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D:\1-SEED\BWG\"/>
    </mc:Choice>
  </mc:AlternateContent>
  <xr:revisionPtr revIDLastSave="0" documentId="8_{798DE832-AFE6-45E6-9C22-CCC9542CF1F5}" xr6:coauthVersionLast="47" xr6:coauthVersionMax="47" xr10:uidLastSave="{00000000-0000-0000-0000-000000000000}"/>
  <bookViews>
    <workbookView xWindow="-120" yWindow="-120" windowWidth="20730" windowHeight="11160" firstSheet="3" activeTab="9" xr2:uid="{00000000-000D-0000-FFFF-FFFF00000000}"/>
  </bookViews>
  <sheets>
    <sheet name="Exp.2017" sheetId="6" r:id="rId1"/>
    <sheet name="Exp.2018" sheetId="5" r:id="rId2"/>
    <sheet name="Exp.2019" sheetId="4" r:id="rId3"/>
    <sheet name="Exp.2020" sheetId="2" r:id="rId4"/>
    <sheet name="Exp.2021" sheetId="10" r:id="rId5"/>
    <sheet name="English_2017" sheetId="9" r:id="rId6"/>
    <sheet name="English_2018" sheetId="8" r:id="rId7"/>
    <sheet name="English_2019" sheetId="7" r:id="rId8"/>
    <sheet name="English_2020" sheetId="3" r:id="rId9"/>
    <sheet name="English_2021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262" i="3" l="1"/>
  <c r="AX262" i="3"/>
  <c r="AW262" i="3"/>
  <c r="AV262" i="3"/>
  <c r="AU262" i="3"/>
  <c r="AT262" i="3"/>
  <c r="AS262" i="3"/>
  <c r="AR262" i="3"/>
  <c r="AQ262" i="3"/>
  <c r="AP262" i="3"/>
  <c r="AO262" i="3"/>
  <c r="AN262" i="3"/>
  <c r="AM262" i="3"/>
  <c r="AL262" i="3"/>
  <c r="AL246" i="3" s="1"/>
  <c r="AK262" i="3"/>
  <c r="AJ262" i="3"/>
  <c r="AI262" i="3"/>
  <c r="AH262" i="3"/>
  <c r="AG262" i="3"/>
  <c r="AF262" i="3"/>
  <c r="AE262" i="3"/>
  <c r="AD262" i="3"/>
  <c r="AC262" i="3"/>
  <c r="AB262" i="3"/>
  <c r="AA262" i="3"/>
  <c r="Z262" i="3"/>
  <c r="Y262" i="3"/>
  <c r="X262" i="3"/>
  <c r="W262" i="3"/>
  <c r="V262" i="3"/>
  <c r="U262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AY260" i="3"/>
  <c r="AX260" i="3"/>
  <c r="AW260" i="3"/>
  <c r="AV260" i="3"/>
  <c r="AU260" i="3"/>
  <c r="AT260" i="3"/>
  <c r="AS260" i="3"/>
  <c r="AR260" i="3"/>
  <c r="AQ260" i="3"/>
  <c r="AP260" i="3"/>
  <c r="AO260" i="3"/>
  <c r="AN260" i="3"/>
  <c r="AM260" i="3"/>
  <c r="AL260" i="3"/>
  <c r="AK260" i="3"/>
  <c r="AJ260" i="3"/>
  <c r="AI260" i="3"/>
  <c r="AH260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AY255" i="3"/>
  <c r="AX255" i="3"/>
  <c r="AW255" i="3"/>
  <c r="AV255" i="3"/>
  <c r="AU255" i="3"/>
  <c r="AT255" i="3"/>
  <c r="AS255" i="3"/>
  <c r="AR255" i="3"/>
  <c r="AQ255" i="3"/>
  <c r="AP255" i="3"/>
  <c r="AO255" i="3"/>
  <c r="AN255" i="3"/>
  <c r="AM255" i="3"/>
  <c r="AL255" i="3"/>
  <c r="AK255" i="3"/>
  <c r="AJ255" i="3"/>
  <c r="AI255" i="3"/>
  <c r="AH255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AY252" i="3"/>
  <c r="AX252" i="3"/>
  <c r="AW252" i="3"/>
  <c r="AV252" i="3"/>
  <c r="AU252" i="3"/>
  <c r="AT252" i="3"/>
  <c r="AS252" i="3"/>
  <c r="AS248" i="3" s="1"/>
  <c r="AS247" i="3" s="1"/>
  <c r="AR252" i="3"/>
  <c r="AQ252" i="3"/>
  <c r="AP252" i="3"/>
  <c r="AO252" i="3"/>
  <c r="AO248" i="3" s="1"/>
  <c r="AO247" i="3" s="1"/>
  <c r="AO246" i="3" s="1"/>
  <c r="AN252" i="3"/>
  <c r="AM252" i="3"/>
  <c r="AL252" i="3"/>
  <c r="AK252" i="3"/>
  <c r="AK248" i="3" s="1"/>
  <c r="AK247" i="3" s="1"/>
  <c r="AJ252" i="3"/>
  <c r="AI252" i="3"/>
  <c r="AH252" i="3"/>
  <c r="AG252" i="3"/>
  <c r="AG248" i="3" s="1"/>
  <c r="AG247" i="3" s="1"/>
  <c r="AG246" i="3" s="1"/>
  <c r="AF252" i="3"/>
  <c r="AE252" i="3"/>
  <c r="AD252" i="3"/>
  <c r="AC252" i="3"/>
  <c r="AB252" i="3"/>
  <c r="AA252" i="3"/>
  <c r="Z252" i="3"/>
  <c r="Y252" i="3"/>
  <c r="Y248" i="3" s="1"/>
  <c r="Y247" i="3" s="1"/>
  <c r="Y246" i="3" s="1"/>
  <c r="X252" i="3"/>
  <c r="W252" i="3"/>
  <c r="V252" i="3"/>
  <c r="U252" i="3"/>
  <c r="T252" i="3"/>
  <c r="S252" i="3"/>
  <c r="R252" i="3"/>
  <c r="Q252" i="3"/>
  <c r="P252" i="3"/>
  <c r="O252" i="3"/>
  <c r="N252" i="3"/>
  <c r="M252" i="3"/>
  <c r="M248" i="3" s="1"/>
  <c r="M247" i="3" s="1"/>
  <c r="L252" i="3"/>
  <c r="K252" i="3"/>
  <c r="J252" i="3"/>
  <c r="I252" i="3"/>
  <c r="I248" i="3" s="1"/>
  <c r="I247" i="3" s="1"/>
  <c r="I246" i="3" s="1"/>
  <c r="I243" i="3" s="1"/>
  <c r="I242" i="3" s="1"/>
  <c r="I241" i="3" s="1"/>
  <c r="H252" i="3"/>
  <c r="G252" i="3"/>
  <c r="F252" i="3"/>
  <c r="E252" i="3"/>
  <c r="AY249" i="3"/>
  <c r="AX249" i="3"/>
  <c r="AW249" i="3"/>
  <c r="AV249" i="3"/>
  <c r="AV248" i="3" s="1"/>
  <c r="AV247" i="3" s="1"/>
  <c r="AV246" i="3" s="1"/>
  <c r="AV243" i="3" s="1"/>
  <c r="AV242" i="3" s="1"/>
  <c r="AV241" i="3" s="1"/>
  <c r="AU249" i="3"/>
  <c r="AU248" i="3" s="1"/>
  <c r="AT249" i="3"/>
  <c r="AT248" i="3" s="1"/>
  <c r="AT247" i="3" s="1"/>
  <c r="AS249" i="3"/>
  <c r="AR249" i="3"/>
  <c r="AQ249" i="3"/>
  <c r="AP249" i="3"/>
  <c r="AO249" i="3"/>
  <c r="AN249" i="3"/>
  <c r="AN248" i="3" s="1"/>
  <c r="AN247" i="3" s="1"/>
  <c r="AN246" i="3" s="1"/>
  <c r="AN243" i="3" s="1"/>
  <c r="AN242" i="3" s="1"/>
  <c r="AN241" i="3" s="1"/>
  <c r="AM249" i="3"/>
  <c r="AM248" i="3" s="1"/>
  <c r="AM247" i="3" s="1"/>
  <c r="AL249" i="3"/>
  <c r="AL248" i="3" s="1"/>
  <c r="AL247" i="3" s="1"/>
  <c r="AK249" i="3"/>
  <c r="AJ249" i="3"/>
  <c r="AI249" i="3"/>
  <c r="AH249" i="3"/>
  <c r="AG249" i="3"/>
  <c r="AF249" i="3"/>
  <c r="AF248" i="3" s="1"/>
  <c r="AF247" i="3" s="1"/>
  <c r="AF246" i="3" s="1"/>
  <c r="AF243" i="3" s="1"/>
  <c r="AF242" i="3" s="1"/>
  <c r="AF241" i="3" s="1"/>
  <c r="AE249" i="3"/>
  <c r="AE248" i="3" s="1"/>
  <c r="AD249" i="3"/>
  <c r="AD248" i="3" s="1"/>
  <c r="AD247" i="3" s="1"/>
  <c r="AC249" i="3"/>
  <c r="AB249" i="3"/>
  <c r="AB248" i="3" s="1"/>
  <c r="AB247" i="3" s="1"/>
  <c r="AA249" i="3"/>
  <c r="Z249" i="3"/>
  <c r="Y249" i="3"/>
  <c r="X249" i="3"/>
  <c r="W249" i="3"/>
  <c r="V249" i="3"/>
  <c r="V248" i="3" s="1"/>
  <c r="V247" i="3" s="1"/>
  <c r="U249" i="3"/>
  <c r="T249" i="3"/>
  <c r="S249" i="3"/>
  <c r="R249" i="3"/>
  <c r="Q249" i="3"/>
  <c r="P249" i="3"/>
  <c r="O249" i="3"/>
  <c r="O248" i="3" s="1"/>
  <c r="O247" i="3" s="1"/>
  <c r="N249" i="3"/>
  <c r="N248" i="3" s="1"/>
  <c r="N247" i="3" s="1"/>
  <c r="M249" i="3"/>
  <c r="L249" i="3"/>
  <c r="K249" i="3"/>
  <c r="J249" i="3"/>
  <c r="I249" i="3"/>
  <c r="H249" i="3"/>
  <c r="H248" i="3" s="1"/>
  <c r="H247" i="3" s="1"/>
  <c r="H246" i="3" s="1"/>
  <c r="H243" i="3" s="1"/>
  <c r="H242" i="3" s="1"/>
  <c r="H241" i="3" s="1"/>
  <c r="G249" i="3"/>
  <c r="F249" i="3"/>
  <c r="F248" i="3" s="1"/>
  <c r="F247" i="3" s="1"/>
  <c r="F246" i="3" s="1"/>
  <c r="E249" i="3"/>
  <c r="W248" i="3"/>
  <c r="W247" i="3" s="1"/>
  <c r="U248" i="3"/>
  <c r="U247" i="3" s="1"/>
  <c r="S248" i="3"/>
  <c r="S247" i="3" s="1"/>
  <c r="R248" i="3"/>
  <c r="R247" i="3" s="1"/>
  <c r="R246" i="3" s="1"/>
  <c r="AY247" i="3"/>
  <c r="AU247" i="3"/>
  <c r="AE247" i="3"/>
  <c r="AC247" i="3"/>
  <c r="Z247" i="3"/>
  <c r="Q247" i="3"/>
  <c r="P247" i="3"/>
  <c r="Z246" i="3"/>
  <c r="AY244" i="3"/>
  <c r="AX244" i="3"/>
  <c r="AW244" i="3"/>
  <c r="AV244" i="3"/>
  <c r="AU244" i="3"/>
  <c r="AT244" i="3"/>
  <c r="AS244" i="3"/>
  <c r="AR244" i="3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AY239" i="3"/>
  <c r="AX239" i="3"/>
  <c r="AW239" i="3"/>
  <c r="AV239" i="3"/>
  <c r="AU239" i="3"/>
  <c r="AT239" i="3"/>
  <c r="AS239" i="3"/>
  <c r="AR239" i="3"/>
  <c r="AQ239" i="3"/>
  <c r="AP239" i="3"/>
  <c r="AP236" i="3" s="1"/>
  <c r="AP235" i="3" s="1"/>
  <c r="AP234" i="3" s="1"/>
  <c r="AO239" i="3"/>
  <c r="AN239" i="3"/>
  <c r="AM239" i="3"/>
  <c r="AL239" i="3"/>
  <c r="AL236" i="3" s="1"/>
  <c r="AL235" i="3" s="1"/>
  <c r="AL234" i="3" s="1"/>
  <c r="AK239" i="3"/>
  <c r="AJ239" i="3"/>
  <c r="AI239" i="3"/>
  <c r="AH239" i="3"/>
  <c r="AG239" i="3"/>
  <c r="AF239" i="3"/>
  <c r="AE239" i="3"/>
  <c r="AD239" i="3"/>
  <c r="AC239" i="3"/>
  <c r="AB239" i="3"/>
  <c r="AA239" i="3"/>
  <c r="Z239" i="3"/>
  <c r="Y239" i="3"/>
  <c r="X239" i="3"/>
  <c r="W239" i="3"/>
  <c r="V239" i="3"/>
  <c r="V236" i="3" s="1"/>
  <c r="V235" i="3" s="1"/>
  <c r="V234" i="3" s="1"/>
  <c r="U239" i="3"/>
  <c r="T239" i="3"/>
  <c r="S239" i="3"/>
  <c r="R239" i="3"/>
  <c r="Q239" i="3"/>
  <c r="P239" i="3"/>
  <c r="O239" i="3"/>
  <c r="N239" i="3"/>
  <c r="N236" i="3" s="1"/>
  <c r="N235" i="3" s="1"/>
  <c r="N234" i="3" s="1"/>
  <c r="M239" i="3"/>
  <c r="L239" i="3"/>
  <c r="K239" i="3"/>
  <c r="J239" i="3"/>
  <c r="I239" i="3"/>
  <c r="H239" i="3"/>
  <c r="G239" i="3"/>
  <c r="F239" i="3"/>
  <c r="F236" i="3" s="1"/>
  <c r="F235" i="3" s="1"/>
  <c r="F234" i="3" s="1"/>
  <c r="E239" i="3"/>
  <c r="AY237" i="3"/>
  <c r="AY236" i="3" s="1"/>
  <c r="AY235" i="3" s="1"/>
  <c r="AY234" i="3" s="1"/>
  <c r="AX237" i="3"/>
  <c r="AW237" i="3"/>
  <c r="AV237" i="3"/>
  <c r="AU237" i="3"/>
  <c r="AU236" i="3" s="1"/>
  <c r="AU235" i="3" s="1"/>
  <c r="AU234" i="3" s="1"/>
  <c r="AT237" i="3"/>
  <c r="AS237" i="3"/>
  <c r="AR237" i="3"/>
  <c r="AQ237" i="3"/>
  <c r="AQ236" i="3" s="1"/>
  <c r="AQ235" i="3" s="1"/>
  <c r="AQ234" i="3" s="1"/>
  <c r="AP237" i="3"/>
  <c r="AO237" i="3"/>
  <c r="AN237" i="3"/>
  <c r="AM237" i="3"/>
  <c r="AM236" i="3" s="1"/>
  <c r="AM235" i="3" s="1"/>
  <c r="AM234" i="3" s="1"/>
  <c r="AL237" i="3"/>
  <c r="AK237" i="3"/>
  <c r="AJ237" i="3"/>
  <c r="AI237" i="3"/>
  <c r="AI236" i="3" s="1"/>
  <c r="AI235" i="3" s="1"/>
  <c r="AI234" i="3" s="1"/>
  <c r="AH237" i="3"/>
  <c r="AG237" i="3"/>
  <c r="AF237" i="3"/>
  <c r="AE237" i="3"/>
  <c r="AE236" i="3" s="1"/>
  <c r="AE235" i="3" s="1"/>
  <c r="AE234" i="3" s="1"/>
  <c r="AD237" i="3"/>
  <c r="AC237" i="3"/>
  <c r="AB237" i="3"/>
  <c r="AA237" i="3"/>
  <c r="AA236" i="3" s="1"/>
  <c r="AA235" i="3" s="1"/>
  <c r="AA234" i="3" s="1"/>
  <c r="Z237" i="3"/>
  <c r="Y237" i="3"/>
  <c r="X237" i="3"/>
  <c r="W237" i="3"/>
  <c r="W236" i="3" s="1"/>
  <c r="W235" i="3" s="1"/>
  <c r="W234" i="3" s="1"/>
  <c r="V237" i="3"/>
  <c r="U237" i="3"/>
  <c r="T237" i="3"/>
  <c r="S237" i="3"/>
  <c r="S236" i="3" s="1"/>
  <c r="S235" i="3" s="1"/>
  <c r="S234" i="3" s="1"/>
  <c r="R237" i="3"/>
  <c r="Q237" i="3"/>
  <c r="P237" i="3"/>
  <c r="O237" i="3"/>
  <c r="O236" i="3" s="1"/>
  <c r="O235" i="3" s="1"/>
  <c r="O234" i="3" s="1"/>
  <c r="N237" i="3"/>
  <c r="M237" i="3"/>
  <c r="L237" i="3"/>
  <c r="K237" i="3"/>
  <c r="K236" i="3" s="1"/>
  <c r="K235" i="3" s="1"/>
  <c r="K234" i="3" s="1"/>
  <c r="J237" i="3"/>
  <c r="I237" i="3"/>
  <c r="H237" i="3"/>
  <c r="G237" i="3"/>
  <c r="F237" i="3"/>
  <c r="E237" i="3"/>
  <c r="AX236" i="3"/>
  <c r="AX235" i="3" s="1"/>
  <c r="AX234" i="3" s="1"/>
  <c r="AH236" i="3"/>
  <c r="AH235" i="3" s="1"/>
  <c r="AH234" i="3" s="1"/>
  <c r="AD236" i="3"/>
  <c r="AD235" i="3" s="1"/>
  <c r="AD234" i="3" s="1"/>
  <c r="Z236" i="3"/>
  <c r="R236" i="3"/>
  <c r="R235" i="3" s="1"/>
  <c r="R234" i="3" s="1"/>
  <c r="J236" i="3"/>
  <c r="G236" i="3"/>
  <c r="Z235" i="3"/>
  <c r="Z234" i="3" s="1"/>
  <c r="J235" i="3"/>
  <c r="J234" i="3" s="1"/>
  <c r="G235" i="3"/>
  <c r="G234" i="3" s="1"/>
  <c r="AY232" i="3"/>
  <c r="AX232" i="3"/>
  <c r="AW232" i="3"/>
  <c r="AV232" i="3"/>
  <c r="AU232" i="3"/>
  <c r="AT232" i="3"/>
  <c r="AS232" i="3"/>
  <c r="AR232" i="3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AY229" i="3"/>
  <c r="AX229" i="3"/>
  <c r="AW229" i="3"/>
  <c r="AV229" i="3"/>
  <c r="AU229" i="3"/>
  <c r="AT229" i="3"/>
  <c r="AS229" i="3"/>
  <c r="AR229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AY227" i="3"/>
  <c r="AX227" i="3"/>
  <c r="AW227" i="3"/>
  <c r="AV227" i="3"/>
  <c r="AU227" i="3"/>
  <c r="AT227" i="3"/>
  <c r="AS227" i="3"/>
  <c r="AR227" i="3"/>
  <c r="AQ227" i="3"/>
  <c r="AP227" i="3"/>
  <c r="AO227" i="3"/>
  <c r="AN227" i="3"/>
  <c r="AM227" i="3"/>
  <c r="AL227" i="3"/>
  <c r="AK227" i="3"/>
  <c r="AJ227" i="3"/>
  <c r="AI227" i="3"/>
  <c r="AH227" i="3"/>
  <c r="AG227" i="3"/>
  <c r="AF227" i="3"/>
  <c r="AE227" i="3"/>
  <c r="AD227" i="3"/>
  <c r="AC227" i="3"/>
  <c r="AB227" i="3"/>
  <c r="AA227" i="3"/>
  <c r="Z227" i="3"/>
  <c r="Y227" i="3"/>
  <c r="X227" i="3"/>
  <c r="W227" i="3"/>
  <c r="V227" i="3"/>
  <c r="U227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AY216" i="3"/>
  <c r="AX216" i="3"/>
  <c r="AW216" i="3"/>
  <c r="AV216" i="3"/>
  <c r="AU216" i="3"/>
  <c r="AT216" i="3"/>
  <c r="AS216" i="3"/>
  <c r="AR216" i="3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AX214" i="3"/>
  <c r="AW214" i="3"/>
  <c r="AV214" i="3"/>
  <c r="AU214" i="3"/>
  <c r="AT214" i="3"/>
  <c r="AS214" i="3"/>
  <c r="AR214" i="3"/>
  <c r="AQ214" i="3"/>
  <c r="AP214" i="3"/>
  <c r="AO214" i="3"/>
  <c r="AN214" i="3"/>
  <c r="AM214" i="3"/>
  <c r="AL214" i="3"/>
  <c r="AK214" i="3"/>
  <c r="AJ214" i="3"/>
  <c r="AI214" i="3"/>
  <c r="AH214" i="3"/>
  <c r="AG214" i="3"/>
  <c r="AF214" i="3"/>
  <c r="AE214" i="3"/>
  <c r="AD214" i="3"/>
  <c r="AC214" i="3"/>
  <c r="AB214" i="3"/>
  <c r="AA214" i="3"/>
  <c r="Z214" i="3"/>
  <c r="Y214" i="3"/>
  <c r="X214" i="3"/>
  <c r="W214" i="3"/>
  <c r="V214" i="3"/>
  <c r="U214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E214" i="3"/>
  <c r="AY209" i="3"/>
  <c r="AX209" i="3"/>
  <c r="AW209" i="3"/>
  <c r="AV209" i="3"/>
  <c r="AU209" i="3"/>
  <c r="AT209" i="3"/>
  <c r="AS209" i="3"/>
  <c r="AR209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AY207" i="3"/>
  <c r="AX207" i="3"/>
  <c r="AW207" i="3"/>
  <c r="AV207" i="3"/>
  <c r="AU207" i="3"/>
  <c r="AT207" i="3"/>
  <c r="AS207" i="3"/>
  <c r="AR207" i="3"/>
  <c r="AQ207" i="3"/>
  <c r="AP207" i="3"/>
  <c r="AO207" i="3"/>
  <c r="AN207" i="3"/>
  <c r="AM207" i="3"/>
  <c r="AL207" i="3"/>
  <c r="AK207" i="3"/>
  <c r="AJ207" i="3"/>
  <c r="AI207" i="3"/>
  <c r="AH207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AY205" i="3"/>
  <c r="AX205" i="3"/>
  <c r="AW205" i="3"/>
  <c r="AV205" i="3"/>
  <c r="AU205" i="3"/>
  <c r="AT205" i="3"/>
  <c r="AS205" i="3"/>
  <c r="AR205" i="3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AY198" i="3"/>
  <c r="AX198" i="3"/>
  <c r="AW198" i="3"/>
  <c r="AV198" i="3"/>
  <c r="AU198" i="3"/>
  <c r="AT198" i="3"/>
  <c r="AS198" i="3"/>
  <c r="AR198" i="3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AX195" i="3"/>
  <c r="AW195" i="3"/>
  <c r="AV195" i="3"/>
  <c r="AU195" i="3"/>
  <c r="AT195" i="3"/>
  <c r="AS195" i="3"/>
  <c r="AR195" i="3"/>
  <c r="AQ195" i="3"/>
  <c r="AP195" i="3"/>
  <c r="AO195" i="3"/>
  <c r="AN195" i="3"/>
  <c r="AM195" i="3"/>
  <c r="AL195" i="3"/>
  <c r="AK195" i="3"/>
  <c r="AJ195" i="3"/>
  <c r="AI195" i="3"/>
  <c r="AH195" i="3"/>
  <c r="AG195" i="3"/>
  <c r="AF195" i="3"/>
  <c r="AE195" i="3"/>
  <c r="AD195" i="3"/>
  <c r="AC195" i="3"/>
  <c r="AB195" i="3"/>
  <c r="AA195" i="3"/>
  <c r="Z195" i="3"/>
  <c r="Y195" i="3"/>
  <c r="X195" i="3"/>
  <c r="W195" i="3"/>
  <c r="V195" i="3"/>
  <c r="U195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F195" i="3"/>
  <c r="AY192" i="3"/>
  <c r="AX192" i="3"/>
  <c r="AW192" i="3"/>
  <c r="AV192" i="3"/>
  <c r="AU192" i="3"/>
  <c r="AT192" i="3"/>
  <c r="AS192" i="3"/>
  <c r="AR192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AY189" i="3"/>
  <c r="AX189" i="3"/>
  <c r="AW189" i="3"/>
  <c r="AV189" i="3"/>
  <c r="AU189" i="3"/>
  <c r="AT189" i="3"/>
  <c r="AS189" i="3"/>
  <c r="AR189" i="3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AY180" i="3"/>
  <c r="AX180" i="3"/>
  <c r="AW180" i="3"/>
  <c r="AV180" i="3"/>
  <c r="AU180" i="3"/>
  <c r="AT180" i="3"/>
  <c r="AS180" i="3"/>
  <c r="AR180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AY171" i="3"/>
  <c r="AX171" i="3"/>
  <c r="AW171" i="3"/>
  <c r="AV171" i="3"/>
  <c r="AU171" i="3"/>
  <c r="AT171" i="3"/>
  <c r="AS171" i="3"/>
  <c r="AR171" i="3"/>
  <c r="AR167" i="3" s="1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AY168" i="3"/>
  <c r="AX168" i="3"/>
  <c r="AW168" i="3"/>
  <c r="AV168" i="3"/>
  <c r="AU168" i="3"/>
  <c r="AT168" i="3"/>
  <c r="AS168" i="3"/>
  <c r="AR168" i="3"/>
  <c r="AQ168" i="3"/>
  <c r="AP168" i="3"/>
  <c r="AO168" i="3"/>
  <c r="AN168" i="3"/>
  <c r="AM168" i="3"/>
  <c r="AL168" i="3"/>
  <c r="AK168" i="3"/>
  <c r="AJ168" i="3"/>
  <c r="AI168" i="3"/>
  <c r="AH168" i="3"/>
  <c r="AG168" i="3"/>
  <c r="AF168" i="3"/>
  <c r="AE168" i="3"/>
  <c r="AD168" i="3"/>
  <c r="AC168" i="3"/>
  <c r="AB168" i="3"/>
  <c r="AA168" i="3"/>
  <c r="Z168" i="3"/>
  <c r="Y168" i="3"/>
  <c r="X168" i="3"/>
  <c r="W168" i="3"/>
  <c r="V168" i="3"/>
  <c r="U168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AY164" i="3"/>
  <c r="AX164" i="3"/>
  <c r="AW164" i="3"/>
  <c r="AV164" i="3"/>
  <c r="AU164" i="3"/>
  <c r="AT164" i="3"/>
  <c r="AS164" i="3"/>
  <c r="AR164" i="3"/>
  <c r="AQ164" i="3"/>
  <c r="AP164" i="3"/>
  <c r="AO164" i="3"/>
  <c r="AN164" i="3"/>
  <c r="AM164" i="3"/>
  <c r="AL164" i="3"/>
  <c r="AK164" i="3"/>
  <c r="AJ164" i="3"/>
  <c r="AI164" i="3"/>
  <c r="AH164" i="3"/>
  <c r="AG164" i="3"/>
  <c r="AF164" i="3"/>
  <c r="AE164" i="3"/>
  <c r="AD164" i="3"/>
  <c r="AC164" i="3"/>
  <c r="AB164" i="3"/>
  <c r="AA164" i="3"/>
  <c r="Z164" i="3"/>
  <c r="Y164" i="3"/>
  <c r="X164" i="3"/>
  <c r="W164" i="3"/>
  <c r="V164" i="3"/>
  <c r="U164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AY162" i="3"/>
  <c r="AX162" i="3"/>
  <c r="AW162" i="3"/>
  <c r="AV162" i="3"/>
  <c r="AU162" i="3"/>
  <c r="AT162" i="3"/>
  <c r="AS162" i="3"/>
  <c r="AR162" i="3"/>
  <c r="AQ162" i="3"/>
  <c r="AP162" i="3"/>
  <c r="AO162" i="3"/>
  <c r="AN162" i="3"/>
  <c r="AM162" i="3"/>
  <c r="AL162" i="3"/>
  <c r="AK162" i="3"/>
  <c r="AJ162" i="3"/>
  <c r="AI162" i="3"/>
  <c r="AH162" i="3"/>
  <c r="AG162" i="3"/>
  <c r="AF162" i="3"/>
  <c r="AE162" i="3"/>
  <c r="AD162" i="3"/>
  <c r="AC162" i="3"/>
  <c r="AB162" i="3"/>
  <c r="AA162" i="3"/>
  <c r="Z162" i="3"/>
  <c r="Y162" i="3"/>
  <c r="X162" i="3"/>
  <c r="W162" i="3"/>
  <c r="V162" i="3"/>
  <c r="U162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AY157" i="3"/>
  <c r="AX157" i="3"/>
  <c r="AW157" i="3"/>
  <c r="AV157" i="3"/>
  <c r="AU157" i="3"/>
  <c r="AT157" i="3"/>
  <c r="AS157" i="3"/>
  <c r="AR157" i="3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AX149" i="3"/>
  <c r="AW149" i="3"/>
  <c r="AV149" i="3"/>
  <c r="AU149" i="3"/>
  <c r="AT149" i="3"/>
  <c r="AS149" i="3"/>
  <c r="AR149" i="3"/>
  <c r="AQ149" i="3"/>
  <c r="AP149" i="3"/>
  <c r="AO149" i="3"/>
  <c r="AN149" i="3"/>
  <c r="AM149" i="3"/>
  <c r="AL149" i="3"/>
  <c r="AK149" i="3"/>
  <c r="AJ149" i="3"/>
  <c r="AI149" i="3"/>
  <c r="AH149" i="3"/>
  <c r="AG149" i="3"/>
  <c r="AF149" i="3"/>
  <c r="AE149" i="3"/>
  <c r="AD149" i="3"/>
  <c r="AC149" i="3"/>
  <c r="AB149" i="3"/>
  <c r="AA149" i="3"/>
  <c r="Z149" i="3"/>
  <c r="Y149" i="3"/>
  <c r="X149" i="3"/>
  <c r="W149" i="3"/>
  <c r="V149" i="3"/>
  <c r="U149" i="3"/>
  <c r="T149" i="3"/>
  <c r="S149" i="3"/>
  <c r="R149" i="3"/>
  <c r="Q149" i="3"/>
  <c r="P149" i="3"/>
  <c r="P124" i="3" s="1"/>
  <c r="O149" i="3"/>
  <c r="O124" i="3" s="1"/>
  <c r="N149" i="3"/>
  <c r="M149" i="3"/>
  <c r="L149" i="3"/>
  <c r="K149" i="3"/>
  <c r="J149" i="3"/>
  <c r="I149" i="3"/>
  <c r="H149" i="3"/>
  <c r="G149" i="3"/>
  <c r="F149" i="3"/>
  <c r="E149" i="3"/>
  <c r="AY147" i="3"/>
  <c r="AX147" i="3"/>
  <c r="AW147" i="3"/>
  <c r="AV147" i="3"/>
  <c r="AU147" i="3"/>
  <c r="AT147" i="3"/>
  <c r="AS147" i="3"/>
  <c r="AR147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AY141" i="3"/>
  <c r="AX141" i="3"/>
  <c r="AW141" i="3"/>
  <c r="AV141" i="3"/>
  <c r="AU141" i="3"/>
  <c r="AT141" i="3"/>
  <c r="AS141" i="3"/>
  <c r="AR141" i="3"/>
  <c r="AQ141" i="3"/>
  <c r="AP141" i="3"/>
  <c r="AO141" i="3"/>
  <c r="AN141" i="3"/>
  <c r="AM141" i="3"/>
  <c r="AL141" i="3"/>
  <c r="AK141" i="3"/>
  <c r="AJ141" i="3"/>
  <c r="AI141" i="3"/>
  <c r="AH141" i="3"/>
  <c r="AG141" i="3"/>
  <c r="AF141" i="3"/>
  <c r="AF124" i="3" s="1"/>
  <c r="AE141" i="3"/>
  <c r="AD141" i="3"/>
  <c r="AC141" i="3"/>
  <c r="AB141" i="3"/>
  <c r="AA141" i="3"/>
  <c r="Z141" i="3"/>
  <c r="Y141" i="3"/>
  <c r="X141" i="3"/>
  <c r="X124" i="3" s="1"/>
  <c r="W141" i="3"/>
  <c r="V141" i="3"/>
  <c r="U141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H124" i="3" s="1"/>
  <c r="G141" i="3"/>
  <c r="G124" i="3" s="1"/>
  <c r="F141" i="3"/>
  <c r="E141" i="3"/>
  <c r="AX133" i="3"/>
  <c r="AW133" i="3"/>
  <c r="AV133" i="3"/>
  <c r="AU133" i="3"/>
  <c r="AT133" i="3"/>
  <c r="AS133" i="3"/>
  <c r="AR133" i="3"/>
  <c r="AR124" i="3" s="1"/>
  <c r="AQ133" i="3"/>
  <c r="AQ124" i="3" s="1"/>
  <c r="AP133" i="3"/>
  <c r="AO133" i="3"/>
  <c r="AN133" i="3"/>
  <c r="AM133" i="3"/>
  <c r="AL133" i="3"/>
  <c r="AK133" i="3"/>
  <c r="AJ133" i="3"/>
  <c r="AI133" i="3"/>
  <c r="AH133" i="3"/>
  <c r="AG133" i="3"/>
  <c r="AF133" i="3"/>
  <c r="AE133" i="3"/>
  <c r="AD133" i="3"/>
  <c r="AC133" i="3"/>
  <c r="AB133" i="3"/>
  <c r="AB124" i="3" s="1"/>
  <c r="AA133" i="3"/>
  <c r="Z133" i="3"/>
  <c r="Y133" i="3"/>
  <c r="X133" i="3"/>
  <c r="W133" i="3"/>
  <c r="V133" i="3"/>
  <c r="U133" i="3"/>
  <c r="T133" i="3"/>
  <c r="T124" i="3" s="1"/>
  <c r="S133" i="3"/>
  <c r="R133" i="3"/>
  <c r="Q133" i="3"/>
  <c r="P133" i="3"/>
  <c r="O133" i="3"/>
  <c r="N133" i="3"/>
  <c r="M133" i="3"/>
  <c r="L133" i="3"/>
  <c r="L124" i="3" s="1"/>
  <c r="K133" i="3"/>
  <c r="J133" i="3"/>
  <c r="I133" i="3"/>
  <c r="H133" i="3"/>
  <c r="G133" i="3"/>
  <c r="F133" i="3"/>
  <c r="E133" i="3"/>
  <c r="AY125" i="3"/>
  <c r="AY124" i="3" s="1"/>
  <c r="AX125" i="3"/>
  <c r="AW125" i="3"/>
  <c r="AV125" i="3"/>
  <c r="AU125" i="3"/>
  <c r="AT125" i="3"/>
  <c r="AS125" i="3"/>
  <c r="AR125" i="3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AA124" i="3" s="1"/>
  <c r="Z125" i="3"/>
  <c r="Y125" i="3"/>
  <c r="X125" i="3"/>
  <c r="W125" i="3"/>
  <c r="W124" i="3" s="1"/>
  <c r="V125" i="3"/>
  <c r="U125" i="3"/>
  <c r="T125" i="3"/>
  <c r="S125" i="3"/>
  <c r="S124" i="3" s="1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AI124" i="3"/>
  <c r="K124" i="3"/>
  <c r="AY122" i="3"/>
  <c r="AX122" i="3"/>
  <c r="AW122" i="3"/>
  <c r="AV122" i="3"/>
  <c r="AU122" i="3"/>
  <c r="AT122" i="3"/>
  <c r="AS122" i="3"/>
  <c r="AR122" i="3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AY120" i="3"/>
  <c r="AX120" i="3"/>
  <c r="AW120" i="3"/>
  <c r="AV120" i="3"/>
  <c r="AU120" i="3"/>
  <c r="AT120" i="3"/>
  <c r="AS120" i="3"/>
  <c r="AR120" i="3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E120" i="3"/>
  <c r="AY116" i="3"/>
  <c r="AX116" i="3"/>
  <c r="AW116" i="3"/>
  <c r="AV116" i="3"/>
  <c r="AU116" i="3"/>
  <c r="AT116" i="3"/>
  <c r="AS116" i="3"/>
  <c r="AR116" i="3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AY111" i="3"/>
  <c r="AX111" i="3"/>
  <c r="AW111" i="3"/>
  <c r="AV111" i="3"/>
  <c r="AU111" i="3"/>
  <c r="AT111" i="3"/>
  <c r="AS111" i="3"/>
  <c r="AR111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AY106" i="3"/>
  <c r="AX106" i="3"/>
  <c r="AW106" i="3"/>
  <c r="AV106" i="3"/>
  <c r="AU106" i="3"/>
  <c r="AT106" i="3"/>
  <c r="AS106" i="3"/>
  <c r="AR106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AY101" i="3"/>
  <c r="AX101" i="3"/>
  <c r="AW101" i="3"/>
  <c r="AV101" i="3"/>
  <c r="AU101" i="3"/>
  <c r="AT101" i="3"/>
  <c r="AS101" i="3"/>
  <c r="AR101" i="3"/>
  <c r="AQ101" i="3"/>
  <c r="AP101" i="3"/>
  <c r="AO101" i="3"/>
  <c r="AN101" i="3"/>
  <c r="AM101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AY92" i="3"/>
  <c r="AX92" i="3"/>
  <c r="AW92" i="3"/>
  <c r="AV92" i="3"/>
  <c r="AU92" i="3"/>
  <c r="AT92" i="3"/>
  <c r="AS92" i="3"/>
  <c r="AR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AY87" i="3"/>
  <c r="AX87" i="3"/>
  <c r="AW87" i="3"/>
  <c r="AV87" i="3"/>
  <c r="AU87" i="3"/>
  <c r="AT87" i="3"/>
  <c r="AS87" i="3"/>
  <c r="AR87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AY84" i="3"/>
  <c r="AX84" i="3"/>
  <c r="AW84" i="3"/>
  <c r="AV84" i="3"/>
  <c r="AU84" i="3"/>
  <c r="AT84" i="3"/>
  <c r="AS84" i="3"/>
  <c r="AR84" i="3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AY79" i="3"/>
  <c r="AX79" i="3"/>
  <c r="AW79" i="3"/>
  <c r="AV79" i="3"/>
  <c r="AU79" i="3"/>
  <c r="AT79" i="3"/>
  <c r="AS79" i="3"/>
  <c r="AR79" i="3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AY74" i="3"/>
  <c r="AX74" i="3"/>
  <c r="AW74" i="3"/>
  <c r="AV74" i="3"/>
  <c r="AU74" i="3"/>
  <c r="AT74" i="3"/>
  <c r="AS74" i="3"/>
  <c r="AR74" i="3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AY65" i="3"/>
  <c r="AX65" i="3"/>
  <c r="AW65" i="3"/>
  <c r="AV65" i="3"/>
  <c r="AU65" i="3"/>
  <c r="AT65" i="3"/>
  <c r="AS65" i="3"/>
  <c r="AR65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O48" i="3"/>
  <c r="G48" i="3"/>
  <c r="F48" i="3"/>
  <c r="E48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G44" i="3"/>
  <c r="F44" i="3"/>
  <c r="E44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B6" i="3" s="1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Y28" i="3"/>
  <c r="AX28" i="3"/>
  <c r="AW28" i="3"/>
  <c r="AV28" i="3"/>
  <c r="AV6" i="3" s="1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F6" i="3" s="1"/>
  <c r="AE28" i="3"/>
  <c r="AD28" i="3"/>
  <c r="AC28" i="3"/>
  <c r="AB28" i="3"/>
  <c r="AA28" i="3"/>
  <c r="Z28" i="3"/>
  <c r="Y28" i="3"/>
  <c r="X28" i="3"/>
  <c r="X6" i="3" s="1"/>
  <c r="W28" i="3"/>
  <c r="V28" i="3"/>
  <c r="U28" i="3"/>
  <c r="T28" i="3"/>
  <c r="S28" i="3"/>
  <c r="R28" i="3"/>
  <c r="Q28" i="3"/>
  <c r="P28" i="3"/>
  <c r="P6" i="3" s="1"/>
  <c r="O28" i="3"/>
  <c r="N28" i="3"/>
  <c r="M28" i="3"/>
  <c r="L28" i="3"/>
  <c r="K28" i="3"/>
  <c r="J28" i="3"/>
  <c r="I28" i="3"/>
  <c r="H28" i="3"/>
  <c r="G28" i="3"/>
  <c r="F28" i="3"/>
  <c r="E28" i="3"/>
  <c r="AY19" i="3"/>
  <c r="AX19" i="3"/>
  <c r="AW19" i="3"/>
  <c r="AV19" i="3"/>
  <c r="AU19" i="3"/>
  <c r="AU6" i="3" s="1"/>
  <c r="AT19" i="3"/>
  <c r="AS19" i="3"/>
  <c r="AR19" i="3"/>
  <c r="AQ19" i="3"/>
  <c r="AP19" i="3"/>
  <c r="AO19" i="3"/>
  <c r="AN19" i="3"/>
  <c r="AM19" i="3"/>
  <c r="AM6" i="3" s="1"/>
  <c r="AL19" i="3"/>
  <c r="AK19" i="3"/>
  <c r="AJ19" i="3"/>
  <c r="AI19" i="3"/>
  <c r="AH19" i="3"/>
  <c r="AG19" i="3"/>
  <c r="AF19" i="3"/>
  <c r="AE19" i="3"/>
  <c r="AE6" i="3" s="1"/>
  <c r="AD19" i="3"/>
  <c r="AC19" i="3"/>
  <c r="AB19" i="3"/>
  <c r="AA19" i="3"/>
  <c r="Z19" i="3"/>
  <c r="Y19" i="3"/>
  <c r="X19" i="3"/>
  <c r="W19" i="3"/>
  <c r="W6" i="3" s="1"/>
  <c r="V19" i="3"/>
  <c r="U19" i="3"/>
  <c r="T19" i="3"/>
  <c r="S19" i="3"/>
  <c r="R19" i="3"/>
  <c r="Q19" i="3"/>
  <c r="P19" i="3"/>
  <c r="O19" i="3"/>
  <c r="O6" i="3" s="1"/>
  <c r="N19" i="3"/>
  <c r="M19" i="3"/>
  <c r="L19" i="3"/>
  <c r="K19" i="3"/>
  <c r="J19" i="3"/>
  <c r="I19" i="3"/>
  <c r="H19" i="3"/>
  <c r="G19" i="3"/>
  <c r="G6" i="3" s="1"/>
  <c r="F19" i="3"/>
  <c r="E19" i="3"/>
  <c r="AY14" i="3"/>
  <c r="AX14" i="3"/>
  <c r="AW14" i="3"/>
  <c r="AV14" i="3"/>
  <c r="AU14" i="3"/>
  <c r="AT14" i="3"/>
  <c r="AT6" i="3" s="1"/>
  <c r="AS14" i="3"/>
  <c r="AR14" i="3"/>
  <c r="AQ14" i="3"/>
  <c r="AP14" i="3"/>
  <c r="AO14" i="3"/>
  <c r="AN14" i="3"/>
  <c r="AM14" i="3"/>
  <c r="AL14" i="3"/>
  <c r="AL6" i="3" s="1"/>
  <c r="AK14" i="3"/>
  <c r="AJ14" i="3"/>
  <c r="AI14" i="3"/>
  <c r="AH14" i="3"/>
  <c r="AG14" i="3"/>
  <c r="AF14" i="3"/>
  <c r="AE14" i="3"/>
  <c r="AD14" i="3"/>
  <c r="AD6" i="3" s="1"/>
  <c r="AC14" i="3"/>
  <c r="AB14" i="3"/>
  <c r="AA14" i="3"/>
  <c r="Z14" i="3"/>
  <c r="Y14" i="3"/>
  <c r="X14" i="3"/>
  <c r="W14" i="3"/>
  <c r="V14" i="3"/>
  <c r="V6" i="3" s="1"/>
  <c r="U14" i="3"/>
  <c r="T14" i="3"/>
  <c r="S14" i="3"/>
  <c r="R14" i="3"/>
  <c r="Q14" i="3"/>
  <c r="P14" i="3"/>
  <c r="O14" i="3"/>
  <c r="N14" i="3"/>
  <c r="N6" i="3" s="1"/>
  <c r="M14" i="3"/>
  <c r="L14" i="3"/>
  <c r="K14" i="3"/>
  <c r="J14" i="3"/>
  <c r="I14" i="3"/>
  <c r="H14" i="3"/>
  <c r="G14" i="3"/>
  <c r="F14" i="3"/>
  <c r="F6" i="3" s="1"/>
  <c r="E14" i="3"/>
  <c r="AY7" i="3"/>
  <c r="AX7" i="3"/>
  <c r="AW7" i="3"/>
  <c r="AV7" i="3"/>
  <c r="AU7" i="3"/>
  <c r="AT7" i="3"/>
  <c r="AS7" i="3"/>
  <c r="AS6" i="3" s="1"/>
  <c r="AR7" i="3"/>
  <c r="AQ7" i="3"/>
  <c r="AP7" i="3"/>
  <c r="AO7" i="3"/>
  <c r="AN7" i="3"/>
  <c r="AM7" i="3"/>
  <c r="AL7" i="3"/>
  <c r="AK7" i="3"/>
  <c r="AK6" i="3" s="1"/>
  <c r="AJ7" i="3"/>
  <c r="AI7" i="3"/>
  <c r="AH7" i="3"/>
  <c r="AG7" i="3"/>
  <c r="AF7" i="3"/>
  <c r="AE7" i="3"/>
  <c r="AD7" i="3"/>
  <c r="AC7" i="3"/>
  <c r="AC6" i="3" s="1"/>
  <c r="AB7" i="3"/>
  <c r="AA7" i="3"/>
  <c r="Z7" i="3"/>
  <c r="Y7" i="3"/>
  <c r="X7" i="3"/>
  <c r="W7" i="3"/>
  <c r="V7" i="3"/>
  <c r="U7" i="3"/>
  <c r="U6" i="3" s="1"/>
  <c r="T7" i="3"/>
  <c r="S7" i="3"/>
  <c r="R7" i="3"/>
  <c r="Q7" i="3"/>
  <c r="P7" i="3"/>
  <c r="O7" i="3"/>
  <c r="N7" i="3"/>
  <c r="M7" i="3"/>
  <c r="M6" i="3" s="1"/>
  <c r="L7" i="3"/>
  <c r="K7" i="3"/>
  <c r="J7" i="3"/>
  <c r="I7" i="3"/>
  <c r="H7" i="3"/>
  <c r="H6" i="3" s="1"/>
  <c r="G7" i="3"/>
  <c r="F7" i="3"/>
  <c r="E7" i="3"/>
  <c r="E6" i="3" s="1"/>
  <c r="AY252" i="11"/>
  <c r="AX252" i="11"/>
  <c r="AW252" i="11"/>
  <c r="AV252" i="11"/>
  <c r="AU252" i="11"/>
  <c r="AT252" i="11"/>
  <c r="AS252" i="11"/>
  <c r="AR252" i="11"/>
  <c r="AQ252" i="11"/>
  <c r="AP252" i="11"/>
  <c r="AO252" i="11"/>
  <c r="AN252" i="11"/>
  <c r="AM252" i="11"/>
  <c r="AL252" i="11"/>
  <c r="AK252" i="11"/>
  <c r="AJ252" i="11"/>
  <c r="AI252" i="11"/>
  <c r="AH252" i="11"/>
  <c r="AG252" i="11"/>
  <c r="AF252" i="11"/>
  <c r="AE252" i="11"/>
  <c r="AD252" i="11"/>
  <c r="AC252" i="11"/>
  <c r="AB252" i="11"/>
  <c r="AA252" i="11"/>
  <c r="Z252" i="11"/>
  <c r="Y252" i="11"/>
  <c r="X252" i="11"/>
  <c r="W252" i="11"/>
  <c r="V252" i="11"/>
  <c r="U252" i="11"/>
  <c r="T252" i="11"/>
  <c r="S252" i="11"/>
  <c r="R252" i="11"/>
  <c r="Q252" i="11"/>
  <c r="P252" i="11"/>
  <c r="P236" i="11" s="1"/>
  <c r="P233" i="11" s="1"/>
  <c r="P232" i="11" s="1"/>
  <c r="O252" i="11"/>
  <c r="N252" i="11"/>
  <c r="M252" i="11"/>
  <c r="L252" i="11"/>
  <c r="K252" i="11"/>
  <c r="J252" i="11"/>
  <c r="I252" i="11"/>
  <c r="H252" i="11"/>
  <c r="G252" i="11"/>
  <c r="F252" i="11"/>
  <c r="E252" i="11"/>
  <c r="AY250" i="11"/>
  <c r="AX250" i="11"/>
  <c r="AW250" i="11"/>
  <c r="AV250" i="11"/>
  <c r="AU250" i="11"/>
  <c r="AT250" i="11"/>
  <c r="AS250" i="11"/>
  <c r="AR250" i="11"/>
  <c r="AQ250" i="11"/>
  <c r="AP250" i="11"/>
  <c r="AO250" i="11"/>
  <c r="AN250" i="11"/>
  <c r="AM250" i="11"/>
  <c r="AL250" i="11"/>
  <c r="AK250" i="11"/>
  <c r="AJ250" i="11"/>
  <c r="AI250" i="11"/>
  <c r="AH250" i="11"/>
  <c r="AG250" i="11"/>
  <c r="AF250" i="11"/>
  <c r="AE250" i="11"/>
  <c r="AD250" i="11"/>
  <c r="AC250" i="11"/>
  <c r="AB250" i="11"/>
  <c r="AA250" i="11"/>
  <c r="Z250" i="11"/>
  <c r="Y250" i="11"/>
  <c r="X250" i="11"/>
  <c r="W250" i="11"/>
  <c r="V250" i="11"/>
  <c r="U250" i="11"/>
  <c r="T250" i="11"/>
  <c r="S250" i="11"/>
  <c r="R250" i="11"/>
  <c r="Q250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AY245" i="11"/>
  <c r="AX245" i="11"/>
  <c r="AW245" i="11"/>
  <c r="AV245" i="11"/>
  <c r="AU245" i="11"/>
  <c r="AT245" i="11"/>
  <c r="AS245" i="11"/>
  <c r="AR245" i="11"/>
  <c r="AQ245" i="11"/>
  <c r="AP245" i="11"/>
  <c r="AO245" i="11"/>
  <c r="AN245" i="11"/>
  <c r="AM245" i="11"/>
  <c r="AL245" i="11"/>
  <c r="AK245" i="11"/>
  <c r="AJ245" i="11"/>
  <c r="AI245" i="11"/>
  <c r="AH245" i="11"/>
  <c r="AG245" i="11"/>
  <c r="AF245" i="11"/>
  <c r="AE245" i="11"/>
  <c r="AD245" i="11"/>
  <c r="AC245" i="11"/>
  <c r="AB245" i="11"/>
  <c r="AA245" i="11"/>
  <c r="Z245" i="11"/>
  <c r="Y245" i="11"/>
  <c r="X245" i="11"/>
  <c r="W245" i="11"/>
  <c r="V245" i="11"/>
  <c r="U245" i="11"/>
  <c r="T245" i="11"/>
  <c r="S245" i="11"/>
  <c r="R245" i="11"/>
  <c r="Q245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AY242" i="11"/>
  <c r="AX242" i="11"/>
  <c r="AW242" i="11"/>
  <c r="AV242" i="11"/>
  <c r="AU242" i="11"/>
  <c r="AT242" i="11"/>
  <c r="AS242" i="11"/>
  <c r="AR242" i="11"/>
  <c r="AQ242" i="11"/>
  <c r="AP242" i="11"/>
  <c r="AO242" i="11"/>
  <c r="AN242" i="11"/>
  <c r="AM242" i="11"/>
  <c r="AL242" i="11"/>
  <c r="AK242" i="11"/>
  <c r="AK238" i="11" s="1"/>
  <c r="AK237" i="11" s="1"/>
  <c r="AJ242" i="11"/>
  <c r="AI242" i="11"/>
  <c r="AH242" i="11"/>
  <c r="AG242" i="11"/>
  <c r="AF242" i="11"/>
  <c r="AE242" i="11"/>
  <c r="AD242" i="11"/>
  <c r="AC242" i="11"/>
  <c r="AB242" i="11"/>
  <c r="AA242" i="11"/>
  <c r="Z242" i="11"/>
  <c r="Y242" i="11"/>
  <c r="X242" i="11"/>
  <c r="W242" i="11"/>
  <c r="V242" i="11"/>
  <c r="U242" i="11"/>
  <c r="U238" i="11" s="1"/>
  <c r="U237" i="11" s="1"/>
  <c r="T242" i="11"/>
  <c r="S242" i="11"/>
  <c r="R242" i="11"/>
  <c r="Q242" i="11"/>
  <c r="P242" i="11"/>
  <c r="O242" i="11"/>
  <c r="N242" i="11"/>
  <c r="N238" i="11" s="1"/>
  <c r="N237" i="11" s="1"/>
  <c r="M242" i="11"/>
  <c r="M238" i="11" s="1"/>
  <c r="M237" i="11" s="1"/>
  <c r="L242" i="11"/>
  <c r="K242" i="11"/>
  <c r="J242" i="11"/>
  <c r="I242" i="11"/>
  <c r="H242" i="11"/>
  <c r="G242" i="11"/>
  <c r="F242" i="11"/>
  <c r="F238" i="11" s="1"/>
  <c r="F237" i="11" s="1"/>
  <c r="E242" i="11"/>
  <c r="AY239" i="11"/>
  <c r="AX239" i="11"/>
  <c r="AX238" i="11" s="1"/>
  <c r="AX237" i="11" s="1"/>
  <c r="AX236" i="11" s="1"/>
  <c r="AW239" i="11"/>
  <c r="AV239" i="11"/>
  <c r="AV238" i="11" s="1"/>
  <c r="AV237" i="11" s="1"/>
  <c r="AU239" i="11"/>
  <c r="AT239" i="11"/>
  <c r="AS239" i="11"/>
  <c r="AR239" i="11"/>
  <c r="AQ239" i="11"/>
  <c r="AP239" i="11"/>
  <c r="AO239" i="11"/>
  <c r="AN239" i="11"/>
  <c r="AN238" i="11" s="1"/>
  <c r="AN237" i="11" s="1"/>
  <c r="AM239" i="11"/>
  <c r="AL239" i="11"/>
  <c r="AK239" i="11"/>
  <c r="AJ239" i="11"/>
  <c r="AI239" i="11"/>
  <c r="AH239" i="11"/>
  <c r="AG239" i="11"/>
  <c r="AF239" i="11"/>
  <c r="AF238" i="11" s="1"/>
  <c r="AF237" i="11" s="1"/>
  <c r="AE239" i="11"/>
  <c r="AD239" i="11"/>
  <c r="AC239" i="11"/>
  <c r="AB239" i="11"/>
  <c r="AA239" i="11"/>
  <c r="Z239" i="11"/>
  <c r="Y239" i="11"/>
  <c r="X239" i="11"/>
  <c r="X238" i="11" s="1"/>
  <c r="X237" i="11" s="1"/>
  <c r="W239" i="11"/>
  <c r="V239" i="11"/>
  <c r="V238" i="11" s="1"/>
  <c r="V237" i="11" s="1"/>
  <c r="V236" i="11" s="1"/>
  <c r="U239" i="11"/>
  <c r="T239" i="11"/>
  <c r="S239" i="11"/>
  <c r="S238" i="11" s="1"/>
  <c r="S237" i="11" s="1"/>
  <c r="R239" i="11"/>
  <c r="Q239" i="11"/>
  <c r="P239" i="11"/>
  <c r="O239" i="11"/>
  <c r="N239" i="11"/>
  <c r="M239" i="11"/>
  <c r="L239" i="11"/>
  <c r="K239" i="11"/>
  <c r="J239" i="11"/>
  <c r="I239" i="11"/>
  <c r="H239" i="11"/>
  <c r="H238" i="11" s="1"/>
  <c r="H237" i="11" s="1"/>
  <c r="G239" i="11"/>
  <c r="F239" i="11"/>
  <c r="E239" i="11"/>
  <c r="AL238" i="11"/>
  <c r="AL237" i="11" s="1"/>
  <c r="AL236" i="11" s="1"/>
  <c r="AA238" i="11"/>
  <c r="AA237" i="11" s="1"/>
  <c r="AY237" i="11"/>
  <c r="AC237" i="11"/>
  <c r="Z237" i="11"/>
  <c r="Z236" i="11" s="1"/>
  <c r="Q237" i="11"/>
  <c r="P237" i="11"/>
  <c r="AY234" i="11"/>
  <c r="AX234" i="11"/>
  <c r="AW234" i="11"/>
  <c r="AV234" i="11"/>
  <c r="AU234" i="11"/>
  <c r="AT234" i="11"/>
  <c r="AS234" i="11"/>
  <c r="AR234" i="11"/>
  <c r="AQ234" i="11"/>
  <c r="AP234" i="11"/>
  <c r="AO234" i="11"/>
  <c r="AN234" i="11"/>
  <c r="AM234" i="11"/>
  <c r="AL234" i="11"/>
  <c r="AK234" i="11"/>
  <c r="AJ234" i="11"/>
  <c r="AI234" i="11"/>
  <c r="AH234" i="11"/>
  <c r="AG234" i="11"/>
  <c r="AF234" i="11"/>
  <c r="AE234" i="11"/>
  <c r="AD234" i="11"/>
  <c r="AC234" i="11"/>
  <c r="AB234" i="11"/>
  <c r="AA234" i="11"/>
  <c r="Z234" i="11"/>
  <c r="Z233" i="11" s="1"/>
  <c r="Z232" i="11" s="1"/>
  <c r="Y234" i="11"/>
  <c r="X234" i="11"/>
  <c r="W234" i="11"/>
  <c r="V234" i="11"/>
  <c r="U234" i="11"/>
  <c r="T234" i="11"/>
  <c r="S234" i="11"/>
  <c r="R234" i="11"/>
  <c r="Q234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AY230" i="11"/>
  <c r="AX230" i="11"/>
  <c r="AX227" i="11" s="1"/>
  <c r="AX226" i="11" s="1"/>
  <c r="AX225" i="11" s="1"/>
  <c r="AW230" i="11"/>
  <c r="AV230" i="11"/>
  <c r="AU230" i="11"/>
  <c r="AT230" i="11"/>
  <c r="AT227" i="11" s="1"/>
  <c r="AT226" i="11" s="1"/>
  <c r="AT225" i="11" s="1"/>
  <c r="AS230" i="11"/>
  <c r="AR230" i="11"/>
  <c r="AQ230" i="11"/>
  <c r="AP230" i="11"/>
  <c r="AP227" i="11" s="1"/>
  <c r="AP226" i="11" s="1"/>
  <c r="AP225" i="11" s="1"/>
  <c r="AO230" i="11"/>
  <c r="AN230" i="11"/>
  <c r="AM230" i="11"/>
  <c r="AL230" i="11"/>
  <c r="AK230" i="11"/>
  <c r="AJ230" i="11"/>
  <c r="AI230" i="11"/>
  <c r="AH230" i="11"/>
  <c r="AH227" i="11" s="1"/>
  <c r="AH226" i="11" s="1"/>
  <c r="AH225" i="11" s="1"/>
  <c r="AG230" i="11"/>
  <c r="AF230" i="11"/>
  <c r="AE230" i="11"/>
  <c r="AD230" i="11"/>
  <c r="AC230" i="11"/>
  <c r="AB230" i="11"/>
  <c r="AA230" i="11"/>
  <c r="Z230" i="11"/>
  <c r="Z227" i="11" s="1"/>
  <c r="Z226" i="11" s="1"/>
  <c r="Z225" i="11" s="1"/>
  <c r="Y230" i="11"/>
  <c r="X230" i="11"/>
  <c r="W230" i="11"/>
  <c r="V230" i="11"/>
  <c r="U230" i="11"/>
  <c r="T230" i="11"/>
  <c r="S230" i="11"/>
  <c r="R230" i="11"/>
  <c r="R227" i="11" s="1"/>
  <c r="R226" i="11" s="1"/>
  <c r="R225" i="11" s="1"/>
  <c r="Q230" i="11"/>
  <c r="P230" i="11"/>
  <c r="O230" i="11"/>
  <c r="N230" i="11"/>
  <c r="N227" i="11" s="1"/>
  <c r="N226" i="11" s="1"/>
  <c r="N225" i="11" s="1"/>
  <c r="M230" i="11"/>
  <c r="L230" i="11"/>
  <c r="K230" i="11"/>
  <c r="J230" i="11"/>
  <c r="J227" i="11" s="1"/>
  <c r="J226" i="11" s="1"/>
  <c r="J225" i="11" s="1"/>
  <c r="I230" i="11"/>
  <c r="H230" i="11"/>
  <c r="G230" i="11"/>
  <c r="F230" i="11"/>
  <c r="E230" i="11"/>
  <c r="AY228" i="11"/>
  <c r="AX228" i="11"/>
  <c r="AW228" i="11"/>
  <c r="AV228" i="11"/>
  <c r="AU228" i="11"/>
  <c r="AT228" i="11"/>
  <c r="AS228" i="11"/>
  <c r="AR228" i="11"/>
  <c r="AQ228" i="11"/>
  <c r="AP228" i="11"/>
  <c r="AO228" i="11"/>
  <c r="AO227" i="11" s="1"/>
  <c r="AO226" i="11" s="1"/>
  <c r="AO225" i="11" s="1"/>
  <c r="AN228" i="11"/>
  <c r="AM228" i="11"/>
  <c r="AL228" i="11"/>
  <c r="AK228" i="11"/>
  <c r="AJ228" i="11"/>
  <c r="AI228" i="11"/>
  <c r="AH228" i="11"/>
  <c r="AG228" i="11"/>
  <c r="AF228" i="11"/>
  <c r="AE228" i="11"/>
  <c r="AD228" i="11"/>
  <c r="AC228" i="11"/>
  <c r="AB228" i="11"/>
  <c r="AA228" i="11"/>
  <c r="Z228" i="11"/>
  <c r="Y228" i="11"/>
  <c r="X228" i="11"/>
  <c r="X227" i="11" s="1"/>
  <c r="X226" i="11" s="1"/>
  <c r="X225" i="11" s="1"/>
  <c r="W228" i="11"/>
  <c r="V228" i="11"/>
  <c r="U228" i="11"/>
  <c r="T228" i="11"/>
  <c r="T227" i="11" s="1"/>
  <c r="T226" i="11" s="1"/>
  <c r="T225" i="11" s="1"/>
  <c r="S228" i="11"/>
  <c r="R228" i="11"/>
  <c r="Q228" i="11"/>
  <c r="P228" i="11"/>
  <c r="P227" i="11" s="1"/>
  <c r="P226" i="11" s="1"/>
  <c r="P225" i="11" s="1"/>
  <c r="O228" i="11"/>
  <c r="N228" i="11"/>
  <c r="M228" i="11"/>
  <c r="L228" i="11"/>
  <c r="K228" i="11"/>
  <c r="J228" i="11"/>
  <c r="I228" i="11"/>
  <c r="H228" i="11"/>
  <c r="G228" i="11"/>
  <c r="F228" i="11"/>
  <c r="E228" i="11"/>
  <c r="AV227" i="11"/>
  <c r="AV226" i="11" s="1"/>
  <c r="AV225" i="11" s="1"/>
  <c r="AD227" i="11"/>
  <c r="AD226" i="11" s="1"/>
  <c r="AD225" i="11" s="1"/>
  <c r="AB227" i="11"/>
  <c r="AB226" i="11" s="1"/>
  <c r="AB225" i="11" s="1"/>
  <c r="H227" i="11"/>
  <c r="H226" i="11" s="1"/>
  <c r="H225" i="11" s="1"/>
  <c r="AY223" i="11"/>
  <c r="AX223" i="11"/>
  <c r="AW223" i="11"/>
  <c r="AV223" i="11"/>
  <c r="AU223" i="11"/>
  <c r="AT223" i="11"/>
  <c r="AS223" i="11"/>
  <c r="AR223" i="11"/>
  <c r="AQ223" i="11"/>
  <c r="AP223" i="11"/>
  <c r="AO223" i="11"/>
  <c r="AN223" i="11"/>
  <c r="AM223" i="11"/>
  <c r="AL223" i="11"/>
  <c r="AK223" i="11"/>
  <c r="AJ223" i="11"/>
  <c r="AI223" i="11"/>
  <c r="AH223" i="11"/>
  <c r="AG223" i="11"/>
  <c r="AF223" i="11"/>
  <c r="AE223" i="11"/>
  <c r="AD223" i="11"/>
  <c r="AC223" i="11"/>
  <c r="AB223" i="11"/>
  <c r="AA223" i="11"/>
  <c r="Z223" i="11"/>
  <c r="Y223" i="11"/>
  <c r="X223" i="11"/>
  <c r="W223" i="11"/>
  <c r="V223" i="11"/>
  <c r="U223" i="11"/>
  <c r="T223" i="11"/>
  <c r="S223" i="11"/>
  <c r="R223" i="11"/>
  <c r="Q223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AY221" i="11"/>
  <c r="AX221" i="11"/>
  <c r="AW221" i="11"/>
  <c r="AV221" i="11"/>
  <c r="AU221" i="11"/>
  <c r="AT221" i="11"/>
  <c r="AS221" i="11"/>
  <c r="AR221" i="11"/>
  <c r="AQ221" i="11"/>
  <c r="AP221" i="11"/>
  <c r="AO221" i="11"/>
  <c r="AO216" i="11" s="1"/>
  <c r="AO215" i="11" s="1"/>
  <c r="AN221" i="11"/>
  <c r="AM221" i="11"/>
  <c r="AL221" i="11"/>
  <c r="AK221" i="11"/>
  <c r="AJ221" i="11"/>
  <c r="AI221" i="11"/>
  <c r="AH221" i="11"/>
  <c r="AG221" i="11"/>
  <c r="AF221" i="11"/>
  <c r="AE221" i="11"/>
  <c r="AD221" i="11"/>
  <c r="AC221" i="11"/>
  <c r="AB221" i="11"/>
  <c r="AA221" i="11"/>
  <c r="Z221" i="11"/>
  <c r="Y221" i="11"/>
  <c r="X221" i="11"/>
  <c r="W221" i="11"/>
  <c r="V221" i="11"/>
  <c r="U221" i="11"/>
  <c r="T221" i="11"/>
  <c r="S221" i="11"/>
  <c r="R221" i="11"/>
  <c r="Q221" i="11"/>
  <c r="P221" i="11"/>
  <c r="O221" i="11"/>
  <c r="N221" i="11"/>
  <c r="M221" i="11"/>
  <c r="L221" i="11"/>
  <c r="K221" i="11"/>
  <c r="J221" i="11"/>
  <c r="I221" i="11"/>
  <c r="I216" i="11" s="1"/>
  <c r="I215" i="11" s="1"/>
  <c r="H221" i="11"/>
  <c r="G221" i="11"/>
  <c r="F221" i="11"/>
  <c r="E221" i="11"/>
  <c r="AY219" i="11"/>
  <c r="AX219" i="11"/>
  <c r="AW219" i="11"/>
  <c r="AV219" i="11"/>
  <c r="AU219" i="11"/>
  <c r="AT219" i="11"/>
  <c r="AS219" i="11"/>
  <c r="AR219" i="11"/>
  <c r="AQ219" i="11"/>
  <c r="AP219" i="11"/>
  <c r="AO219" i="11"/>
  <c r="AN219" i="11"/>
  <c r="AM219" i="11"/>
  <c r="AL219" i="11"/>
  <c r="AK219" i="11"/>
  <c r="AJ219" i="11"/>
  <c r="AI219" i="11"/>
  <c r="AH219" i="11"/>
  <c r="AG219" i="11"/>
  <c r="AF219" i="11"/>
  <c r="AE219" i="11"/>
  <c r="AD219" i="11"/>
  <c r="AC219" i="11"/>
  <c r="AB219" i="11"/>
  <c r="AA219" i="11"/>
  <c r="Z219" i="11"/>
  <c r="Y219" i="11"/>
  <c r="X219" i="11"/>
  <c r="W219" i="11"/>
  <c r="V219" i="11"/>
  <c r="U219" i="11"/>
  <c r="T219" i="11"/>
  <c r="S219" i="11"/>
  <c r="R219" i="11"/>
  <c r="Q219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AY217" i="11"/>
  <c r="AY216" i="11" s="1"/>
  <c r="AY215" i="11" s="1"/>
  <c r="AX217" i="11"/>
  <c r="AW217" i="11"/>
  <c r="AV217" i="11"/>
  <c r="AU217" i="11"/>
  <c r="AT217" i="11"/>
  <c r="AS217" i="11"/>
  <c r="AS216" i="11" s="1"/>
  <c r="AS215" i="11" s="1"/>
  <c r="AR217" i="11"/>
  <c r="AQ217" i="11"/>
  <c r="AQ216" i="11" s="1"/>
  <c r="AQ215" i="11" s="1"/>
  <c r="AP217" i="11"/>
  <c r="AO217" i="11"/>
  <c r="AN217" i="11"/>
  <c r="AM217" i="11"/>
  <c r="AL217" i="11"/>
  <c r="AK217" i="11"/>
  <c r="AJ217" i="11"/>
  <c r="AI217" i="11"/>
  <c r="AI216" i="11" s="1"/>
  <c r="AI215" i="11" s="1"/>
  <c r="AH217" i="11"/>
  <c r="AG217" i="11"/>
  <c r="AF217" i="11"/>
  <c r="AE217" i="11"/>
  <c r="AD217" i="11"/>
  <c r="AC217" i="11"/>
  <c r="AB217" i="11"/>
  <c r="AA217" i="11"/>
  <c r="AA216" i="11" s="1"/>
  <c r="AA215" i="11" s="1"/>
  <c r="Z217" i="11"/>
  <c r="Y217" i="11"/>
  <c r="Y216" i="11" s="1"/>
  <c r="Y215" i="11" s="1"/>
  <c r="X217" i="11"/>
  <c r="W217" i="11"/>
  <c r="V217" i="11"/>
  <c r="U217" i="11"/>
  <c r="T217" i="11"/>
  <c r="S217" i="11"/>
  <c r="S216" i="11" s="1"/>
  <c r="S215" i="11" s="1"/>
  <c r="R217" i="11"/>
  <c r="Q217" i="11"/>
  <c r="P217" i="11"/>
  <c r="O217" i="11"/>
  <c r="N217" i="11"/>
  <c r="M217" i="11"/>
  <c r="M216" i="11" s="1"/>
  <c r="M215" i="11" s="1"/>
  <c r="L217" i="11"/>
  <c r="K217" i="11"/>
  <c r="K216" i="11" s="1"/>
  <c r="K215" i="11" s="1"/>
  <c r="J217" i="11"/>
  <c r="I217" i="11"/>
  <c r="H217" i="11"/>
  <c r="G217" i="11"/>
  <c r="F217" i="11"/>
  <c r="E217" i="11"/>
  <c r="AY213" i="11"/>
  <c r="AX213" i="11"/>
  <c r="AW213" i="11"/>
  <c r="AV213" i="11"/>
  <c r="AU213" i="11"/>
  <c r="AT213" i="11"/>
  <c r="AS213" i="11"/>
  <c r="AR213" i="11"/>
  <c r="AQ213" i="11"/>
  <c r="AP213" i="11"/>
  <c r="AO213" i="11"/>
  <c r="AN213" i="11"/>
  <c r="AM213" i="11"/>
  <c r="AL213" i="11"/>
  <c r="AK213" i="11"/>
  <c r="AJ213" i="11"/>
  <c r="AI213" i="11"/>
  <c r="AH213" i="11"/>
  <c r="AG213" i="11"/>
  <c r="AF213" i="11"/>
  <c r="AE213" i="11"/>
  <c r="AD213" i="11"/>
  <c r="AC213" i="11"/>
  <c r="AB213" i="11"/>
  <c r="AA213" i="11"/>
  <c r="Z213" i="11"/>
  <c r="Y213" i="11"/>
  <c r="X213" i="11"/>
  <c r="W213" i="11"/>
  <c r="V213" i="11"/>
  <c r="U213" i="11"/>
  <c r="T213" i="11"/>
  <c r="S213" i="11"/>
  <c r="R213" i="11"/>
  <c r="Q213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AX211" i="11"/>
  <c r="AW211" i="11"/>
  <c r="AV211" i="11"/>
  <c r="AU211" i="11"/>
  <c r="AT211" i="11"/>
  <c r="AS211" i="11"/>
  <c r="AR211" i="11"/>
  <c r="AQ211" i="11"/>
  <c r="AP211" i="11"/>
  <c r="AO211" i="11"/>
  <c r="AN211" i="11"/>
  <c r="AM211" i="11"/>
  <c r="AL211" i="11"/>
  <c r="AK211" i="11"/>
  <c r="AJ211" i="11"/>
  <c r="AI211" i="11"/>
  <c r="AH211" i="11"/>
  <c r="AG211" i="11"/>
  <c r="AF211" i="11"/>
  <c r="AE211" i="11"/>
  <c r="AD211" i="11"/>
  <c r="AC211" i="11"/>
  <c r="AB211" i="11"/>
  <c r="AA211" i="11"/>
  <c r="Z211" i="11"/>
  <c r="Y211" i="11"/>
  <c r="X211" i="11"/>
  <c r="W211" i="11"/>
  <c r="V211" i="11"/>
  <c r="U211" i="11"/>
  <c r="T211" i="11"/>
  <c r="S211" i="11"/>
  <c r="R211" i="11"/>
  <c r="Q211" i="11"/>
  <c r="P211" i="11"/>
  <c r="O211" i="11"/>
  <c r="N211" i="11"/>
  <c r="M211" i="11"/>
  <c r="L211" i="11"/>
  <c r="K211" i="11"/>
  <c r="J211" i="11"/>
  <c r="I211" i="11"/>
  <c r="H211" i="11"/>
  <c r="AY206" i="11"/>
  <c r="AX206" i="11"/>
  <c r="AW206" i="11"/>
  <c r="AV206" i="11"/>
  <c r="AU206" i="11"/>
  <c r="AT206" i="11"/>
  <c r="AS206" i="11"/>
  <c r="AR206" i="11"/>
  <c r="AQ206" i="11"/>
  <c r="AP206" i="11"/>
  <c r="AO206" i="11"/>
  <c r="AN206" i="11"/>
  <c r="AM206" i="11"/>
  <c r="AL206" i="11"/>
  <c r="AK206" i="11"/>
  <c r="AJ206" i="11"/>
  <c r="AI206" i="11"/>
  <c r="AH206" i="11"/>
  <c r="AG206" i="11"/>
  <c r="AF206" i="11"/>
  <c r="AE206" i="11"/>
  <c r="AD206" i="11"/>
  <c r="AC206" i="11"/>
  <c r="AB206" i="11"/>
  <c r="AA206" i="11"/>
  <c r="Z206" i="11"/>
  <c r="Y206" i="11"/>
  <c r="X206" i="11"/>
  <c r="W206" i="11"/>
  <c r="V206" i="11"/>
  <c r="U206" i="11"/>
  <c r="T206" i="11"/>
  <c r="S206" i="11"/>
  <c r="R206" i="11"/>
  <c r="Q206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AY204" i="11"/>
  <c r="AX204" i="11"/>
  <c r="AW204" i="11"/>
  <c r="AV204" i="11"/>
  <c r="AU204" i="11"/>
  <c r="AT204" i="11"/>
  <c r="AS204" i="11"/>
  <c r="AR204" i="11"/>
  <c r="AQ204" i="11"/>
  <c r="AP204" i="11"/>
  <c r="AO204" i="11"/>
  <c r="AN204" i="11"/>
  <c r="AM204" i="11"/>
  <c r="AL204" i="11"/>
  <c r="AK204" i="11"/>
  <c r="AJ204" i="11"/>
  <c r="AI204" i="11"/>
  <c r="AH204" i="11"/>
  <c r="AG204" i="11"/>
  <c r="AF204" i="11"/>
  <c r="AE204" i="11"/>
  <c r="AD204" i="11"/>
  <c r="AC204" i="11"/>
  <c r="AB204" i="11"/>
  <c r="AA204" i="11"/>
  <c r="Z204" i="11"/>
  <c r="Y204" i="11"/>
  <c r="X204" i="11"/>
  <c r="W204" i="11"/>
  <c r="V204" i="11"/>
  <c r="U204" i="11"/>
  <c r="T204" i="11"/>
  <c r="S204" i="11"/>
  <c r="R204" i="11"/>
  <c r="Q204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AY202" i="11"/>
  <c r="AX202" i="11"/>
  <c r="AW202" i="11"/>
  <c r="AV202" i="11"/>
  <c r="AU202" i="11"/>
  <c r="AT202" i="11"/>
  <c r="AS202" i="11"/>
  <c r="AR202" i="11"/>
  <c r="AQ202" i="11"/>
  <c r="AP202" i="11"/>
  <c r="AO202" i="11"/>
  <c r="AN202" i="11"/>
  <c r="AM202" i="11"/>
  <c r="AL202" i="11"/>
  <c r="AK202" i="11"/>
  <c r="AJ202" i="11"/>
  <c r="AI202" i="11"/>
  <c r="AH202" i="11"/>
  <c r="AG202" i="11"/>
  <c r="AF202" i="11"/>
  <c r="AE202" i="11"/>
  <c r="AD202" i="11"/>
  <c r="AC202" i="11"/>
  <c r="AB202" i="11"/>
  <c r="AA202" i="11"/>
  <c r="Z202" i="11"/>
  <c r="Y202" i="11"/>
  <c r="X202" i="11"/>
  <c r="W202" i="11"/>
  <c r="V202" i="11"/>
  <c r="U202" i="11"/>
  <c r="T202" i="11"/>
  <c r="S202" i="11"/>
  <c r="R202" i="11"/>
  <c r="Q202" i="11"/>
  <c r="P202" i="11"/>
  <c r="O202" i="11"/>
  <c r="N202" i="11"/>
  <c r="M202" i="11"/>
  <c r="L202" i="11"/>
  <c r="K202" i="11"/>
  <c r="J202" i="11"/>
  <c r="I202" i="11"/>
  <c r="H202" i="11"/>
  <c r="G202" i="11"/>
  <c r="F202" i="11"/>
  <c r="E202" i="11"/>
  <c r="AY195" i="11"/>
  <c r="AX195" i="11"/>
  <c r="AW195" i="11"/>
  <c r="AW192" i="11" s="1"/>
  <c r="AV195" i="11"/>
  <c r="AU195" i="11"/>
  <c r="AT195" i="11"/>
  <c r="AS195" i="11"/>
  <c r="AR195" i="11"/>
  <c r="AQ195" i="11"/>
  <c r="AP195" i="11"/>
  <c r="AO195" i="11"/>
  <c r="AN195" i="11"/>
  <c r="AM195" i="11"/>
  <c r="AL195" i="11"/>
  <c r="AK195" i="11"/>
  <c r="AJ195" i="11"/>
  <c r="AI195" i="11"/>
  <c r="AH195" i="11"/>
  <c r="AG195" i="11"/>
  <c r="AF195" i="11"/>
  <c r="AE195" i="11"/>
  <c r="AD195" i="11"/>
  <c r="AC195" i="11"/>
  <c r="AB195" i="11"/>
  <c r="AA195" i="11"/>
  <c r="Z195" i="11"/>
  <c r="Y195" i="11"/>
  <c r="X195" i="11"/>
  <c r="W195" i="11"/>
  <c r="V195" i="11"/>
  <c r="U195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AX193" i="11"/>
  <c r="AW193" i="11"/>
  <c r="AV193" i="11"/>
  <c r="AU193" i="11"/>
  <c r="AT193" i="11"/>
  <c r="AS193" i="11"/>
  <c r="AR193" i="11"/>
  <c r="AQ193" i="11"/>
  <c r="AP193" i="11"/>
  <c r="AO193" i="11"/>
  <c r="AN193" i="11"/>
  <c r="AM193" i="11"/>
  <c r="AL193" i="11"/>
  <c r="AK193" i="11"/>
  <c r="AJ193" i="11"/>
  <c r="AI193" i="11"/>
  <c r="AH193" i="11"/>
  <c r="AG193" i="11"/>
  <c r="AF193" i="11"/>
  <c r="AE193" i="11"/>
  <c r="AD193" i="11"/>
  <c r="AC193" i="11"/>
  <c r="AB193" i="11"/>
  <c r="AA193" i="11"/>
  <c r="Z193" i="11"/>
  <c r="Y193" i="11"/>
  <c r="X193" i="11"/>
  <c r="W193" i="11"/>
  <c r="V193" i="11"/>
  <c r="U193" i="11"/>
  <c r="T193" i="11"/>
  <c r="S193" i="11"/>
  <c r="R193" i="11"/>
  <c r="Q193" i="11"/>
  <c r="P193" i="11"/>
  <c r="O193" i="11"/>
  <c r="N193" i="11"/>
  <c r="M193" i="11"/>
  <c r="L193" i="11"/>
  <c r="K193" i="11"/>
  <c r="J193" i="11"/>
  <c r="I193" i="11"/>
  <c r="H193" i="11"/>
  <c r="F193" i="11"/>
  <c r="AY190" i="11"/>
  <c r="AX190" i="11"/>
  <c r="AW190" i="11"/>
  <c r="AV190" i="11"/>
  <c r="AU190" i="11"/>
  <c r="AT190" i="11"/>
  <c r="AS190" i="11"/>
  <c r="AR190" i="11"/>
  <c r="AQ190" i="11"/>
  <c r="AP190" i="11"/>
  <c r="AO190" i="11"/>
  <c r="AN190" i="11"/>
  <c r="AM190" i="11"/>
  <c r="AL190" i="11"/>
  <c r="AK190" i="11"/>
  <c r="AK166" i="11" s="1"/>
  <c r="AJ190" i="11"/>
  <c r="AI190" i="11"/>
  <c r="AH190" i="11"/>
  <c r="AG190" i="11"/>
  <c r="AF190" i="11"/>
  <c r="AE190" i="11"/>
  <c r="AD190" i="11"/>
  <c r="AC190" i="11"/>
  <c r="AC166" i="11" s="1"/>
  <c r="AB190" i="11"/>
  <c r="AA190" i="11"/>
  <c r="Z190" i="11"/>
  <c r="Y190" i="11"/>
  <c r="X190" i="11"/>
  <c r="W190" i="11"/>
  <c r="V190" i="11"/>
  <c r="U190" i="11"/>
  <c r="T190" i="11"/>
  <c r="S190" i="11"/>
  <c r="R190" i="11"/>
  <c r="Q190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AY188" i="11"/>
  <c r="AX188" i="11"/>
  <c r="AW188" i="11"/>
  <c r="AV188" i="11"/>
  <c r="AU188" i="11"/>
  <c r="AT188" i="11"/>
  <c r="AS188" i="11"/>
  <c r="AR188" i="11"/>
  <c r="AQ188" i="11"/>
  <c r="AP188" i="11"/>
  <c r="AO188" i="11"/>
  <c r="AN188" i="11"/>
  <c r="AM188" i="11"/>
  <c r="AL188" i="11"/>
  <c r="AK188" i="11"/>
  <c r="AJ188" i="11"/>
  <c r="AI188" i="11"/>
  <c r="AH188" i="11"/>
  <c r="AG188" i="11"/>
  <c r="AF188" i="11"/>
  <c r="AE188" i="11"/>
  <c r="AD188" i="11"/>
  <c r="AC188" i="11"/>
  <c r="AB188" i="11"/>
  <c r="AA188" i="11"/>
  <c r="Z188" i="11"/>
  <c r="Y188" i="11"/>
  <c r="X188" i="11"/>
  <c r="W188" i="11"/>
  <c r="V188" i="11"/>
  <c r="U188" i="11"/>
  <c r="T188" i="11"/>
  <c r="S188" i="11"/>
  <c r="R188" i="11"/>
  <c r="Q188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AY179" i="11"/>
  <c r="AX179" i="11"/>
  <c r="AW179" i="11"/>
  <c r="AV179" i="11"/>
  <c r="AU179" i="11"/>
  <c r="AT179" i="11"/>
  <c r="AS179" i="11"/>
  <c r="AR179" i="11"/>
  <c r="AQ179" i="11"/>
  <c r="AP179" i="11"/>
  <c r="AO179" i="11"/>
  <c r="AN179" i="11"/>
  <c r="AM179" i="11"/>
  <c r="AL179" i="11"/>
  <c r="AK179" i="11"/>
  <c r="AJ179" i="11"/>
  <c r="AI179" i="11"/>
  <c r="AH179" i="11"/>
  <c r="AG179" i="11"/>
  <c r="AF179" i="11"/>
  <c r="AE179" i="11"/>
  <c r="AD179" i="11"/>
  <c r="AC179" i="11"/>
  <c r="AB179" i="11"/>
  <c r="AA179" i="11"/>
  <c r="Z179" i="11"/>
  <c r="Y179" i="11"/>
  <c r="X179" i="11"/>
  <c r="W179" i="11"/>
  <c r="V179" i="11"/>
  <c r="U179" i="11"/>
  <c r="T179" i="11"/>
  <c r="S179" i="11"/>
  <c r="R179" i="11"/>
  <c r="Q179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AY170" i="11"/>
  <c r="AX170" i="11"/>
  <c r="AW170" i="11"/>
  <c r="AV170" i="11"/>
  <c r="AU170" i="11"/>
  <c r="AT170" i="11"/>
  <c r="AS170" i="11"/>
  <c r="AR170" i="11"/>
  <c r="AQ170" i="11"/>
  <c r="AP170" i="11"/>
  <c r="AO170" i="11"/>
  <c r="AN170" i="11"/>
  <c r="AM170" i="11"/>
  <c r="AL170" i="11"/>
  <c r="AK170" i="11"/>
  <c r="AJ170" i="11"/>
  <c r="AI170" i="11"/>
  <c r="AH170" i="11"/>
  <c r="AH166" i="11" s="1"/>
  <c r="AG170" i="11"/>
  <c r="AF170" i="11"/>
  <c r="AE170" i="11"/>
  <c r="AD170" i="11"/>
  <c r="AC170" i="11"/>
  <c r="AB170" i="11"/>
  <c r="AA170" i="11"/>
  <c r="Z170" i="11"/>
  <c r="Y170" i="11"/>
  <c r="X170" i="11"/>
  <c r="W170" i="11"/>
  <c r="V170" i="11"/>
  <c r="U170" i="11"/>
  <c r="T170" i="11"/>
  <c r="S170" i="11"/>
  <c r="R170" i="11"/>
  <c r="R166" i="11" s="1"/>
  <c r="Q170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AY167" i="11"/>
  <c r="AX167" i="11"/>
  <c r="AW167" i="11"/>
  <c r="AV167" i="11"/>
  <c r="AV166" i="11" s="1"/>
  <c r="AU167" i="11"/>
  <c r="AT167" i="11"/>
  <c r="AS167" i="11"/>
  <c r="AR167" i="11"/>
  <c r="AQ167" i="11"/>
  <c r="AP167" i="11"/>
  <c r="AO167" i="11"/>
  <c r="AO166" i="11" s="1"/>
  <c r="AN167" i="11"/>
  <c r="AN166" i="11" s="1"/>
  <c r="AM167" i="11"/>
  <c r="AL167" i="11"/>
  <c r="AK167" i="11"/>
  <c r="AJ167" i="11"/>
  <c r="AI167" i="11"/>
  <c r="AH167" i="11"/>
  <c r="AG167" i="11"/>
  <c r="AF167" i="11"/>
  <c r="AF166" i="11" s="1"/>
  <c r="AE167" i="11"/>
  <c r="AD167" i="11"/>
  <c r="AC167" i="11"/>
  <c r="AB167" i="11"/>
  <c r="AA167" i="11"/>
  <c r="Z167" i="11"/>
  <c r="Y167" i="11"/>
  <c r="Y166" i="11" s="1"/>
  <c r="X167" i="11"/>
  <c r="X166" i="11" s="1"/>
  <c r="W167" i="11"/>
  <c r="V167" i="11"/>
  <c r="U167" i="11"/>
  <c r="T167" i="11"/>
  <c r="S167" i="11"/>
  <c r="R167" i="11"/>
  <c r="Q167" i="11"/>
  <c r="Q166" i="11" s="1"/>
  <c r="P167" i="11"/>
  <c r="P166" i="11" s="1"/>
  <c r="O167" i="11"/>
  <c r="N167" i="11"/>
  <c r="M167" i="11"/>
  <c r="L167" i="11"/>
  <c r="K167" i="11"/>
  <c r="J167" i="11"/>
  <c r="I167" i="11"/>
  <c r="H167" i="11"/>
  <c r="H166" i="11" s="1"/>
  <c r="G167" i="11"/>
  <c r="F167" i="11"/>
  <c r="E167" i="11"/>
  <c r="AY163" i="11"/>
  <c r="AX163" i="11"/>
  <c r="AW163" i="11"/>
  <c r="AV163" i="11"/>
  <c r="AU163" i="11"/>
  <c r="AT163" i="11"/>
  <c r="AS163" i="11"/>
  <c r="AR163" i="11"/>
  <c r="AQ163" i="11"/>
  <c r="AP163" i="11"/>
  <c r="AO163" i="11"/>
  <c r="AN163" i="11"/>
  <c r="AM163" i="11"/>
  <c r="AL163" i="11"/>
  <c r="AK163" i="11"/>
  <c r="AJ163" i="11"/>
  <c r="AI163" i="11"/>
  <c r="AH163" i="11"/>
  <c r="AG163" i="11"/>
  <c r="AF163" i="11"/>
  <c r="AE163" i="11"/>
  <c r="AD163" i="11"/>
  <c r="AC163" i="11"/>
  <c r="AB163" i="11"/>
  <c r="AA163" i="11"/>
  <c r="Z163" i="11"/>
  <c r="Y163" i="11"/>
  <c r="X163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AY161" i="11"/>
  <c r="AX161" i="11"/>
  <c r="AW161" i="11"/>
  <c r="AV161" i="11"/>
  <c r="AU161" i="11"/>
  <c r="AT161" i="11"/>
  <c r="AS161" i="11"/>
  <c r="AR161" i="11"/>
  <c r="AQ161" i="11"/>
  <c r="AP161" i="11"/>
  <c r="AO161" i="11"/>
  <c r="AN161" i="11"/>
  <c r="AM161" i="11"/>
  <c r="AL161" i="11"/>
  <c r="AK161" i="11"/>
  <c r="AJ161" i="11"/>
  <c r="AI161" i="11"/>
  <c r="AH161" i="11"/>
  <c r="AG161" i="11"/>
  <c r="AF161" i="11"/>
  <c r="AE161" i="11"/>
  <c r="AD161" i="11"/>
  <c r="AC161" i="11"/>
  <c r="AB161" i="11"/>
  <c r="AA161" i="11"/>
  <c r="Z161" i="11"/>
  <c r="Y161" i="11"/>
  <c r="X161" i="11"/>
  <c r="W161" i="11"/>
  <c r="V161" i="11"/>
  <c r="U161" i="11"/>
  <c r="T161" i="11"/>
  <c r="S161" i="11"/>
  <c r="R161" i="11"/>
  <c r="Q161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AY156" i="11"/>
  <c r="AX156" i="11"/>
  <c r="AW156" i="11"/>
  <c r="AV156" i="11"/>
  <c r="AU156" i="11"/>
  <c r="AT156" i="11"/>
  <c r="AS156" i="11"/>
  <c r="AR156" i="11"/>
  <c r="AQ156" i="11"/>
  <c r="AP156" i="11"/>
  <c r="AO156" i="11"/>
  <c r="AN156" i="11"/>
  <c r="AM156" i="11"/>
  <c r="AL156" i="11"/>
  <c r="AK156" i="11"/>
  <c r="AJ156" i="11"/>
  <c r="AI156" i="11"/>
  <c r="AH156" i="11"/>
  <c r="AG156" i="11"/>
  <c r="AF156" i="11"/>
  <c r="AE156" i="11"/>
  <c r="AD156" i="11"/>
  <c r="AC156" i="11"/>
  <c r="AB156" i="11"/>
  <c r="AA156" i="11"/>
  <c r="Z156" i="11"/>
  <c r="Y156" i="11"/>
  <c r="X156" i="11"/>
  <c r="W156" i="11"/>
  <c r="V156" i="11"/>
  <c r="U156" i="11"/>
  <c r="T156" i="11"/>
  <c r="S156" i="11"/>
  <c r="R156" i="11"/>
  <c r="Q156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AX148" i="11"/>
  <c r="AW148" i="11"/>
  <c r="AV148" i="11"/>
  <c r="AU148" i="11"/>
  <c r="AT148" i="11"/>
  <c r="AS148" i="11"/>
  <c r="AR148" i="11"/>
  <c r="AQ148" i="11"/>
  <c r="AP148" i="11"/>
  <c r="AO148" i="11"/>
  <c r="AN148" i="11"/>
  <c r="AM148" i="11"/>
  <c r="AL148" i="11"/>
  <c r="AK148" i="11"/>
  <c r="AJ148" i="11"/>
  <c r="AI148" i="11"/>
  <c r="AH148" i="11"/>
  <c r="AG148" i="11"/>
  <c r="AF148" i="11"/>
  <c r="AE148" i="11"/>
  <c r="AD148" i="11"/>
  <c r="AC148" i="11"/>
  <c r="AB148" i="11"/>
  <c r="AA148" i="11"/>
  <c r="Z148" i="11"/>
  <c r="Y148" i="11"/>
  <c r="X148" i="11"/>
  <c r="W148" i="11"/>
  <c r="V148" i="11"/>
  <c r="U148" i="11"/>
  <c r="T148" i="11"/>
  <c r="T124" i="11" s="1"/>
  <c r="S148" i="11"/>
  <c r="R148" i="11"/>
  <c r="Q148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AY146" i="11"/>
  <c r="AY124" i="11" s="1"/>
  <c r="AX146" i="11"/>
  <c r="AW146" i="11"/>
  <c r="AV146" i="11"/>
  <c r="AU146" i="11"/>
  <c r="AT146" i="11"/>
  <c r="AS146" i="11"/>
  <c r="AR146" i="11"/>
  <c r="AQ146" i="11"/>
  <c r="AP146" i="11"/>
  <c r="AP124" i="11" s="1"/>
  <c r="AO146" i="11"/>
  <c r="AN146" i="11"/>
  <c r="AM146" i="11"/>
  <c r="AL146" i="11"/>
  <c r="AK146" i="11"/>
  <c r="AJ146" i="11"/>
  <c r="AI146" i="11"/>
  <c r="AI124" i="11" s="1"/>
  <c r="AH146" i="11"/>
  <c r="AG146" i="11"/>
  <c r="AF146" i="11"/>
  <c r="AE146" i="11"/>
  <c r="AD146" i="11"/>
  <c r="AC146" i="11"/>
  <c r="AB146" i="11"/>
  <c r="AA146" i="11"/>
  <c r="Z146" i="11"/>
  <c r="Y146" i="11"/>
  <c r="X146" i="11"/>
  <c r="W146" i="11"/>
  <c r="V146" i="11"/>
  <c r="U146" i="11"/>
  <c r="T146" i="11"/>
  <c r="S146" i="11"/>
  <c r="S124" i="11" s="1"/>
  <c r="R146" i="11"/>
  <c r="R124" i="11" s="1"/>
  <c r="Q146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AY141" i="11"/>
  <c r="AX141" i="11"/>
  <c r="AW141" i="11"/>
  <c r="AV141" i="11"/>
  <c r="AU141" i="11"/>
  <c r="AT141" i="11"/>
  <c r="AS141" i="11"/>
  <c r="AR141" i="11"/>
  <c r="AR124" i="11" s="1"/>
  <c r="AQ141" i="11"/>
  <c r="AP141" i="11"/>
  <c r="AO141" i="11"/>
  <c r="AN141" i="11"/>
  <c r="AN124" i="11" s="1"/>
  <c r="AM141" i="11"/>
  <c r="AL141" i="11"/>
  <c r="AK141" i="11"/>
  <c r="AJ141" i="11"/>
  <c r="AJ124" i="11" s="1"/>
  <c r="AI141" i="11"/>
  <c r="AH141" i="11"/>
  <c r="AH124" i="11" s="1"/>
  <c r="AG141" i="11"/>
  <c r="AF141" i="11"/>
  <c r="AE141" i="11"/>
  <c r="AD141" i="11"/>
  <c r="AC141" i="11"/>
  <c r="AB141" i="11"/>
  <c r="AA141" i="11"/>
  <c r="Z141" i="11"/>
  <c r="Y141" i="11"/>
  <c r="X141" i="1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L124" i="11" s="1"/>
  <c r="K141" i="11"/>
  <c r="J141" i="11"/>
  <c r="I141" i="11"/>
  <c r="H141" i="11"/>
  <c r="G141" i="11"/>
  <c r="F141" i="11"/>
  <c r="E141" i="11"/>
  <c r="AX133" i="11"/>
  <c r="AX124" i="11" s="1"/>
  <c r="AW133" i="11"/>
  <c r="AV133" i="11"/>
  <c r="AU133" i="11"/>
  <c r="AT133" i="11"/>
  <c r="AS133" i="11"/>
  <c r="AR133" i="11"/>
  <c r="AQ133" i="11"/>
  <c r="AP133" i="11"/>
  <c r="AO133" i="11"/>
  <c r="AN133" i="11"/>
  <c r="AM133" i="11"/>
  <c r="AL133" i="11"/>
  <c r="AK133" i="11"/>
  <c r="AJ133" i="11"/>
  <c r="AI133" i="11"/>
  <c r="AH133" i="11"/>
  <c r="AG133" i="11"/>
  <c r="AF133" i="11"/>
  <c r="AE133" i="11"/>
  <c r="AD133" i="11"/>
  <c r="AC133" i="11"/>
  <c r="AB133" i="11"/>
  <c r="AA133" i="11"/>
  <c r="Z133" i="11"/>
  <c r="Y133" i="11"/>
  <c r="X133" i="11"/>
  <c r="X124" i="11" s="1"/>
  <c r="W133" i="11"/>
  <c r="V133" i="11"/>
  <c r="U133" i="11"/>
  <c r="T133" i="11"/>
  <c r="S133" i="11"/>
  <c r="R133" i="11"/>
  <c r="Q133" i="11"/>
  <c r="P133" i="11"/>
  <c r="O133" i="11"/>
  <c r="N133" i="11"/>
  <c r="M133" i="11"/>
  <c r="L133" i="11"/>
  <c r="K133" i="11"/>
  <c r="J133" i="11"/>
  <c r="J124" i="11" s="1"/>
  <c r="I133" i="11"/>
  <c r="H133" i="11"/>
  <c r="G133" i="11"/>
  <c r="F133" i="11"/>
  <c r="E133" i="11"/>
  <c r="AY125" i="11"/>
  <c r="AX125" i="11"/>
  <c r="AW125" i="11"/>
  <c r="AV125" i="11"/>
  <c r="AU125" i="11"/>
  <c r="AU124" i="11" s="1"/>
  <c r="AT125" i="11"/>
  <c r="AT124" i="11" s="1"/>
  <c r="AS125" i="11"/>
  <c r="AR125" i="11"/>
  <c r="AQ125" i="11"/>
  <c r="AP125" i="11"/>
  <c r="AO125" i="11"/>
  <c r="AN125" i="11"/>
  <c r="AM125" i="11"/>
  <c r="AL125" i="11"/>
  <c r="AL124" i="11" s="1"/>
  <c r="AK125" i="11"/>
  <c r="AK124" i="11" s="1"/>
  <c r="AJ125" i="11"/>
  <c r="AI125" i="11"/>
  <c r="AH125" i="11"/>
  <c r="AG125" i="11"/>
  <c r="AF125" i="11"/>
  <c r="AE125" i="11"/>
  <c r="AE124" i="11" s="1"/>
  <c r="AD125" i="11"/>
  <c r="AD124" i="11" s="1"/>
  <c r="AC125" i="11"/>
  <c r="AC124" i="11" s="1"/>
  <c r="AB125" i="11"/>
  <c r="AA125" i="11"/>
  <c r="Z125" i="11"/>
  <c r="Y125" i="11"/>
  <c r="X125" i="11"/>
  <c r="W125" i="11"/>
  <c r="W124" i="11" s="1"/>
  <c r="V125" i="11"/>
  <c r="V124" i="11" s="1"/>
  <c r="U125" i="11"/>
  <c r="U124" i="11" s="1"/>
  <c r="T125" i="11"/>
  <c r="S125" i="11"/>
  <c r="R125" i="11"/>
  <c r="Q125" i="11"/>
  <c r="P125" i="11"/>
  <c r="O125" i="11"/>
  <c r="N125" i="11"/>
  <c r="M125" i="11"/>
  <c r="M124" i="11" s="1"/>
  <c r="L125" i="11"/>
  <c r="K125" i="11"/>
  <c r="J125" i="11"/>
  <c r="I125" i="11"/>
  <c r="H125" i="11"/>
  <c r="H124" i="11" s="1"/>
  <c r="G125" i="11"/>
  <c r="G124" i="11" s="1"/>
  <c r="F125" i="11"/>
  <c r="F124" i="11" s="1"/>
  <c r="E125" i="11"/>
  <c r="E124" i="11" s="1"/>
  <c r="AM124" i="11"/>
  <c r="AB124" i="11"/>
  <c r="Z124" i="11"/>
  <c r="O124" i="11"/>
  <c r="N124" i="11"/>
  <c r="AY122" i="11"/>
  <c r="AX122" i="11"/>
  <c r="AW122" i="11"/>
  <c r="AV122" i="11"/>
  <c r="AU122" i="11"/>
  <c r="AT122" i="11"/>
  <c r="AS122" i="11"/>
  <c r="AR122" i="11"/>
  <c r="AQ122" i="11"/>
  <c r="AP122" i="11"/>
  <c r="AO122" i="11"/>
  <c r="AN122" i="11"/>
  <c r="AM122" i="11"/>
  <c r="AL122" i="11"/>
  <c r="AK122" i="11"/>
  <c r="AJ122" i="11"/>
  <c r="AI122" i="11"/>
  <c r="AH122" i="11"/>
  <c r="AG122" i="11"/>
  <c r="AF122" i="11"/>
  <c r="AE122" i="11"/>
  <c r="AD122" i="11"/>
  <c r="AC122" i="11"/>
  <c r="AB122" i="11"/>
  <c r="AA122" i="11"/>
  <c r="Z122" i="11"/>
  <c r="Y122" i="11"/>
  <c r="X122" i="11"/>
  <c r="W122" i="11"/>
  <c r="V122" i="11"/>
  <c r="U122" i="11"/>
  <c r="T122" i="11"/>
  <c r="S122" i="11"/>
  <c r="R122" i="11"/>
  <c r="Q122" i="11"/>
  <c r="P122" i="11"/>
  <c r="O122" i="11"/>
  <c r="N122" i="11"/>
  <c r="M122" i="11"/>
  <c r="L122" i="11"/>
  <c r="K122" i="11"/>
  <c r="J122" i="11"/>
  <c r="I122" i="11"/>
  <c r="H122" i="11"/>
  <c r="G122" i="11"/>
  <c r="F122" i="11"/>
  <c r="E122" i="11"/>
  <c r="AY120" i="11"/>
  <c r="AX120" i="11"/>
  <c r="AW120" i="11"/>
  <c r="AV120" i="11"/>
  <c r="AU120" i="11"/>
  <c r="AT120" i="11"/>
  <c r="AS120" i="11"/>
  <c r="AR120" i="11"/>
  <c r="AQ120" i="11"/>
  <c r="AP120" i="11"/>
  <c r="AO120" i="11"/>
  <c r="AN120" i="11"/>
  <c r="AM120" i="11"/>
  <c r="AL120" i="11"/>
  <c r="AK120" i="11"/>
  <c r="AJ120" i="11"/>
  <c r="AI120" i="11"/>
  <c r="AH120" i="11"/>
  <c r="AG120" i="11"/>
  <c r="AF120" i="11"/>
  <c r="AE120" i="11"/>
  <c r="AD120" i="11"/>
  <c r="AC120" i="11"/>
  <c r="AB120" i="11"/>
  <c r="AA120" i="11"/>
  <c r="Z120" i="11"/>
  <c r="Y120" i="11"/>
  <c r="X120" i="11"/>
  <c r="W120" i="11"/>
  <c r="V120" i="11"/>
  <c r="U120" i="11"/>
  <c r="T120" i="11"/>
  <c r="S120" i="11"/>
  <c r="R120" i="11"/>
  <c r="Q120" i="11"/>
  <c r="P120" i="11"/>
  <c r="O120" i="11"/>
  <c r="N120" i="11"/>
  <c r="M120" i="11"/>
  <c r="L120" i="11"/>
  <c r="K120" i="11"/>
  <c r="J120" i="11"/>
  <c r="I120" i="11"/>
  <c r="H120" i="11"/>
  <c r="G120" i="11"/>
  <c r="E120" i="11"/>
  <c r="AY116" i="11"/>
  <c r="AX116" i="11"/>
  <c r="AW116" i="11"/>
  <c r="AV116" i="11"/>
  <c r="AU116" i="11"/>
  <c r="AT116" i="11"/>
  <c r="AS116" i="11"/>
  <c r="AR116" i="11"/>
  <c r="AQ116" i="11"/>
  <c r="AP116" i="11"/>
  <c r="AO116" i="11"/>
  <c r="AN116" i="11"/>
  <c r="AM116" i="11"/>
  <c r="AL116" i="11"/>
  <c r="AK116" i="11"/>
  <c r="AJ116" i="11"/>
  <c r="AI116" i="11"/>
  <c r="AH116" i="11"/>
  <c r="AG116" i="11"/>
  <c r="AF116" i="11"/>
  <c r="AE116" i="11"/>
  <c r="AD116" i="11"/>
  <c r="AC116" i="11"/>
  <c r="AB116" i="11"/>
  <c r="AA116" i="11"/>
  <c r="Z116" i="11"/>
  <c r="Y116" i="11"/>
  <c r="X116" i="11"/>
  <c r="W116" i="11"/>
  <c r="V116" i="11"/>
  <c r="U116" i="11"/>
  <c r="T116" i="11"/>
  <c r="S116" i="11"/>
  <c r="R116" i="11"/>
  <c r="Q116" i="11"/>
  <c r="P116" i="11"/>
  <c r="O116" i="11"/>
  <c r="N116" i="11"/>
  <c r="M116" i="11"/>
  <c r="L116" i="11"/>
  <c r="K116" i="11"/>
  <c r="J116" i="11"/>
  <c r="I116" i="11"/>
  <c r="H116" i="11"/>
  <c r="G116" i="11"/>
  <c r="F116" i="11"/>
  <c r="E116" i="11"/>
  <c r="AY111" i="11"/>
  <c r="AX111" i="11"/>
  <c r="AW111" i="11"/>
  <c r="AV111" i="11"/>
  <c r="AU111" i="11"/>
  <c r="AT111" i="11"/>
  <c r="AS111" i="11"/>
  <c r="AR111" i="11"/>
  <c r="AQ111" i="11"/>
  <c r="AP111" i="11"/>
  <c r="AO111" i="11"/>
  <c r="AN111" i="11"/>
  <c r="AM111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AY106" i="11"/>
  <c r="AX106" i="11"/>
  <c r="AW106" i="11"/>
  <c r="AV106" i="11"/>
  <c r="AU106" i="11"/>
  <c r="AT106" i="11"/>
  <c r="AS106" i="11"/>
  <c r="AR106" i="11"/>
  <c r="AQ106" i="11"/>
  <c r="AP106" i="11"/>
  <c r="AO106" i="11"/>
  <c r="AN106" i="11"/>
  <c r="AM106" i="11"/>
  <c r="AL106" i="11"/>
  <c r="AK106" i="11"/>
  <c r="AJ106" i="11"/>
  <c r="AI106" i="11"/>
  <c r="AH106" i="11"/>
  <c r="AG106" i="11"/>
  <c r="AF106" i="11"/>
  <c r="AE106" i="11"/>
  <c r="AD106" i="11"/>
  <c r="AC106" i="11"/>
  <c r="AB106" i="11"/>
  <c r="AA106" i="11"/>
  <c r="Z106" i="11"/>
  <c r="Y106" i="11"/>
  <c r="X106" i="11"/>
  <c r="W106" i="11"/>
  <c r="V106" i="11"/>
  <c r="U106" i="11"/>
  <c r="T106" i="11"/>
  <c r="S106" i="11"/>
  <c r="R106" i="11"/>
  <c r="Q106" i="11"/>
  <c r="P106" i="11"/>
  <c r="O106" i="11"/>
  <c r="N106" i="11"/>
  <c r="M106" i="11"/>
  <c r="L106" i="11"/>
  <c r="K106" i="11"/>
  <c r="J106" i="11"/>
  <c r="I106" i="11"/>
  <c r="H106" i="11"/>
  <c r="G106" i="11"/>
  <c r="F106" i="11"/>
  <c r="E106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AJ101" i="11"/>
  <c r="AI101" i="11"/>
  <c r="AH101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AJ92" i="11"/>
  <c r="AI92" i="11"/>
  <c r="AH92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AJ87" i="11"/>
  <c r="AI87" i="11"/>
  <c r="AH87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AJ84" i="11"/>
  <c r="AI84" i="11"/>
  <c r="AH84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AJ79" i="11"/>
  <c r="AI79" i="11"/>
  <c r="AH79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AJ65" i="11"/>
  <c r="AI65" i="11"/>
  <c r="AH65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M50" i="11" s="1"/>
  <c r="L62" i="11"/>
  <c r="K62" i="11"/>
  <c r="J62" i="11"/>
  <c r="I62" i="11"/>
  <c r="H62" i="11"/>
  <c r="H50" i="11" s="1"/>
  <c r="G62" i="11"/>
  <c r="F62" i="11"/>
  <c r="E62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L50" i="11" s="1"/>
  <c r="K58" i="11"/>
  <c r="J58" i="11"/>
  <c r="I58" i="11"/>
  <c r="H58" i="11"/>
  <c r="G58" i="11"/>
  <c r="F58" i="11"/>
  <c r="E58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AJ55" i="11"/>
  <c r="AI55" i="11"/>
  <c r="AH55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AY51" i="11"/>
  <c r="AX51" i="11"/>
  <c r="AX50" i="11" s="1"/>
  <c r="AW51" i="11"/>
  <c r="AV51" i="11"/>
  <c r="AU51" i="11"/>
  <c r="AT51" i="11"/>
  <c r="AS51" i="11"/>
  <c r="AR51" i="11"/>
  <c r="AQ51" i="11"/>
  <c r="AP51" i="11"/>
  <c r="AP50" i="11" s="1"/>
  <c r="AO51" i="11"/>
  <c r="AN51" i="11"/>
  <c r="AM51" i="11"/>
  <c r="AL51" i="11"/>
  <c r="AK51" i="11"/>
  <c r="AJ51" i="11"/>
  <c r="AI51" i="11"/>
  <c r="AH51" i="11"/>
  <c r="AH50" i="11" s="1"/>
  <c r="AG51" i="11"/>
  <c r="AG50" i="11" s="1"/>
  <c r="AF51" i="11"/>
  <c r="AE51" i="11"/>
  <c r="AD51" i="11"/>
  <c r="AC51" i="11"/>
  <c r="AB51" i="11"/>
  <c r="AA51" i="11"/>
  <c r="Z51" i="11"/>
  <c r="Z50" i="11" s="1"/>
  <c r="Y51" i="11"/>
  <c r="X51" i="11"/>
  <c r="W51" i="11"/>
  <c r="V51" i="11"/>
  <c r="U51" i="11"/>
  <c r="T51" i="11"/>
  <c r="S51" i="11"/>
  <c r="R51" i="11"/>
  <c r="Q51" i="11"/>
  <c r="Q50" i="11" s="1"/>
  <c r="P51" i="11"/>
  <c r="O51" i="11"/>
  <c r="N51" i="11"/>
  <c r="M51" i="11"/>
  <c r="L51" i="11"/>
  <c r="K51" i="11"/>
  <c r="J51" i="11"/>
  <c r="J50" i="11" s="1"/>
  <c r="I51" i="11"/>
  <c r="I50" i="11" s="1"/>
  <c r="H51" i="11"/>
  <c r="G51" i="11"/>
  <c r="F51" i="11"/>
  <c r="F50" i="11" s="1"/>
  <c r="E51" i="11"/>
  <c r="R50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O48" i="11"/>
  <c r="G48" i="11"/>
  <c r="F48" i="11"/>
  <c r="E48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AY14" i="11"/>
  <c r="AX14" i="11"/>
  <c r="AW14" i="11"/>
  <c r="AV14" i="11"/>
  <c r="AU14" i="11"/>
  <c r="AT14" i="11"/>
  <c r="AT6" i="11" s="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J7" i="11"/>
  <c r="AI7" i="11"/>
  <c r="AH7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F6" i="11" l="1"/>
  <c r="F5" i="11" s="1"/>
  <c r="AD6" i="11"/>
  <c r="I166" i="11"/>
  <c r="AG166" i="11"/>
  <c r="AW166" i="11"/>
  <c r="Z166" i="11"/>
  <c r="AP166" i="11"/>
  <c r="Q192" i="11"/>
  <c r="Q165" i="11" s="1"/>
  <c r="AW248" i="3"/>
  <c r="AW247" i="3" s="1"/>
  <c r="AW246" i="3" s="1"/>
  <c r="N6" i="11"/>
  <c r="N5" i="11" s="1"/>
  <c r="J166" i="11"/>
  <c r="AX166" i="11"/>
  <c r="W50" i="3"/>
  <c r="W5" i="3" s="1"/>
  <c r="I6" i="11"/>
  <c r="AH6" i="11"/>
  <c r="AH5" i="11" s="1"/>
  <c r="AX233" i="11"/>
  <c r="AX232" i="11" s="1"/>
  <c r="K194" i="3"/>
  <c r="AQ194" i="3"/>
  <c r="AI238" i="11"/>
  <c r="AI237" i="11" s="1"/>
  <c r="AB167" i="3"/>
  <c r="AI194" i="3"/>
  <c r="AR236" i="3"/>
  <c r="AR235" i="3" s="1"/>
  <c r="AR234" i="3" s="1"/>
  <c r="AL6" i="11"/>
  <c r="AL5" i="11" s="1"/>
  <c r="W216" i="11"/>
  <c r="W215" i="11" s="1"/>
  <c r="Q216" i="11"/>
  <c r="Q215" i="11" s="1"/>
  <c r="AB238" i="11"/>
  <c r="AB237" i="11" s="1"/>
  <c r="AB236" i="11" s="1"/>
  <c r="AB233" i="11" s="1"/>
  <c r="AB232" i="11" s="1"/>
  <c r="AK236" i="11"/>
  <c r="U246" i="3"/>
  <c r="U243" i="3" s="1"/>
  <c r="U242" i="3" s="1"/>
  <c r="U241" i="3" s="1"/>
  <c r="J248" i="3"/>
  <c r="J247" i="3" s="1"/>
  <c r="J246" i="3" s="1"/>
  <c r="AH248" i="3"/>
  <c r="AH247" i="3" s="1"/>
  <c r="AH246" i="3" s="1"/>
  <c r="AP248" i="3"/>
  <c r="AP247" i="3" s="1"/>
  <c r="AP246" i="3" s="1"/>
  <c r="AP243" i="3" s="1"/>
  <c r="AP242" i="3" s="1"/>
  <c r="AP241" i="3" s="1"/>
  <c r="AX248" i="3"/>
  <c r="AX247" i="3" s="1"/>
  <c r="AX246" i="3" s="1"/>
  <c r="G6" i="11"/>
  <c r="O6" i="11"/>
  <c r="W6" i="11"/>
  <c r="AE6" i="11"/>
  <c r="AM6" i="11"/>
  <c r="AU6" i="11"/>
  <c r="H6" i="11"/>
  <c r="H5" i="11" s="1"/>
  <c r="P6" i="11"/>
  <c r="X6" i="11"/>
  <c r="AF6" i="11"/>
  <c r="AN6" i="11"/>
  <c r="AV6" i="11"/>
  <c r="Q6" i="11"/>
  <c r="Y6" i="11"/>
  <c r="AG6" i="11"/>
  <c r="AG5" i="11" s="1"/>
  <c r="AO6" i="11"/>
  <c r="AW6" i="11"/>
  <c r="R6" i="11"/>
  <c r="R5" i="11" s="1"/>
  <c r="AX6" i="11"/>
  <c r="AX5" i="11" s="1"/>
  <c r="P124" i="11"/>
  <c r="AF124" i="11"/>
  <c r="AV124" i="11"/>
  <c r="K124" i="11"/>
  <c r="AA124" i="11"/>
  <c r="AQ124" i="11"/>
  <c r="L227" i="11"/>
  <c r="L226" i="11" s="1"/>
  <c r="L225" i="11" s="1"/>
  <c r="AJ227" i="11"/>
  <c r="AJ226" i="11" s="1"/>
  <c r="AJ225" i="11" s="1"/>
  <c r="AR227" i="11"/>
  <c r="AR226" i="11" s="1"/>
  <c r="AR225" i="11" s="1"/>
  <c r="F236" i="11"/>
  <c r="N236" i="11"/>
  <c r="N233" i="11" s="1"/>
  <c r="N232" i="11" s="1"/>
  <c r="AN6" i="3"/>
  <c r="S50" i="3"/>
  <c r="S5" i="3" s="1"/>
  <c r="AI50" i="3"/>
  <c r="AI5" i="3" s="1"/>
  <c r="AY50" i="3"/>
  <c r="E124" i="3"/>
  <c r="M124" i="3"/>
  <c r="U124" i="3"/>
  <c r="AC124" i="3"/>
  <c r="AK124" i="3"/>
  <c r="AK5" i="3" s="1"/>
  <c r="AS124" i="3"/>
  <c r="F124" i="3"/>
  <c r="F5" i="3" s="1"/>
  <c r="N124" i="3"/>
  <c r="V124" i="3"/>
  <c r="AD124" i="3"/>
  <c r="AL124" i="3"/>
  <c r="AT124" i="3"/>
  <c r="AV124" i="3"/>
  <c r="AT236" i="3"/>
  <c r="AT235" i="3" s="1"/>
  <c r="AT234" i="3" s="1"/>
  <c r="K248" i="3"/>
  <c r="K247" i="3" s="1"/>
  <c r="K246" i="3" s="1"/>
  <c r="K243" i="3" s="1"/>
  <c r="K242" i="3" s="1"/>
  <c r="K241" i="3" s="1"/>
  <c r="AA248" i="3"/>
  <c r="AA247" i="3" s="1"/>
  <c r="AI248" i="3"/>
  <c r="AI247" i="3" s="1"/>
  <c r="AQ248" i="3"/>
  <c r="AQ247" i="3" s="1"/>
  <c r="K238" i="11"/>
  <c r="K237" i="11" s="1"/>
  <c r="L167" i="3"/>
  <c r="AB236" i="3"/>
  <c r="AB235" i="3" s="1"/>
  <c r="AB234" i="3" s="1"/>
  <c r="V6" i="11"/>
  <c r="G216" i="11"/>
  <c r="G215" i="11" s="1"/>
  <c r="AU216" i="11"/>
  <c r="AU215" i="11" s="1"/>
  <c r="U236" i="11"/>
  <c r="AK50" i="11"/>
  <c r="I124" i="11"/>
  <c r="Q124" i="11"/>
  <c r="Y124" i="11"/>
  <c r="AG124" i="11"/>
  <c r="L166" i="11"/>
  <c r="T166" i="11"/>
  <c r="AB166" i="11"/>
  <c r="AJ166" i="11"/>
  <c r="AR166" i="11"/>
  <c r="E166" i="11"/>
  <c r="U166" i="11"/>
  <c r="U165" i="11" s="1"/>
  <c r="N166" i="11"/>
  <c r="V166" i="11"/>
  <c r="AD166" i="11"/>
  <c r="AL166" i="11"/>
  <c r="AT166" i="11"/>
  <c r="G166" i="11"/>
  <c r="U192" i="11"/>
  <c r="I6" i="3"/>
  <c r="Q6" i="3"/>
  <c r="Y6" i="3"/>
  <c r="Y5" i="3" s="1"/>
  <c r="AG6" i="3"/>
  <c r="AO6" i="3"/>
  <c r="AW6" i="3"/>
  <c r="J6" i="3"/>
  <c r="R6" i="3"/>
  <c r="Z6" i="3"/>
  <c r="AH6" i="3"/>
  <c r="AP6" i="3"/>
  <c r="AP5" i="3" s="1"/>
  <c r="AX6" i="3"/>
  <c r="K6" i="3"/>
  <c r="S6" i="3"/>
  <c r="AA6" i="3"/>
  <c r="AI6" i="3"/>
  <c r="AQ6" i="3"/>
  <c r="AY6" i="3"/>
  <c r="AR6" i="3"/>
  <c r="Y243" i="3"/>
  <c r="Y242" i="3" s="1"/>
  <c r="Y241" i="3" s="1"/>
  <c r="AG243" i="3"/>
  <c r="AG242" i="3" s="1"/>
  <c r="AG241" i="3" s="1"/>
  <c r="AO243" i="3"/>
  <c r="AO242" i="3" s="1"/>
  <c r="AO241" i="3" s="1"/>
  <c r="AB246" i="3"/>
  <c r="AB243" i="3" s="1"/>
  <c r="AB242" i="3" s="1"/>
  <c r="AB241" i="3" s="1"/>
  <c r="M246" i="3"/>
  <c r="M243" i="3" s="1"/>
  <c r="M242" i="3" s="1"/>
  <c r="M241" i="3" s="1"/>
  <c r="AK246" i="3"/>
  <c r="AK243" i="3" s="1"/>
  <c r="AK242" i="3" s="1"/>
  <c r="AK241" i="3" s="1"/>
  <c r="AS246" i="3"/>
  <c r="AS243" i="3" s="1"/>
  <c r="AS242" i="3" s="1"/>
  <c r="AS241" i="3" s="1"/>
  <c r="AY194" i="3"/>
  <c r="AY166" i="3" s="1"/>
  <c r="AJ236" i="3"/>
  <c r="AJ235" i="3" s="1"/>
  <c r="AJ234" i="3" s="1"/>
  <c r="O216" i="11"/>
  <c r="O215" i="11" s="1"/>
  <c r="AG216" i="11"/>
  <c r="AG215" i="11" s="1"/>
  <c r="L238" i="11"/>
  <c r="L237" i="11" s="1"/>
  <c r="L236" i="11" s="1"/>
  <c r="L233" i="11" s="1"/>
  <c r="L232" i="11" s="1"/>
  <c r="AR238" i="11"/>
  <c r="AR237" i="11" s="1"/>
  <c r="AR236" i="11" s="1"/>
  <c r="AR233" i="11" s="1"/>
  <c r="AR232" i="11" s="1"/>
  <c r="U50" i="11"/>
  <c r="N50" i="11"/>
  <c r="V50" i="11"/>
  <c r="AD50" i="11"/>
  <c r="AL50" i="11"/>
  <c r="AT50" i="11"/>
  <c r="Y50" i="11"/>
  <c r="M166" i="11"/>
  <c r="AS166" i="11"/>
  <c r="F166" i="11"/>
  <c r="O238" i="11"/>
  <c r="O237" i="11" s="1"/>
  <c r="O236" i="11" s="1"/>
  <c r="O233" i="11" s="1"/>
  <c r="O232" i="11" s="1"/>
  <c r="W238" i="11"/>
  <c r="W237" i="11" s="1"/>
  <c r="AE238" i="11"/>
  <c r="AE237" i="11" s="1"/>
  <c r="AM238" i="11"/>
  <c r="AM237" i="11" s="1"/>
  <c r="AU238" i="11"/>
  <c r="AU237" i="11" s="1"/>
  <c r="AE124" i="3"/>
  <c r="AM124" i="3"/>
  <c r="AU124" i="3"/>
  <c r="AN124" i="3"/>
  <c r="H167" i="3"/>
  <c r="X167" i="3"/>
  <c r="AN167" i="3"/>
  <c r="H236" i="3"/>
  <c r="H235" i="3" s="1"/>
  <c r="H234" i="3" s="1"/>
  <c r="P236" i="3"/>
  <c r="P235" i="3" s="1"/>
  <c r="P234" i="3" s="1"/>
  <c r="X236" i="3"/>
  <c r="X235" i="3" s="1"/>
  <c r="X234" i="3" s="1"/>
  <c r="AF236" i="3"/>
  <c r="AF235" i="3" s="1"/>
  <c r="AF234" i="3" s="1"/>
  <c r="AN236" i="3"/>
  <c r="AN235" i="3" s="1"/>
  <c r="AN234" i="3" s="1"/>
  <c r="AV236" i="3"/>
  <c r="AV235" i="3" s="1"/>
  <c r="AV234" i="3" s="1"/>
  <c r="AQ238" i="11"/>
  <c r="AQ237" i="11" s="1"/>
  <c r="T167" i="3"/>
  <c r="AA194" i="3"/>
  <c r="T236" i="3"/>
  <c r="T235" i="3" s="1"/>
  <c r="T234" i="3" s="1"/>
  <c r="AM216" i="11"/>
  <c r="AM215" i="11" s="1"/>
  <c r="AW216" i="11"/>
  <c r="AW215" i="11" s="1"/>
  <c r="T238" i="11"/>
  <c r="T237" i="11" s="1"/>
  <c r="T236" i="11" s="1"/>
  <c r="T233" i="11" s="1"/>
  <c r="T232" i="11" s="1"/>
  <c r="M236" i="11"/>
  <c r="AC50" i="11"/>
  <c r="J6" i="11"/>
  <c r="J5" i="11" s="1"/>
  <c r="E216" i="11"/>
  <c r="E215" i="11" s="1"/>
  <c r="U216" i="11"/>
  <c r="U215" i="11" s="1"/>
  <c r="AC216" i="11"/>
  <c r="AC215" i="11" s="1"/>
  <c r="AK216" i="11"/>
  <c r="AK215" i="11" s="1"/>
  <c r="H236" i="11"/>
  <c r="H233" i="11" s="1"/>
  <c r="H232" i="11" s="1"/>
  <c r="X236" i="11"/>
  <c r="AF236" i="11"/>
  <c r="AF233" i="11" s="1"/>
  <c r="AF232" i="11" s="1"/>
  <c r="AN236" i="11"/>
  <c r="AV236" i="11"/>
  <c r="Y238" i="11"/>
  <c r="Y237" i="11" s="1"/>
  <c r="Y236" i="11" s="1"/>
  <c r="Y233" i="11" s="1"/>
  <c r="Y232" i="11" s="1"/>
  <c r="AO238" i="11"/>
  <c r="AO237" i="11" s="1"/>
  <c r="AO236" i="11" s="1"/>
  <c r="AO233" i="11" s="1"/>
  <c r="AO232" i="11" s="1"/>
  <c r="S236" i="11"/>
  <c r="AI236" i="11"/>
  <c r="AI233" i="11" s="1"/>
  <c r="AI232" i="11" s="1"/>
  <c r="AQ236" i="11"/>
  <c r="AY236" i="11"/>
  <c r="N246" i="3"/>
  <c r="V246" i="3"/>
  <c r="AD246" i="3"/>
  <c r="AT246" i="3"/>
  <c r="AT243" i="3" s="1"/>
  <c r="AT242" i="3" s="1"/>
  <c r="AT241" i="3" s="1"/>
  <c r="AJ167" i="3"/>
  <c r="L236" i="3"/>
  <c r="L235" i="3" s="1"/>
  <c r="L234" i="3" s="1"/>
  <c r="AE216" i="11"/>
  <c r="AE215" i="11" s="1"/>
  <c r="AJ238" i="11"/>
  <c r="AJ237" i="11" s="1"/>
  <c r="AJ236" i="11" s="1"/>
  <c r="AJ233" i="11" s="1"/>
  <c r="AJ232" i="11" s="1"/>
  <c r="K6" i="11"/>
  <c r="S6" i="11"/>
  <c r="AA6" i="11"/>
  <c r="AI6" i="11"/>
  <c r="AQ6" i="11"/>
  <c r="AY6" i="11"/>
  <c r="L6" i="11"/>
  <c r="T6" i="11"/>
  <c r="AB6" i="11"/>
  <c r="AJ6" i="11"/>
  <c r="AR6" i="11"/>
  <c r="U6" i="11"/>
  <c r="U5" i="11" s="1"/>
  <c r="AC6" i="11"/>
  <c r="AK6" i="11"/>
  <c r="AK5" i="11" s="1"/>
  <c r="AS6" i="11"/>
  <c r="AF227" i="11"/>
  <c r="AF226" i="11" s="1"/>
  <c r="AF225" i="11" s="1"/>
  <c r="AN227" i="11"/>
  <c r="AN226" i="11" s="1"/>
  <c r="AN225" i="11" s="1"/>
  <c r="I227" i="11"/>
  <c r="I226" i="11" s="1"/>
  <c r="I225" i="11" s="1"/>
  <c r="AH238" i="11"/>
  <c r="AH237" i="11" s="1"/>
  <c r="AH236" i="11" s="1"/>
  <c r="AH233" i="11" s="1"/>
  <c r="AH232" i="11" s="1"/>
  <c r="AP238" i="11"/>
  <c r="AP237" i="11" s="1"/>
  <c r="AP236" i="11" s="1"/>
  <c r="AP233" i="11" s="1"/>
  <c r="AP232" i="11" s="1"/>
  <c r="L6" i="3"/>
  <c r="T6" i="3"/>
  <c r="AJ6" i="3"/>
  <c r="G50" i="3"/>
  <c r="G5" i="3" s="1"/>
  <c r="AM50" i="3"/>
  <c r="AM5" i="3" s="1"/>
  <c r="I124" i="3"/>
  <c r="Q124" i="3"/>
  <c r="Y124" i="3"/>
  <c r="AG124" i="3"/>
  <c r="AO124" i="3"/>
  <c r="AW124" i="3"/>
  <c r="J124" i="3"/>
  <c r="R124" i="3"/>
  <c r="Z124" i="3"/>
  <c r="AH124" i="3"/>
  <c r="AP124" i="3"/>
  <c r="AX124" i="3"/>
  <c r="AJ124" i="3"/>
  <c r="AY246" i="3"/>
  <c r="AY243" i="3" s="1"/>
  <c r="AY242" i="3" s="1"/>
  <c r="AY241" i="3" s="1"/>
  <c r="S194" i="3"/>
  <c r="AE246" i="3"/>
  <c r="AE243" i="3" s="1"/>
  <c r="AE242" i="3" s="1"/>
  <c r="AE241" i="3" s="1"/>
  <c r="AW243" i="3"/>
  <c r="AW242" i="3" s="1"/>
  <c r="AW241" i="3" s="1"/>
  <c r="H50" i="3"/>
  <c r="H5" i="3" s="1"/>
  <c r="L50" i="3"/>
  <c r="P50" i="3"/>
  <c r="P5" i="3" s="1"/>
  <c r="T50" i="3"/>
  <c r="X50" i="3"/>
  <c r="X5" i="3" s="1"/>
  <c r="AB50" i="3"/>
  <c r="AB5" i="3" s="1"/>
  <c r="AF50" i="3"/>
  <c r="AF5" i="3" s="1"/>
  <c r="AF4" i="3" s="1"/>
  <c r="AF3" i="3" s="1"/>
  <c r="AF2" i="3" s="1"/>
  <c r="AJ50" i="3"/>
  <c r="AN50" i="3"/>
  <c r="AR50" i="3"/>
  <c r="AV50" i="3"/>
  <c r="E50" i="3"/>
  <c r="I50" i="3"/>
  <c r="M50" i="3"/>
  <c r="M5" i="3" s="1"/>
  <c r="Q50" i="3"/>
  <c r="Q5" i="3" s="1"/>
  <c r="U50" i="3"/>
  <c r="Y50" i="3"/>
  <c r="AC50" i="3"/>
  <c r="AG50" i="3"/>
  <c r="AK50" i="3"/>
  <c r="AO50" i="3"/>
  <c r="AS50" i="3"/>
  <c r="AS5" i="3" s="1"/>
  <c r="AW50" i="3"/>
  <c r="AW5" i="3" s="1"/>
  <c r="F50" i="3"/>
  <c r="J50" i="3"/>
  <c r="N50" i="3"/>
  <c r="R50" i="3"/>
  <c r="V50" i="3"/>
  <c r="Z50" i="3"/>
  <c r="AD50" i="3"/>
  <c r="AD5" i="3" s="1"/>
  <c r="AD4" i="3" s="1"/>
  <c r="AD3" i="3" s="1"/>
  <c r="AH50" i="3"/>
  <c r="AH5" i="3" s="1"/>
  <c r="AL50" i="3"/>
  <c r="AP50" i="3"/>
  <c r="AT50" i="3"/>
  <c r="AX50" i="3"/>
  <c r="K50" i="3"/>
  <c r="K5" i="3" s="1"/>
  <c r="O50" i="3"/>
  <c r="O5" i="3" s="1"/>
  <c r="AA50" i="3"/>
  <c r="AA5" i="3" s="1"/>
  <c r="AE50" i="3"/>
  <c r="AE5" i="3" s="1"/>
  <c r="AQ50" i="3"/>
  <c r="AU50" i="3"/>
  <c r="AU246" i="3"/>
  <c r="AU243" i="3" s="1"/>
  <c r="AU242" i="3" s="1"/>
  <c r="AU241" i="3" s="1"/>
  <c r="O246" i="3"/>
  <c r="O243" i="3" s="1"/>
  <c r="O242" i="3" s="1"/>
  <c r="O241" i="3" s="1"/>
  <c r="J194" i="3"/>
  <c r="N194" i="3"/>
  <c r="R194" i="3"/>
  <c r="V194" i="3"/>
  <c r="Z194" i="3"/>
  <c r="AD194" i="3"/>
  <c r="AH194" i="3"/>
  <c r="AL194" i="3"/>
  <c r="AP194" i="3"/>
  <c r="AT194" i="3"/>
  <c r="AX194" i="3"/>
  <c r="H194" i="3"/>
  <c r="H166" i="3" s="1"/>
  <c r="L194" i="3"/>
  <c r="L166" i="3" s="1"/>
  <c r="P194" i="3"/>
  <c r="T194" i="3"/>
  <c r="T166" i="3" s="1"/>
  <c r="X194" i="3"/>
  <c r="X166" i="3" s="1"/>
  <c r="AB194" i="3"/>
  <c r="AB166" i="3" s="1"/>
  <c r="AF194" i="3"/>
  <c r="AJ194" i="3"/>
  <c r="AN194" i="3"/>
  <c r="AN166" i="3" s="1"/>
  <c r="AR194" i="3"/>
  <c r="AR166" i="3" s="1"/>
  <c r="AV194" i="3"/>
  <c r="E194" i="3"/>
  <c r="E166" i="3" s="1"/>
  <c r="I194" i="3"/>
  <c r="M194" i="3"/>
  <c r="M166" i="3" s="1"/>
  <c r="Q194" i="3"/>
  <c r="U194" i="3"/>
  <c r="Y194" i="3"/>
  <c r="AC194" i="3"/>
  <c r="AG194" i="3"/>
  <c r="AK194" i="3"/>
  <c r="AK166" i="3" s="1"/>
  <c r="AO194" i="3"/>
  <c r="AS194" i="3"/>
  <c r="AS166" i="3" s="1"/>
  <c r="AW194" i="3"/>
  <c r="F194" i="3"/>
  <c r="G194" i="3"/>
  <c r="O194" i="3"/>
  <c r="W194" i="3"/>
  <c r="AE194" i="3"/>
  <c r="AM194" i="3"/>
  <c r="AU194" i="3"/>
  <c r="J243" i="3"/>
  <c r="J242" i="3" s="1"/>
  <c r="J241" i="3" s="1"/>
  <c r="R243" i="3"/>
  <c r="R242" i="3" s="1"/>
  <c r="R241" i="3" s="1"/>
  <c r="Z243" i="3"/>
  <c r="Z242" i="3" s="1"/>
  <c r="Z241" i="3" s="1"/>
  <c r="AH243" i="3"/>
  <c r="AH242" i="3" s="1"/>
  <c r="AH241" i="3" s="1"/>
  <c r="AX243" i="3"/>
  <c r="AX242" i="3" s="1"/>
  <c r="AX241" i="3" s="1"/>
  <c r="F167" i="3"/>
  <c r="J167" i="3"/>
  <c r="J166" i="3" s="1"/>
  <c r="N167" i="3"/>
  <c r="N166" i="3" s="1"/>
  <c r="R167" i="3"/>
  <c r="R166" i="3" s="1"/>
  <c r="V167" i="3"/>
  <c r="V166" i="3" s="1"/>
  <c r="Z167" i="3"/>
  <c r="Z166" i="3" s="1"/>
  <c r="AD167" i="3"/>
  <c r="AD166" i="3" s="1"/>
  <c r="AH167" i="3"/>
  <c r="AH166" i="3" s="1"/>
  <c r="AL167" i="3"/>
  <c r="AP167" i="3"/>
  <c r="AT167" i="3"/>
  <c r="AX167" i="3"/>
  <c r="G167" i="3"/>
  <c r="K167" i="3"/>
  <c r="O167" i="3"/>
  <c r="S167" i="3"/>
  <c r="S166" i="3" s="1"/>
  <c r="W167" i="3"/>
  <c r="AA167" i="3"/>
  <c r="AA166" i="3" s="1"/>
  <c r="AE167" i="3"/>
  <c r="AI167" i="3"/>
  <c r="AI166" i="3" s="1"/>
  <c r="AM167" i="3"/>
  <c r="AQ167" i="3"/>
  <c r="AQ166" i="3" s="1"/>
  <c r="AU167" i="3"/>
  <c r="P167" i="3"/>
  <c r="P166" i="3" s="1"/>
  <c r="AF167" i="3"/>
  <c r="AF166" i="3" s="1"/>
  <c r="AV167" i="3"/>
  <c r="AV166" i="3" s="1"/>
  <c r="E167" i="3"/>
  <c r="I167" i="3"/>
  <c r="M167" i="3"/>
  <c r="Q167" i="3"/>
  <c r="U167" i="3"/>
  <c r="Y167" i="3"/>
  <c r="Y166" i="3" s="1"/>
  <c r="AC167" i="3"/>
  <c r="AC166" i="3" s="1"/>
  <c r="AG167" i="3"/>
  <c r="AG166" i="3" s="1"/>
  <c r="AK167" i="3"/>
  <c r="AO167" i="3"/>
  <c r="AS167" i="3"/>
  <c r="AW167" i="3"/>
  <c r="P246" i="3"/>
  <c r="P243" i="3" s="1"/>
  <c r="P242" i="3" s="1"/>
  <c r="P241" i="3" s="1"/>
  <c r="AM246" i="3"/>
  <c r="AM243" i="3" s="1"/>
  <c r="AM242" i="3" s="1"/>
  <c r="AM241" i="3" s="1"/>
  <c r="W246" i="3"/>
  <c r="W243" i="3" s="1"/>
  <c r="W242" i="3" s="1"/>
  <c r="W241" i="3" s="1"/>
  <c r="Q246" i="3"/>
  <c r="Q243" i="3" s="1"/>
  <c r="Q242" i="3" s="1"/>
  <c r="Q241" i="3" s="1"/>
  <c r="AC246" i="3"/>
  <c r="AC243" i="3" s="1"/>
  <c r="AC242" i="3" s="1"/>
  <c r="AC241" i="3" s="1"/>
  <c r="E219" i="3"/>
  <c r="E218" i="3" s="1"/>
  <c r="I219" i="3"/>
  <c r="I218" i="3" s="1"/>
  <c r="M219" i="3"/>
  <c r="M218" i="3" s="1"/>
  <c r="Q219" i="3"/>
  <c r="Q218" i="3" s="1"/>
  <c r="U219" i="3"/>
  <c r="U218" i="3" s="1"/>
  <c r="Y219" i="3"/>
  <c r="Y218" i="3" s="1"/>
  <c r="AC219" i="3"/>
  <c r="AC218" i="3" s="1"/>
  <c r="AG219" i="3"/>
  <c r="AG218" i="3" s="1"/>
  <c r="AK219" i="3"/>
  <c r="AK218" i="3" s="1"/>
  <c r="AO219" i="3"/>
  <c r="AO218" i="3" s="1"/>
  <c r="AS219" i="3"/>
  <c r="AS218" i="3" s="1"/>
  <c r="AW219" i="3"/>
  <c r="AW218" i="3" s="1"/>
  <c r="F219" i="3"/>
  <c r="F218" i="3" s="1"/>
  <c r="J219" i="3"/>
  <c r="J218" i="3" s="1"/>
  <c r="N219" i="3"/>
  <c r="N218" i="3" s="1"/>
  <c r="R219" i="3"/>
  <c r="R218" i="3" s="1"/>
  <c r="V219" i="3"/>
  <c r="V218" i="3" s="1"/>
  <c r="Z219" i="3"/>
  <c r="Z218" i="3" s="1"/>
  <c r="AD219" i="3"/>
  <c r="AD218" i="3" s="1"/>
  <c r="AH219" i="3"/>
  <c r="AH218" i="3" s="1"/>
  <c r="AL219" i="3"/>
  <c r="AL218" i="3" s="1"/>
  <c r="AP219" i="3"/>
  <c r="AP218" i="3" s="1"/>
  <c r="AT219" i="3"/>
  <c r="AT218" i="3" s="1"/>
  <c r="AX219" i="3"/>
  <c r="AX218" i="3" s="1"/>
  <c r="G219" i="3"/>
  <c r="G218" i="3" s="1"/>
  <c r="H219" i="3"/>
  <c r="H218" i="3" s="1"/>
  <c r="L219" i="3"/>
  <c r="L218" i="3" s="1"/>
  <c r="P219" i="3"/>
  <c r="P218" i="3" s="1"/>
  <c r="T219" i="3"/>
  <c r="T218" i="3" s="1"/>
  <c r="X219" i="3"/>
  <c r="X218" i="3" s="1"/>
  <c r="AB219" i="3"/>
  <c r="AB218" i="3" s="1"/>
  <c r="AF219" i="3"/>
  <c r="AF218" i="3" s="1"/>
  <c r="AJ219" i="3"/>
  <c r="AJ218" i="3" s="1"/>
  <c r="AN219" i="3"/>
  <c r="AN218" i="3" s="1"/>
  <c r="AR219" i="3"/>
  <c r="AR218" i="3" s="1"/>
  <c r="AV219" i="3"/>
  <c r="AV218" i="3" s="1"/>
  <c r="S246" i="3"/>
  <c r="S243" i="3" s="1"/>
  <c r="S242" i="3" s="1"/>
  <c r="S241" i="3" s="1"/>
  <c r="AA246" i="3"/>
  <c r="AA243" i="3" s="1"/>
  <c r="AA242" i="3" s="1"/>
  <c r="AA241" i="3" s="1"/>
  <c r="AI246" i="3"/>
  <c r="AI243" i="3" s="1"/>
  <c r="AI242" i="3" s="1"/>
  <c r="AI241" i="3" s="1"/>
  <c r="AQ246" i="3"/>
  <c r="AQ243" i="3" s="1"/>
  <c r="AQ242" i="3" s="1"/>
  <c r="AQ241" i="3" s="1"/>
  <c r="L248" i="3"/>
  <c r="L247" i="3" s="1"/>
  <c r="L246" i="3" s="1"/>
  <c r="L243" i="3" s="1"/>
  <c r="L242" i="3" s="1"/>
  <c r="L241" i="3" s="1"/>
  <c r="T248" i="3"/>
  <c r="T247" i="3" s="1"/>
  <c r="T246" i="3" s="1"/>
  <c r="T243" i="3" s="1"/>
  <c r="T242" i="3" s="1"/>
  <c r="T241" i="3" s="1"/>
  <c r="X248" i="3"/>
  <c r="X247" i="3" s="1"/>
  <c r="X246" i="3" s="1"/>
  <c r="X243" i="3" s="1"/>
  <c r="X242" i="3" s="1"/>
  <c r="X241" i="3" s="1"/>
  <c r="AJ248" i="3"/>
  <c r="AJ247" i="3" s="1"/>
  <c r="AJ246" i="3" s="1"/>
  <c r="AJ243" i="3" s="1"/>
  <c r="AJ242" i="3" s="1"/>
  <c r="AJ241" i="3" s="1"/>
  <c r="AR248" i="3"/>
  <c r="AR247" i="3" s="1"/>
  <c r="AR246" i="3" s="1"/>
  <c r="AR243" i="3" s="1"/>
  <c r="AR242" i="3" s="1"/>
  <c r="AR241" i="3" s="1"/>
  <c r="E5" i="3"/>
  <c r="I5" i="3"/>
  <c r="U5" i="3"/>
  <c r="AC5" i="3"/>
  <c r="AG5" i="3"/>
  <c r="AO5" i="3"/>
  <c r="J5" i="3"/>
  <c r="N5" i="3"/>
  <c r="R5" i="3"/>
  <c r="V5" i="3"/>
  <c r="V4" i="3" s="1"/>
  <c r="V3" i="3" s="1"/>
  <c r="V2" i="3" s="1"/>
  <c r="Z5" i="3"/>
  <c r="Z4" i="3" s="1"/>
  <c r="Z3" i="3" s="1"/>
  <c r="Z2" i="3" s="1"/>
  <c r="AL5" i="3"/>
  <c r="AT5" i="3"/>
  <c r="AX5" i="3"/>
  <c r="AL166" i="3"/>
  <c r="AP166" i="3"/>
  <c r="AT166" i="3"/>
  <c r="AX166" i="3"/>
  <c r="Q166" i="3"/>
  <c r="AW166" i="3"/>
  <c r="K219" i="3"/>
  <c r="K218" i="3" s="1"/>
  <c r="O219" i="3"/>
  <c r="O218" i="3" s="1"/>
  <c r="S219" i="3"/>
  <c r="S218" i="3" s="1"/>
  <c r="W219" i="3"/>
  <c r="W218" i="3" s="1"/>
  <c r="AA219" i="3"/>
  <c r="AA218" i="3" s="1"/>
  <c r="AE219" i="3"/>
  <c r="AE218" i="3" s="1"/>
  <c r="AI219" i="3"/>
  <c r="AI218" i="3" s="1"/>
  <c r="AM219" i="3"/>
  <c r="AM218" i="3" s="1"/>
  <c r="AQ219" i="3"/>
  <c r="AQ218" i="3" s="1"/>
  <c r="AU219" i="3"/>
  <c r="AU218" i="3" s="1"/>
  <c r="AY219" i="3"/>
  <c r="AY218" i="3" s="1"/>
  <c r="E236" i="3"/>
  <c r="E235" i="3" s="1"/>
  <c r="E234" i="3" s="1"/>
  <c r="I236" i="3"/>
  <c r="I235" i="3" s="1"/>
  <c r="I234" i="3" s="1"/>
  <c r="M236" i="3"/>
  <c r="M235" i="3" s="1"/>
  <c r="M234" i="3" s="1"/>
  <c r="Q236" i="3"/>
  <c r="Q235" i="3" s="1"/>
  <c r="Q234" i="3" s="1"/>
  <c r="U236" i="3"/>
  <c r="U235" i="3" s="1"/>
  <c r="U234" i="3" s="1"/>
  <c r="Y236" i="3"/>
  <c r="Y235" i="3" s="1"/>
  <c r="Y234" i="3" s="1"/>
  <c r="AC236" i="3"/>
  <c r="AC235" i="3" s="1"/>
  <c r="AC234" i="3" s="1"/>
  <c r="AG236" i="3"/>
  <c r="AG235" i="3" s="1"/>
  <c r="AG234" i="3" s="1"/>
  <c r="AK236" i="3"/>
  <c r="AK235" i="3" s="1"/>
  <c r="AK234" i="3" s="1"/>
  <c r="AO236" i="3"/>
  <c r="AO235" i="3" s="1"/>
  <c r="AO234" i="3" s="1"/>
  <c r="AS236" i="3"/>
  <c r="AS235" i="3" s="1"/>
  <c r="AS234" i="3" s="1"/>
  <c r="AW236" i="3"/>
  <c r="AW235" i="3" s="1"/>
  <c r="AW234" i="3" s="1"/>
  <c r="F243" i="3"/>
  <c r="F242" i="3" s="1"/>
  <c r="F241" i="3" s="1"/>
  <c r="N243" i="3"/>
  <c r="N242" i="3" s="1"/>
  <c r="N241" i="3" s="1"/>
  <c r="V243" i="3"/>
  <c r="V242" i="3" s="1"/>
  <c r="V241" i="3" s="1"/>
  <c r="AD243" i="3"/>
  <c r="AD242" i="3" s="1"/>
  <c r="AD241" i="3" s="1"/>
  <c r="AL243" i="3"/>
  <c r="AL242" i="3" s="1"/>
  <c r="AL241" i="3" s="1"/>
  <c r="Y165" i="11"/>
  <c r="AT5" i="11"/>
  <c r="Q5" i="11"/>
  <c r="E192" i="11"/>
  <c r="E165" i="11" s="1"/>
  <c r="AG192" i="11"/>
  <c r="AG165" i="11" s="1"/>
  <c r="AK192" i="11"/>
  <c r="AK165" i="11" s="1"/>
  <c r="AA236" i="11"/>
  <c r="AS238" i="11"/>
  <c r="AS237" i="11" s="1"/>
  <c r="AS236" i="11" s="1"/>
  <c r="AS233" i="11" s="1"/>
  <c r="AS232" i="11" s="1"/>
  <c r="AA5" i="11"/>
  <c r="M6" i="11"/>
  <c r="M5" i="11" s="1"/>
  <c r="AP6" i="11"/>
  <c r="AP5" i="11" s="1"/>
  <c r="G50" i="11"/>
  <c r="K50" i="11"/>
  <c r="K5" i="11" s="1"/>
  <c r="O50" i="11"/>
  <c r="O5" i="11" s="1"/>
  <c r="S50" i="11"/>
  <c r="S5" i="11" s="1"/>
  <c r="P50" i="11"/>
  <c r="P5" i="11" s="1"/>
  <c r="E50" i="11"/>
  <c r="L5" i="11"/>
  <c r="Y5" i="11"/>
  <c r="Y4" i="11" s="1"/>
  <c r="Y3" i="11" s="1"/>
  <c r="Y2" i="11" s="1"/>
  <c r="E6" i="11"/>
  <c r="Z6" i="11"/>
  <c r="Z5" i="11" s="1"/>
  <c r="AW165" i="11"/>
  <c r="AV233" i="11"/>
  <c r="AV232" i="11" s="1"/>
  <c r="AA50" i="11"/>
  <c r="AI50" i="11"/>
  <c r="AI5" i="11" s="1"/>
  <c r="AM50" i="11"/>
  <c r="AM5" i="11" s="1"/>
  <c r="AQ50" i="11"/>
  <c r="AQ5" i="11" s="1"/>
  <c r="AQ4" i="11" s="1"/>
  <c r="AY50" i="11"/>
  <c r="X50" i="11"/>
  <c r="AF50" i="11"/>
  <c r="AF5" i="11" s="1"/>
  <c r="AV50" i="11"/>
  <c r="AV5" i="11" s="1"/>
  <c r="O192" i="11"/>
  <c r="W192" i="11"/>
  <c r="AE192" i="11"/>
  <c r="AM192" i="11"/>
  <c r="AQ192" i="11"/>
  <c r="M192" i="11"/>
  <c r="M165" i="11" s="1"/>
  <c r="Y192" i="11"/>
  <c r="AO192" i="11"/>
  <c r="AO165" i="11" s="1"/>
  <c r="I238" i="11"/>
  <c r="I237" i="11" s="1"/>
  <c r="I236" i="11" s="1"/>
  <c r="I233" i="11" s="1"/>
  <c r="I232" i="11" s="1"/>
  <c r="AG238" i="11"/>
  <c r="AG237" i="11" s="1"/>
  <c r="AG236" i="11" s="1"/>
  <c r="AG233" i="11" s="1"/>
  <c r="AG232" i="11" s="1"/>
  <c r="K166" i="11"/>
  <c r="O166" i="11"/>
  <c r="O165" i="11" s="1"/>
  <c r="S166" i="11"/>
  <c r="W166" i="11"/>
  <c r="AA166" i="11"/>
  <c r="AE166" i="11"/>
  <c r="AI166" i="11"/>
  <c r="AM166" i="11"/>
  <c r="AQ166" i="11"/>
  <c r="AQ165" i="11" s="1"/>
  <c r="AU166" i="11"/>
  <c r="F216" i="11"/>
  <c r="F215" i="11" s="1"/>
  <c r="J216" i="11"/>
  <c r="J215" i="11" s="1"/>
  <c r="N216" i="11"/>
  <c r="N215" i="11" s="1"/>
  <c r="R216" i="11"/>
  <c r="R215" i="11" s="1"/>
  <c r="V216" i="11"/>
  <c r="V215" i="11" s="1"/>
  <c r="Z216" i="11"/>
  <c r="Z215" i="11" s="1"/>
  <c r="AD216" i="11"/>
  <c r="AD215" i="11" s="1"/>
  <c r="AH216" i="11"/>
  <c r="AH215" i="11" s="1"/>
  <c r="AL216" i="11"/>
  <c r="AL215" i="11" s="1"/>
  <c r="AP216" i="11"/>
  <c r="AP215" i="11" s="1"/>
  <c r="AT216" i="11"/>
  <c r="AT215" i="11" s="1"/>
  <c r="AX216" i="11"/>
  <c r="AX215" i="11" s="1"/>
  <c r="H216" i="11"/>
  <c r="H215" i="11" s="1"/>
  <c r="L216" i="11"/>
  <c r="L215" i="11" s="1"/>
  <c r="P216" i="11"/>
  <c r="P215" i="11" s="1"/>
  <c r="T216" i="11"/>
  <c r="T215" i="11" s="1"/>
  <c r="X216" i="11"/>
  <c r="X215" i="11" s="1"/>
  <c r="AB216" i="11"/>
  <c r="AB215" i="11" s="1"/>
  <c r="AF216" i="11"/>
  <c r="AF215" i="11" s="1"/>
  <c r="AJ216" i="11"/>
  <c r="AJ215" i="11" s="1"/>
  <c r="AN216" i="11"/>
  <c r="AN215" i="11" s="1"/>
  <c r="AR216" i="11"/>
  <c r="AR215" i="11" s="1"/>
  <c r="AV216" i="11"/>
  <c r="AV215" i="11" s="1"/>
  <c r="E227" i="11"/>
  <c r="E226" i="11" s="1"/>
  <c r="E225" i="11" s="1"/>
  <c r="M227" i="11"/>
  <c r="M226" i="11" s="1"/>
  <c r="M225" i="11" s="1"/>
  <c r="Q227" i="11"/>
  <c r="Q226" i="11" s="1"/>
  <c r="Q225" i="11" s="1"/>
  <c r="U227" i="11"/>
  <c r="U226" i="11" s="1"/>
  <c r="U225" i="11" s="1"/>
  <c r="Y227" i="11"/>
  <c r="Y226" i="11" s="1"/>
  <c r="Y225" i="11" s="1"/>
  <c r="AC227" i="11"/>
  <c r="AC226" i="11" s="1"/>
  <c r="AC225" i="11" s="1"/>
  <c r="AG227" i="11"/>
  <c r="AG226" i="11" s="1"/>
  <c r="AG225" i="11" s="1"/>
  <c r="AK227" i="11"/>
  <c r="AK226" i="11" s="1"/>
  <c r="AK225" i="11" s="1"/>
  <c r="AS227" i="11"/>
  <c r="AS226" i="11" s="1"/>
  <c r="AS225" i="11" s="1"/>
  <c r="AW227" i="11"/>
  <c r="AW226" i="11" s="1"/>
  <c r="AW225" i="11" s="1"/>
  <c r="Q236" i="11"/>
  <c r="Q233" i="11" s="1"/>
  <c r="Q232" i="11" s="1"/>
  <c r="AC236" i="11"/>
  <c r="AM236" i="11"/>
  <c r="W50" i="11"/>
  <c r="W5" i="11" s="1"/>
  <c r="AE50" i="11"/>
  <c r="AE5" i="11" s="1"/>
  <c r="AU50" i="11"/>
  <c r="AU5" i="11" s="1"/>
  <c r="T50" i="11"/>
  <c r="T5" i="11" s="1"/>
  <c r="AB50" i="11"/>
  <c r="AB5" i="11" s="1"/>
  <c r="AJ50" i="11"/>
  <c r="AJ5" i="11" s="1"/>
  <c r="AN50" i="11"/>
  <c r="AN5" i="11" s="1"/>
  <c r="AR50" i="11"/>
  <c r="AR5" i="11" s="1"/>
  <c r="AO50" i="11"/>
  <c r="AS50" i="11"/>
  <c r="AW50" i="11"/>
  <c r="K192" i="11"/>
  <c r="S192" i="11"/>
  <c r="AA192" i="11"/>
  <c r="AI192" i="11"/>
  <c r="AU192" i="11"/>
  <c r="I192" i="11"/>
  <c r="I165" i="11" s="1"/>
  <c r="AC192" i="11"/>
  <c r="AC165" i="11" s="1"/>
  <c r="AS192" i="11"/>
  <c r="AW238" i="11"/>
  <c r="AW237" i="11" s="1"/>
  <c r="AW236" i="11" s="1"/>
  <c r="AW233" i="11" s="1"/>
  <c r="AW232" i="11" s="1"/>
  <c r="X233" i="11"/>
  <c r="X232" i="11" s="1"/>
  <c r="AN233" i="11"/>
  <c r="AN232" i="11" s="1"/>
  <c r="AO124" i="11"/>
  <c r="AS124" i="11"/>
  <c r="AW124" i="11"/>
  <c r="H192" i="11"/>
  <c r="H165" i="11" s="1"/>
  <c r="L192" i="11"/>
  <c r="P192" i="11"/>
  <c r="P165" i="11" s="1"/>
  <c r="T192" i="11"/>
  <c r="T165" i="11" s="1"/>
  <c r="X192" i="11"/>
  <c r="X165" i="11" s="1"/>
  <c r="AB192" i="11"/>
  <c r="AB165" i="11" s="1"/>
  <c r="AF192" i="11"/>
  <c r="AF165" i="11" s="1"/>
  <c r="AJ192" i="11"/>
  <c r="AJ165" i="11" s="1"/>
  <c r="AN192" i="11"/>
  <c r="AN165" i="11" s="1"/>
  <c r="AR192" i="11"/>
  <c r="AR165" i="11" s="1"/>
  <c r="AV192" i="11"/>
  <c r="AV165" i="11" s="1"/>
  <c r="J192" i="11"/>
  <c r="J165" i="11" s="1"/>
  <c r="J4" i="11" s="1"/>
  <c r="J3" i="11" s="1"/>
  <c r="N192" i="11"/>
  <c r="N165" i="11" s="1"/>
  <c r="R192" i="11"/>
  <c r="R165" i="11" s="1"/>
  <c r="R4" i="11" s="1"/>
  <c r="R3" i="11" s="1"/>
  <c r="R2" i="11" s="1"/>
  <c r="V192" i="11"/>
  <c r="V165" i="11" s="1"/>
  <c r="Z192" i="11"/>
  <c r="AD192" i="11"/>
  <c r="AD165" i="11" s="1"/>
  <c r="AH192" i="11"/>
  <c r="AH165" i="11" s="1"/>
  <c r="AL192" i="11"/>
  <c r="AL165" i="11" s="1"/>
  <c r="AP192" i="11"/>
  <c r="AP165" i="11" s="1"/>
  <c r="AT192" i="11"/>
  <c r="AT165" i="11" s="1"/>
  <c r="AX192" i="11"/>
  <c r="G192" i="11"/>
  <c r="G165" i="11" s="1"/>
  <c r="AY192" i="11"/>
  <c r="AY165" i="11" s="1"/>
  <c r="F227" i="11"/>
  <c r="F226" i="11" s="1"/>
  <c r="F225" i="11" s="1"/>
  <c r="V227" i="11"/>
  <c r="V226" i="11" s="1"/>
  <c r="V225" i="11" s="1"/>
  <c r="AL227" i="11"/>
  <c r="AL226" i="11" s="1"/>
  <c r="AL225" i="11" s="1"/>
  <c r="M233" i="11"/>
  <c r="M232" i="11" s="1"/>
  <c r="U233" i="11"/>
  <c r="U232" i="11" s="1"/>
  <c r="AC233" i="11"/>
  <c r="AC232" i="11" s="1"/>
  <c r="AK233" i="11"/>
  <c r="AK232" i="11" s="1"/>
  <c r="J238" i="11"/>
  <c r="J237" i="11" s="1"/>
  <c r="J236" i="11" s="1"/>
  <c r="J233" i="11" s="1"/>
  <c r="J232" i="11" s="1"/>
  <c r="R238" i="11"/>
  <c r="R237" i="11" s="1"/>
  <c r="R236" i="11" s="1"/>
  <c r="R233" i="11" s="1"/>
  <c r="R232" i="11" s="1"/>
  <c r="AD238" i="11"/>
  <c r="AD237" i="11" s="1"/>
  <c r="AD236" i="11" s="1"/>
  <c r="AD233" i="11" s="1"/>
  <c r="AD232" i="11" s="1"/>
  <c r="AT238" i="11"/>
  <c r="AT237" i="11" s="1"/>
  <c r="AT236" i="11" s="1"/>
  <c r="AT233" i="11" s="1"/>
  <c r="AT232" i="11" s="1"/>
  <c r="F233" i="11"/>
  <c r="F232" i="11" s="1"/>
  <c r="V233" i="11"/>
  <c r="V232" i="11" s="1"/>
  <c r="AL233" i="11"/>
  <c r="AL232" i="11" s="1"/>
  <c r="K236" i="11"/>
  <c r="W236" i="11"/>
  <c r="AE236" i="11"/>
  <c r="AE233" i="11" s="1"/>
  <c r="AE232" i="11" s="1"/>
  <c r="AU236" i="11"/>
  <c r="AU233" i="11" s="1"/>
  <c r="AU232" i="11" s="1"/>
  <c r="F192" i="11"/>
  <c r="F165" i="11" s="1"/>
  <c r="F4" i="11" s="1"/>
  <c r="F3" i="11" s="1"/>
  <c r="G227" i="11"/>
  <c r="G226" i="11" s="1"/>
  <c r="G225" i="11" s="1"/>
  <c r="K227" i="11"/>
  <c r="K226" i="11" s="1"/>
  <c r="K225" i="11" s="1"/>
  <c r="O227" i="11"/>
  <c r="O226" i="11" s="1"/>
  <c r="O225" i="11" s="1"/>
  <c r="S227" i="11"/>
  <c r="S226" i="11" s="1"/>
  <c r="S225" i="11" s="1"/>
  <c r="W227" i="11"/>
  <c r="W226" i="11" s="1"/>
  <c r="W225" i="11" s="1"/>
  <c r="AA227" i="11"/>
  <c r="AA226" i="11" s="1"/>
  <c r="AA225" i="11" s="1"/>
  <c r="AE227" i="11"/>
  <c r="AE226" i="11" s="1"/>
  <c r="AE225" i="11" s="1"/>
  <c r="AI227" i="11"/>
  <c r="AI226" i="11" s="1"/>
  <c r="AI225" i="11" s="1"/>
  <c r="AM227" i="11"/>
  <c r="AM226" i="11" s="1"/>
  <c r="AM225" i="11" s="1"/>
  <c r="AQ227" i="11"/>
  <c r="AQ226" i="11" s="1"/>
  <c r="AQ225" i="11" s="1"/>
  <c r="AU227" i="11"/>
  <c r="AU226" i="11" s="1"/>
  <c r="AU225" i="11" s="1"/>
  <c r="AY227" i="11"/>
  <c r="AY226" i="11" s="1"/>
  <c r="AY225" i="11" s="1"/>
  <c r="K233" i="11"/>
  <c r="K232" i="11" s="1"/>
  <c r="S233" i="11"/>
  <c r="S232" i="11" s="1"/>
  <c r="W233" i="11"/>
  <c r="W232" i="11" s="1"/>
  <c r="AA233" i="11"/>
  <c r="AA232" i="11" s="1"/>
  <c r="AM233" i="11"/>
  <c r="AM232" i="11" s="1"/>
  <c r="AQ233" i="11"/>
  <c r="AQ232" i="11" s="1"/>
  <c r="AY233" i="11"/>
  <c r="AY232" i="11" s="1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AQ255" i="2"/>
  <c r="AR255" i="2"/>
  <c r="AS255" i="2"/>
  <c r="AT255" i="2"/>
  <c r="AU255" i="2"/>
  <c r="AV255" i="2"/>
  <c r="AW255" i="2"/>
  <c r="AX255" i="2"/>
  <c r="AY255" i="2"/>
  <c r="E255" i="2"/>
  <c r="P247" i="2"/>
  <c r="Q247" i="2"/>
  <c r="Z247" i="2"/>
  <c r="AC247" i="2"/>
  <c r="AY247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E249" i="2"/>
  <c r="F229" i="2"/>
  <c r="AY209" i="2"/>
  <c r="G209" i="2"/>
  <c r="F20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E189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E164" i="2"/>
  <c r="F2" i="11" l="1"/>
  <c r="AX165" i="11"/>
  <c r="AX4" i="11" s="1"/>
  <c r="AX3" i="11" s="1"/>
  <c r="AX2" i="11" s="1"/>
  <c r="AS165" i="11"/>
  <c r="AW5" i="11"/>
  <c r="AW4" i="11" s="1"/>
  <c r="AW3" i="11" s="1"/>
  <c r="AW2" i="11" s="1"/>
  <c r="AM4" i="11"/>
  <c r="AM3" i="11" s="1"/>
  <c r="AM2" i="11" s="1"/>
  <c r="O4" i="11"/>
  <c r="O3" i="11" s="1"/>
  <c r="O2" i="11" s="1"/>
  <c r="V5" i="11"/>
  <c r="V4" i="11" s="1"/>
  <c r="V3" i="11" s="1"/>
  <c r="V2" i="11" s="1"/>
  <c r="J2" i="11"/>
  <c r="AO5" i="11"/>
  <c r="AO4" i="11" s="1"/>
  <c r="AO3" i="11" s="1"/>
  <c r="AO2" i="11" s="1"/>
  <c r="G5" i="11"/>
  <c r="G4" i="11" s="1"/>
  <c r="G3" i="11" s="1"/>
  <c r="G2" i="11" s="1"/>
  <c r="AT4" i="3"/>
  <c r="AT3" i="3" s="1"/>
  <c r="AT2" i="3" s="1"/>
  <c r="N4" i="3"/>
  <c r="N3" i="3" s="1"/>
  <c r="AU166" i="3"/>
  <c r="O166" i="3"/>
  <c r="T5" i="3"/>
  <c r="T4" i="3" s="1"/>
  <c r="T3" i="3" s="1"/>
  <c r="T2" i="3" s="1"/>
  <c r="I5" i="11"/>
  <c r="I4" i="11" s="1"/>
  <c r="I3" i="11" s="1"/>
  <c r="I2" i="11" s="1"/>
  <c r="AM165" i="11"/>
  <c r="AL4" i="11"/>
  <c r="AL3" i="11" s="1"/>
  <c r="AL2" i="11" s="1"/>
  <c r="AE165" i="11"/>
  <c r="AE4" i="11" s="1"/>
  <c r="AE3" i="11" s="1"/>
  <c r="AE2" i="11" s="1"/>
  <c r="AV4" i="11"/>
  <c r="AV3" i="11" s="1"/>
  <c r="AV2" i="11" s="1"/>
  <c r="J4" i="3"/>
  <c r="J3" i="3" s="1"/>
  <c r="J2" i="3" s="1"/>
  <c r="K166" i="3"/>
  <c r="AV5" i="3"/>
  <c r="AV4" i="3" s="1"/>
  <c r="AV3" i="3" s="1"/>
  <c r="AV2" i="3" s="1"/>
  <c r="P4" i="3"/>
  <c r="P3" i="3" s="1"/>
  <c r="P2" i="3" s="1"/>
  <c r="AH4" i="11"/>
  <c r="AH3" i="11" s="1"/>
  <c r="AH2" i="11" s="1"/>
  <c r="L165" i="11"/>
  <c r="L4" i="11" s="1"/>
  <c r="L3" i="11" s="1"/>
  <c r="L2" i="11" s="1"/>
  <c r="AY4" i="3"/>
  <c r="AY3" i="3" s="1"/>
  <c r="AY2" i="3" s="1"/>
  <c r="AL4" i="3"/>
  <c r="AL3" i="3" s="1"/>
  <c r="AR5" i="3"/>
  <c r="AR4" i="3" s="1"/>
  <c r="AR3" i="3" s="1"/>
  <c r="AR2" i="3" s="1"/>
  <c r="L5" i="3"/>
  <c r="L4" i="3" s="1"/>
  <c r="L3" i="3" s="1"/>
  <c r="L2" i="3" s="1"/>
  <c r="AS5" i="11"/>
  <c r="AS4" i="11" s="1"/>
  <c r="AS3" i="11" s="1"/>
  <c r="AS2" i="11" s="1"/>
  <c r="H4" i="11"/>
  <c r="H3" i="11" s="1"/>
  <c r="H2" i="11" s="1"/>
  <c r="W165" i="11"/>
  <c r="W4" i="11" s="1"/>
  <c r="W3" i="11" s="1"/>
  <c r="W2" i="11" s="1"/>
  <c r="X5" i="11"/>
  <c r="X4" i="11" s="1"/>
  <c r="X3" i="11" s="1"/>
  <c r="X2" i="11" s="1"/>
  <c r="AO166" i="3"/>
  <c r="AO4" i="3" s="1"/>
  <c r="AO3" i="3" s="1"/>
  <c r="AO2" i="3" s="1"/>
  <c r="I166" i="3"/>
  <c r="U166" i="3"/>
  <c r="AJ166" i="3"/>
  <c r="AU5" i="3"/>
  <c r="AU4" i="3" s="1"/>
  <c r="AU3" i="3" s="1"/>
  <c r="AU2" i="3" s="1"/>
  <c r="AN5" i="3"/>
  <c r="AN4" i="3" s="1"/>
  <c r="AN3" i="3" s="1"/>
  <c r="AN2" i="3" s="1"/>
  <c r="AC5" i="11"/>
  <c r="AD5" i="11"/>
  <c r="AD4" i="11" s="1"/>
  <c r="AD3" i="11" s="1"/>
  <c r="AD2" i="11" s="1"/>
  <c r="AC4" i="11"/>
  <c r="AC3" i="11" s="1"/>
  <c r="AC2" i="11" s="1"/>
  <c r="Z165" i="11"/>
  <c r="AB4" i="11"/>
  <c r="AB3" i="11" s="1"/>
  <c r="AB2" i="11" s="1"/>
  <c r="AY5" i="11"/>
  <c r="AY4" i="11" s="1"/>
  <c r="AY3" i="11" s="1"/>
  <c r="P4" i="11"/>
  <c r="P3" i="11" s="1"/>
  <c r="P2" i="11" s="1"/>
  <c r="AQ5" i="3"/>
  <c r="AJ5" i="3"/>
  <c r="AJ4" i="3" s="1"/>
  <c r="AJ3" i="3" s="1"/>
  <c r="AJ2" i="3" s="1"/>
  <c r="AY5" i="3"/>
  <c r="X4" i="3"/>
  <c r="X3" i="3" s="1"/>
  <c r="X2" i="3" s="1"/>
  <c r="U4" i="3"/>
  <c r="U3" i="3" s="1"/>
  <c r="U2" i="3" s="1"/>
  <c r="E4" i="3"/>
  <c r="E3" i="3" s="1"/>
  <c r="AI4" i="3"/>
  <c r="AI3" i="3" s="1"/>
  <c r="AI2" i="3" s="1"/>
  <c r="S4" i="3"/>
  <c r="S3" i="3" s="1"/>
  <c r="S2" i="3" s="1"/>
  <c r="AH4" i="3"/>
  <c r="AH3" i="3" s="1"/>
  <c r="AH2" i="3" s="1"/>
  <c r="R4" i="3"/>
  <c r="R3" i="3" s="1"/>
  <c r="R2" i="3" s="1"/>
  <c r="AE166" i="3"/>
  <c r="AE4" i="3" s="1"/>
  <c r="AE3" i="3" s="1"/>
  <c r="AE2" i="3" s="1"/>
  <c r="W166" i="3"/>
  <c r="W4" i="3" s="1"/>
  <c r="W3" i="3" s="1"/>
  <c r="W2" i="3" s="1"/>
  <c r="AL2" i="3"/>
  <c r="H4" i="3"/>
  <c r="H3" i="3" s="1"/>
  <c r="H2" i="3" s="1"/>
  <c r="AB4" i="3"/>
  <c r="AB3" i="3" s="1"/>
  <c r="AB2" i="3" s="1"/>
  <c r="G248" i="3"/>
  <c r="G247" i="3" s="1"/>
  <c r="G246" i="3" s="1"/>
  <c r="O4" i="3"/>
  <c r="O3" i="3" s="1"/>
  <c r="O2" i="3" s="1"/>
  <c r="AK4" i="3"/>
  <c r="AK3" i="3" s="1"/>
  <c r="AK2" i="3" s="1"/>
  <c r="AQ4" i="3"/>
  <c r="AQ3" i="3" s="1"/>
  <c r="AQ2" i="3" s="1"/>
  <c r="AA4" i="3"/>
  <c r="AA3" i="3" s="1"/>
  <c r="AA2" i="3" s="1"/>
  <c r="K4" i="3"/>
  <c r="K3" i="3" s="1"/>
  <c r="K2" i="3" s="1"/>
  <c r="F166" i="3"/>
  <c r="F4" i="3" s="1"/>
  <c r="F3" i="3" s="1"/>
  <c r="F2" i="3" s="1"/>
  <c r="AM166" i="3"/>
  <c r="AM4" i="3" s="1"/>
  <c r="AM3" i="3" s="1"/>
  <c r="AM2" i="3" s="1"/>
  <c r="G166" i="3"/>
  <c r="G4" i="3" s="1"/>
  <c r="G3" i="3" s="1"/>
  <c r="AX4" i="3"/>
  <c r="AX3" i="3" s="1"/>
  <c r="AX2" i="3" s="1"/>
  <c r="AW4" i="3"/>
  <c r="AW3" i="3" s="1"/>
  <c r="AW2" i="3" s="1"/>
  <c r="AG4" i="3"/>
  <c r="AG3" i="3" s="1"/>
  <c r="AG2" i="3" s="1"/>
  <c r="Q4" i="3"/>
  <c r="Q3" i="3" s="1"/>
  <c r="Q2" i="3" s="1"/>
  <c r="AD2" i="3"/>
  <c r="N2" i="3"/>
  <c r="AS4" i="3"/>
  <c r="AS3" i="3" s="1"/>
  <c r="AS2" i="3" s="1"/>
  <c r="AC4" i="3"/>
  <c r="AC3" i="3" s="1"/>
  <c r="AC2" i="3" s="1"/>
  <c r="M4" i="3"/>
  <c r="M3" i="3" s="1"/>
  <c r="M2" i="3" s="1"/>
  <c r="E248" i="3"/>
  <c r="E247" i="3" s="1"/>
  <c r="AP4" i="3"/>
  <c r="AP3" i="3" s="1"/>
  <c r="AP2" i="3" s="1"/>
  <c r="Y4" i="3"/>
  <c r="Y3" i="3" s="1"/>
  <c r="Y2" i="3" s="1"/>
  <c r="I4" i="3"/>
  <c r="I3" i="3" s="1"/>
  <c r="I2" i="3" s="1"/>
  <c r="T4" i="11"/>
  <c r="T3" i="11" s="1"/>
  <c r="T2" i="11" s="1"/>
  <c r="AN4" i="11"/>
  <c r="AN3" i="11" s="1"/>
  <c r="AN2" i="11" s="1"/>
  <c r="AU4" i="11"/>
  <c r="AU3" i="11" s="1"/>
  <c r="AU2" i="11" s="1"/>
  <c r="AF4" i="11"/>
  <c r="AF3" i="11" s="1"/>
  <c r="AF2" i="11" s="1"/>
  <c r="AJ4" i="11"/>
  <c r="AJ3" i="11" s="1"/>
  <c r="AJ2" i="11" s="1"/>
  <c r="Z4" i="11"/>
  <c r="Z3" i="11" s="1"/>
  <c r="Z2" i="11" s="1"/>
  <c r="G238" i="11"/>
  <c r="G237" i="11" s="1"/>
  <c r="G236" i="11" s="1"/>
  <c r="G233" i="11" s="1"/>
  <c r="G232" i="11" s="1"/>
  <c r="AI165" i="11"/>
  <c r="AI4" i="11" s="1"/>
  <c r="AI3" i="11" s="1"/>
  <c r="AI2" i="11" s="1"/>
  <c r="S165" i="11"/>
  <c r="S4" i="11" s="1"/>
  <c r="S3" i="11" s="1"/>
  <c r="S2" i="11" s="1"/>
  <c r="E5" i="11"/>
  <c r="E4" i="11" s="1"/>
  <c r="E3" i="11" s="1"/>
  <c r="N4" i="11"/>
  <c r="N3" i="11" s="1"/>
  <c r="N2" i="11" s="1"/>
  <c r="AG4" i="11"/>
  <c r="AG3" i="11" s="1"/>
  <c r="AG2" i="11" s="1"/>
  <c r="AR4" i="11"/>
  <c r="AR3" i="11" s="1"/>
  <c r="AR2" i="11" s="1"/>
  <c r="AU165" i="11"/>
  <c r="AP4" i="11"/>
  <c r="AP3" i="11" s="1"/>
  <c r="AP2" i="11" s="1"/>
  <c r="U4" i="11"/>
  <c r="U3" i="11" s="1"/>
  <c r="U2" i="11" s="1"/>
  <c r="AQ3" i="11"/>
  <c r="AQ2" i="11" s="1"/>
  <c r="AA165" i="11"/>
  <c r="AA4" i="11" s="1"/>
  <c r="AA3" i="11" s="1"/>
  <c r="AA2" i="11" s="1"/>
  <c r="K165" i="11"/>
  <c r="K4" i="11" s="1"/>
  <c r="K3" i="11" s="1"/>
  <c r="K2" i="11" s="1"/>
  <c r="AK4" i="11"/>
  <c r="AK3" i="11" s="1"/>
  <c r="AK2" i="11" s="1"/>
  <c r="M4" i="11"/>
  <c r="M3" i="11" s="1"/>
  <c r="M2" i="11" s="1"/>
  <c r="Q4" i="11"/>
  <c r="Q3" i="11" s="1"/>
  <c r="Q2" i="11" s="1"/>
  <c r="AT4" i="11"/>
  <c r="AT3" i="11" s="1"/>
  <c r="AT2" i="11" s="1"/>
  <c r="E238" i="11"/>
  <c r="E237" i="11" s="1"/>
  <c r="AY2" i="11"/>
  <c r="AY262" i="2"/>
  <c r="AX262" i="2"/>
  <c r="AW262" i="2"/>
  <c r="AV262" i="2"/>
  <c r="AU262" i="2"/>
  <c r="AT262" i="2"/>
  <c r="AS262" i="2"/>
  <c r="AR262" i="2"/>
  <c r="AQ262" i="2"/>
  <c r="AP262" i="2"/>
  <c r="AO262" i="2"/>
  <c r="AN262" i="2"/>
  <c r="AM262" i="2"/>
  <c r="AL262" i="2"/>
  <c r="AK262" i="2"/>
  <c r="AJ262" i="2"/>
  <c r="AI262" i="2"/>
  <c r="AH262" i="2"/>
  <c r="AG262" i="2"/>
  <c r="AF262" i="2"/>
  <c r="AE262" i="2"/>
  <c r="AD262" i="2"/>
  <c r="AC262" i="2"/>
  <c r="AB262" i="2"/>
  <c r="AA262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AY260" i="2"/>
  <c r="AX260" i="2"/>
  <c r="AW260" i="2"/>
  <c r="AV260" i="2"/>
  <c r="AU260" i="2"/>
  <c r="AT260" i="2"/>
  <c r="AS260" i="2"/>
  <c r="AR260" i="2"/>
  <c r="AQ260" i="2"/>
  <c r="AP260" i="2"/>
  <c r="AO260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AY252" i="2"/>
  <c r="AX252" i="2"/>
  <c r="AW252" i="2"/>
  <c r="AV252" i="2"/>
  <c r="AU252" i="2"/>
  <c r="AT252" i="2"/>
  <c r="AS252" i="2"/>
  <c r="AR252" i="2"/>
  <c r="AQ252" i="2"/>
  <c r="AP252" i="2"/>
  <c r="AO252" i="2"/>
  <c r="AN252" i="2"/>
  <c r="AN248" i="2" s="1"/>
  <c r="AN247" i="2" s="1"/>
  <c r="AM252" i="2"/>
  <c r="AL252" i="2"/>
  <c r="AK252" i="2"/>
  <c r="AJ252" i="2"/>
  <c r="AJ248" i="2" s="1"/>
  <c r="AJ247" i="2" s="1"/>
  <c r="AI252" i="2"/>
  <c r="AH252" i="2"/>
  <c r="AG252" i="2"/>
  <c r="AF252" i="2"/>
  <c r="AF248" i="2" s="1"/>
  <c r="AF247" i="2" s="1"/>
  <c r="AE252" i="2"/>
  <c r="AD252" i="2"/>
  <c r="AC252" i="2"/>
  <c r="AB252" i="2"/>
  <c r="AA252" i="2"/>
  <c r="Z252" i="2"/>
  <c r="Y252" i="2"/>
  <c r="X252" i="2"/>
  <c r="X248" i="2" s="1"/>
  <c r="X247" i="2" s="1"/>
  <c r="W252" i="2"/>
  <c r="W248" i="2" s="1"/>
  <c r="W247" i="2" s="1"/>
  <c r="V252" i="2"/>
  <c r="U252" i="2"/>
  <c r="T252" i="2"/>
  <c r="T248" i="2" s="1"/>
  <c r="T247" i="2" s="1"/>
  <c r="S252" i="2"/>
  <c r="R252" i="2"/>
  <c r="Q252" i="2"/>
  <c r="P252" i="2"/>
  <c r="O252" i="2"/>
  <c r="N252" i="2"/>
  <c r="M252" i="2"/>
  <c r="L252" i="2"/>
  <c r="K252" i="2"/>
  <c r="J252" i="2"/>
  <c r="I252" i="2"/>
  <c r="H252" i="2"/>
  <c r="H248" i="2" s="1"/>
  <c r="G252" i="2"/>
  <c r="F252" i="2"/>
  <c r="E252" i="2"/>
  <c r="Z246" i="2"/>
  <c r="AY244" i="2"/>
  <c r="AX244" i="2"/>
  <c r="AW244" i="2"/>
  <c r="AV244" i="2"/>
  <c r="AU244" i="2"/>
  <c r="AT244" i="2"/>
  <c r="AS244" i="2"/>
  <c r="AR244" i="2"/>
  <c r="AQ244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AY239" i="2"/>
  <c r="AX239" i="2"/>
  <c r="AW239" i="2"/>
  <c r="AV239" i="2"/>
  <c r="AU239" i="2"/>
  <c r="AT239" i="2"/>
  <c r="AS239" i="2"/>
  <c r="AR239" i="2"/>
  <c r="AR236" i="2" s="1"/>
  <c r="AR235" i="2" s="1"/>
  <c r="AR234" i="2" s="1"/>
  <c r="AQ239" i="2"/>
  <c r="AP239" i="2"/>
  <c r="AO239" i="2"/>
  <c r="AN239" i="2"/>
  <c r="AM239" i="2"/>
  <c r="AL239" i="2"/>
  <c r="AK239" i="2"/>
  <c r="AJ239" i="2"/>
  <c r="AI239" i="2"/>
  <c r="AH239" i="2"/>
  <c r="AG239" i="2"/>
  <c r="AF239" i="2"/>
  <c r="AE239" i="2"/>
  <c r="AD239" i="2"/>
  <c r="AC239" i="2"/>
  <c r="AB239" i="2"/>
  <c r="AA239" i="2"/>
  <c r="Z239" i="2"/>
  <c r="Y239" i="2"/>
  <c r="X239" i="2"/>
  <c r="W239" i="2"/>
  <c r="V239" i="2"/>
  <c r="U239" i="2"/>
  <c r="T239" i="2"/>
  <c r="S239" i="2"/>
  <c r="R239" i="2"/>
  <c r="Q239" i="2"/>
  <c r="P239" i="2"/>
  <c r="O239" i="2"/>
  <c r="N239" i="2"/>
  <c r="M239" i="2"/>
  <c r="L239" i="2"/>
  <c r="L236" i="2" s="1"/>
  <c r="L235" i="2" s="1"/>
  <c r="L234" i="2" s="1"/>
  <c r="K239" i="2"/>
  <c r="J239" i="2"/>
  <c r="I239" i="2"/>
  <c r="H239" i="2"/>
  <c r="G239" i="2"/>
  <c r="F239" i="2"/>
  <c r="E239" i="2"/>
  <c r="AY237" i="2"/>
  <c r="AX237" i="2"/>
  <c r="AW237" i="2"/>
  <c r="AV237" i="2"/>
  <c r="AU237" i="2"/>
  <c r="AT237" i="2"/>
  <c r="AS237" i="2"/>
  <c r="AR237" i="2"/>
  <c r="AQ237" i="2"/>
  <c r="AP237" i="2"/>
  <c r="AO237" i="2"/>
  <c r="AN237" i="2"/>
  <c r="AM237" i="2"/>
  <c r="AL237" i="2"/>
  <c r="AK237" i="2"/>
  <c r="AJ237" i="2"/>
  <c r="AI237" i="2"/>
  <c r="AH237" i="2"/>
  <c r="AG237" i="2"/>
  <c r="AF237" i="2"/>
  <c r="AE237" i="2"/>
  <c r="AD237" i="2"/>
  <c r="AC237" i="2"/>
  <c r="AB237" i="2"/>
  <c r="AA237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AY232" i="2"/>
  <c r="AX232" i="2"/>
  <c r="AW232" i="2"/>
  <c r="AV232" i="2"/>
  <c r="AU232" i="2"/>
  <c r="AT232" i="2"/>
  <c r="AS232" i="2"/>
  <c r="AR232" i="2"/>
  <c r="AQ232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AY229" i="2"/>
  <c r="AX229" i="2"/>
  <c r="AW229" i="2"/>
  <c r="AV229" i="2"/>
  <c r="AU229" i="2"/>
  <c r="AT229" i="2"/>
  <c r="AS229" i="2"/>
  <c r="AR229" i="2"/>
  <c r="AQ229" i="2"/>
  <c r="AP229" i="2"/>
  <c r="AO229" i="2"/>
  <c r="AN229" i="2"/>
  <c r="AM229" i="2"/>
  <c r="AL229" i="2"/>
  <c r="AK229" i="2"/>
  <c r="AJ229" i="2"/>
  <c r="AI229" i="2"/>
  <c r="AH229" i="2"/>
  <c r="AG229" i="2"/>
  <c r="AF229" i="2"/>
  <c r="AE229" i="2"/>
  <c r="AD229" i="2"/>
  <c r="AC229" i="2"/>
  <c r="AB229" i="2"/>
  <c r="AA229" i="2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E229" i="2"/>
  <c r="AY227" i="2"/>
  <c r="AX227" i="2"/>
  <c r="AW227" i="2"/>
  <c r="AV227" i="2"/>
  <c r="AU227" i="2"/>
  <c r="AT227" i="2"/>
  <c r="AS227" i="2"/>
  <c r="AR227" i="2"/>
  <c r="AQ227" i="2"/>
  <c r="AP227" i="2"/>
  <c r="AO227" i="2"/>
  <c r="AN227" i="2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AY225" i="2"/>
  <c r="AX225" i="2"/>
  <c r="AW225" i="2"/>
  <c r="AV225" i="2"/>
  <c r="AU225" i="2"/>
  <c r="AT225" i="2"/>
  <c r="AS225" i="2"/>
  <c r="AR225" i="2"/>
  <c r="AQ225" i="2"/>
  <c r="AP225" i="2"/>
  <c r="AO225" i="2"/>
  <c r="AN225" i="2"/>
  <c r="AM225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AY222" i="2"/>
  <c r="AX222" i="2"/>
  <c r="AW222" i="2"/>
  <c r="AV222" i="2"/>
  <c r="AU222" i="2"/>
  <c r="AT222" i="2"/>
  <c r="AS222" i="2"/>
  <c r="AR222" i="2"/>
  <c r="AQ222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AY220" i="2"/>
  <c r="AX220" i="2"/>
  <c r="AW220" i="2"/>
  <c r="AV220" i="2"/>
  <c r="AU220" i="2"/>
  <c r="AT220" i="2"/>
  <c r="AS220" i="2"/>
  <c r="AR220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AY216" i="2"/>
  <c r="AX216" i="2"/>
  <c r="AW216" i="2"/>
  <c r="AV216" i="2"/>
  <c r="AU216" i="2"/>
  <c r="AT216" i="2"/>
  <c r="AS216" i="2"/>
  <c r="AR216" i="2"/>
  <c r="AQ216" i="2"/>
  <c r="AP216" i="2"/>
  <c r="AO216" i="2"/>
  <c r="AN216" i="2"/>
  <c r="AM216" i="2"/>
  <c r="AL216" i="2"/>
  <c r="AK216" i="2"/>
  <c r="AJ216" i="2"/>
  <c r="AI216" i="2"/>
  <c r="AH216" i="2"/>
  <c r="AG216" i="2"/>
  <c r="AF216" i="2"/>
  <c r="AE216" i="2"/>
  <c r="AD216" i="2"/>
  <c r="AC216" i="2"/>
  <c r="AB216" i="2"/>
  <c r="AA216" i="2"/>
  <c r="Z216" i="2"/>
  <c r="Y216" i="2"/>
  <c r="X216" i="2"/>
  <c r="W216" i="2"/>
  <c r="V216" i="2"/>
  <c r="U216" i="2"/>
  <c r="T216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AX214" i="2"/>
  <c r="AW214" i="2"/>
  <c r="AV214" i="2"/>
  <c r="AU214" i="2"/>
  <c r="AT214" i="2"/>
  <c r="AS214" i="2"/>
  <c r="AR214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C214" i="2"/>
  <c r="AB214" i="2"/>
  <c r="AA214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E214" i="2"/>
  <c r="AX209" i="2"/>
  <c r="AW209" i="2"/>
  <c r="AV209" i="2"/>
  <c r="AU209" i="2"/>
  <c r="AT209" i="2"/>
  <c r="AS209" i="2"/>
  <c r="AR209" i="2"/>
  <c r="AQ209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E209" i="2"/>
  <c r="AY207" i="2"/>
  <c r="AX207" i="2"/>
  <c r="AW207" i="2"/>
  <c r="AV207" i="2"/>
  <c r="AU207" i="2"/>
  <c r="AT207" i="2"/>
  <c r="AS207" i="2"/>
  <c r="AR207" i="2"/>
  <c r="AQ207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AY205" i="2"/>
  <c r="AX205" i="2"/>
  <c r="AW205" i="2"/>
  <c r="AV205" i="2"/>
  <c r="AU205" i="2"/>
  <c r="AT205" i="2"/>
  <c r="AS205" i="2"/>
  <c r="AR205" i="2"/>
  <c r="AQ205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AY198" i="2"/>
  <c r="AX198" i="2"/>
  <c r="AW198" i="2"/>
  <c r="AV198" i="2"/>
  <c r="AU198" i="2"/>
  <c r="AT198" i="2"/>
  <c r="AS198" i="2"/>
  <c r="AR198" i="2"/>
  <c r="AQ198" i="2"/>
  <c r="AP198" i="2"/>
  <c r="AO198" i="2"/>
  <c r="AN198" i="2"/>
  <c r="AM198" i="2"/>
  <c r="AL198" i="2"/>
  <c r="AK198" i="2"/>
  <c r="AJ198" i="2"/>
  <c r="AI198" i="2"/>
  <c r="AH198" i="2"/>
  <c r="AG198" i="2"/>
  <c r="AF198" i="2"/>
  <c r="AE198" i="2"/>
  <c r="AD198" i="2"/>
  <c r="AC198" i="2"/>
  <c r="AB198" i="2"/>
  <c r="AA198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AX195" i="2"/>
  <c r="AW195" i="2"/>
  <c r="AV195" i="2"/>
  <c r="AU195" i="2"/>
  <c r="AT195" i="2"/>
  <c r="AS195" i="2"/>
  <c r="AR195" i="2"/>
  <c r="AQ195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F195" i="2"/>
  <c r="AY192" i="2"/>
  <c r="AX192" i="2"/>
  <c r="AW192" i="2"/>
  <c r="AV192" i="2"/>
  <c r="AU192" i="2"/>
  <c r="AT192" i="2"/>
  <c r="AS192" i="2"/>
  <c r="AR192" i="2"/>
  <c r="AQ192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AY180" i="2"/>
  <c r="AX180" i="2"/>
  <c r="AW180" i="2"/>
  <c r="AV180" i="2"/>
  <c r="AU180" i="2"/>
  <c r="AT180" i="2"/>
  <c r="AS180" i="2"/>
  <c r="AR180" i="2"/>
  <c r="AQ180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AY171" i="2"/>
  <c r="AX171" i="2"/>
  <c r="AW171" i="2"/>
  <c r="AV171" i="2"/>
  <c r="AU171" i="2"/>
  <c r="AT171" i="2"/>
  <c r="AS171" i="2"/>
  <c r="AR171" i="2"/>
  <c r="AQ171" i="2"/>
  <c r="AP171" i="2"/>
  <c r="AO171" i="2"/>
  <c r="AN171" i="2"/>
  <c r="AM171" i="2"/>
  <c r="AL171" i="2"/>
  <c r="AK171" i="2"/>
  <c r="AJ171" i="2"/>
  <c r="AI171" i="2"/>
  <c r="AH171" i="2"/>
  <c r="AG171" i="2"/>
  <c r="AF171" i="2"/>
  <c r="AE171" i="2"/>
  <c r="AD171" i="2"/>
  <c r="AC171" i="2"/>
  <c r="AB171" i="2"/>
  <c r="AA171" i="2"/>
  <c r="Z171" i="2"/>
  <c r="Y171" i="2"/>
  <c r="X171" i="2"/>
  <c r="W171" i="2"/>
  <c r="V171" i="2"/>
  <c r="U171" i="2"/>
  <c r="T171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AY168" i="2"/>
  <c r="AX168" i="2"/>
  <c r="AW168" i="2"/>
  <c r="AV168" i="2"/>
  <c r="AU168" i="2"/>
  <c r="AT168" i="2"/>
  <c r="AS168" i="2"/>
  <c r="AR168" i="2"/>
  <c r="AQ168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N219" i="2" l="1"/>
  <c r="V219" i="2"/>
  <c r="AD219" i="2"/>
  <c r="AL219" i="2"/>
  <c r="AL218" i="2" s="1"/>
  <c r="AT219" i="2"/>
  <c r="H247" i="2"/>
  <c r="E236" i="11"/>
  <c r="E233" i="11" s="1"/>
  <c r="E232" i="11" s="1"/>
  <c r="E2" i="11" s="1"/>
  <c r="J219" i="2"/>
  <c r="R219" i="2"/>
  <c r="Z219" i="2"/>
  <c r="AH219" i="2"/>
  <c r="AP219" i="2"/>
  <c r="AX219" i="2"/>
  <c r="G243" i="3"/>
  <c r="G242" i="3" s="1"/>
  <c r="G241" i="3" s="1"/>
  <c r="G2" i="3" s="1"/>
  <c r="E246" i="3"/>
  <c r="E243" i="3" s="1"/>
  <c r="E242" i="3" s="1"/>
  <c r="E241" i="3" s="1"/>
  <c r="E2" i="3" s="1"/>
  <c r="F219" i="2"/>
  <c r="AB236" i="2"/>
  <c r="AB235" i="2" s="1"/>
  <c r="AB234" i="2" s="1"/>
  <c r="J167" i="2"/>
  <c r="J166" i="2" s="1"/>
  <c r="AP167" i="2"/>
  <c r="H219" i="2"/>
  <c r="H218" i="2" s="1"/>
  <c r="L219" i="2"/>
  <c r="L218" i="2" s="1"/>
  <c r="P219" i="2"/>
  <c r="P218" i="2" s="1"/>
  <c r="T219" i="2"/>
  <c r="T218" i="2" s="1"/>
  <c r="X219" i="2"/>
  <c r="X218" i="2" s="1"/>
  <c r="AB219" i="2"/>
  <c r="AB218" i="2" s="1"/>
  <c r="AF218" i="2"/>
  <c r="AF219" i="2"/>
  <c r="AJ219" i="2"/>
  <c r="AN219" i="2"/>
  <c r="AN218" i="2" s="1"/>
  <c r="AR219" i="2"/>
  <c r="AR218" i="2" s="1"/>
  <c r="AV219" i="2"/>
  <c r="AV218" i="2" s="1"/>
  <c r="G219" i="2"/>
  <c r="G218" i="2" s="1"/>
  <c r="AM248" i="2"/>
  <c r="AM247" i="2" s="1"/>
  <c r="AR248" i="2"/>
  <c r="K219" i="2"/>
  <c r="O219" i="2"/>
  <c r="S219" i="2"/>
  <c r="S218" i="2" s="1"/>
  <c r="W219" i="2"/>
  <c r="W218" i="2" s="1"/>
  <c r="AA219" i="2"/>
  <c r="AE219" i="2"/>
  <c r="AI219" i="2"/>
  <c r="AM219" i="2"/>
  <c r="AQ219" i="2"/>
  <c r="AU219" i="2"/>
  <c r="AY219" i="2"/>
  <c r="AY218" i="2" s="1"/>
  <c r="T236" i="2"/>
  <c r="T235" i="2" s="1"/>
  <c r="T234" i="2" s="1"/>
  <c r="I219" i="2"/>
  <c r="M219" i="2"/>
  <c r="Q219" i="2"/>
  <c r="U219" i="2"/>
  <c r="Y219" i="2"/>
  <c r="Y218" i="2" s="1"/>
  <c r="AC219" i="2"/>
  <c r="AG219" i="2"/>
  <c r="AG218" i="2" s="1"/>
  <c r="AK219" i="2"/>
  <c r="AK218" i="2" s="1"/>
  <c r="AO219" i="2"/>
  <c r="AO218" i="2" s="1"/>
  <c r="AS219" i="2"/>
  <c r="AW219" i="2"/>
  <c r="K236" i="2"/>
  <c r="K235" i="2" s="1"/>
  <c r="K234" i="2" s="1"/>
  <c r="AQ236" i="2"/>
  <c r="AQ235" i="2" s="1"/>
  <c r="AQ234" i="2" s="1"/>
  <c r="E219" i="2"/>
  <c r="E218" i="2" s="1"/>
  <c r="AF167" i="2"/>
  <c r="AF166" i="2" s="1"/>
  <c r="X194" i="2"/>
  <c r="G236" i="2"/>
  <c r="G235" i="2" s="1"/>
  <c r="G234" i="2" s="1"/>
  <c r="O236" i="2"/>
  <c r="O235" i="2" s="1"/>
  <c r="O234" i="2" s="1"/>
  <c r="S236" i="2"/>
  <c r="S235" i="2" s="1"/>
  <c r="S234" i="2" s="1"/>
  <c r="AA236" i="2"/>
  <c r="AA235" i="2" s="1"/>
  <c r="AA234" i="2" s="1"/>
  <c r="AE236" i="2"/>
  <c r="AE235" i="2" s="1"/>
  <c r="AE234" i="2" s="1"/>
  <c r="AM236" i="2"/>
  <c r="AM235" i="2" s="1"/>
  <c r="AM234" i="2" s="1"/>
  <c r="AU236" i="2"/>
  <c r="AU235" i="2" s="1"/>
  <c r="AU234" i="2" s="1"/>
  <c r="K248" i="2"/>
  <c r="K247" i="2" s="1"/>
  <c r="K246" i="2" s="1"/>
  <c r="K243" i="2" s="1"/>
  <c r="K242" i="2" s="1"/>
  <c r="K241" i="2" s="1"/>
  <c r="AI248" i="2"/>
  <c r="AV248" i="2"/>
  <c r="AV247" i="2" s="1"/>
  <c r="L248" i="2"/>
  <c r="L247" i="2" s="1"/>
  <c r="AB248" i="2"/>
  <c r="AB247" i="2" s="1"/>
  <c r="AB246" i="2" s="1"/>
  <c r="AB243" i="2" s="1"/>
  <c r="AB242" i="2" s="1"/>
  <c r="AB241" i="2" s="1"/>
  <c r="AF194" i="2"/>
  <c r="H167" i="2"/>
  <c r="T167" i="2"/>
  <c r="T166" i="2" s="1"/>
  <c r="X167" i="2"/>
  <c r="X166" i="2" s="1"/>
  <c r="AN167" i="2"/>
  <c r="AV167" i="2"/>
  <c r="I167" i="2"/>
  <c r="M167" i="2"/>
  <c r="U167" i="2"/>
  <c r="Y167" i="2"/>
  <c r="AC167" i="2"/>
  <c r="AO167" i="2"/>
  <c r="AO166" i="2" s="1"/>
  <c r="AS167" i="2"/>
  <c r="H194" i="2"/>
  <c r="P194" i="2"/>
  <c r="AJ194" i="2"/>
  <c r="AV194" i="2"/>
  <c r="F236" i="2"/>
  <c r="F235" i="2" s="1"/>
  <c r="F234" i="2" s="1"/>
  <c r="J236" i="2"/>
  <c r="J235" i="2" s="1"/>
  <c r="J234" i="2" s="1"/>
  <c r="N236" i="2"/>
  <c r="N235" i="2" s="1"/>
  <c r="N234" i="2" s="1"/>
  <c r="R236" i="2"/>
  <c r="R235" i="2" s="1"/>
  <c r="R234" i="2" s="1"/>
  <c r="V236" i="2"/>
  <c r="V235" i="2" s="1"/>
  <c r="V234" i="2" s="1"/>
  <c r="Z236" i="2"/>
  <c r="Z235" i="2" s="1"/>
  <c r="Z234" i="2" s="1"/>
  <c r="AD236" i="2"/>
  <c r="AD235" i="2" s="1"/>
  <c r="AD234" i="2" s="1"/>
  <c r="AH236" i="2"/>
  <c r="AH235" i="2" s="1"/>
  <c r="AH234" i="2" s="1"/>
  <c r="AL236" i="2"/>
  <c r="AL235" i="2" s="1"/>
  <c r="AL234" i="2" s="1"/>
  <c r="AP236" i="2"/>
  <c r="AP235" i="2" s="1"/>
  <c r="AP234" i="2" s="1"/>
  <c r="AT236" i="2"/>
  <c r="AT235" i="2" s="1"/>
  <c r="AT234" i="2" s="1"/>
  <c r="AX236" i="2"/>
  <c r="AX235" i="2" s="1"/>
  <c r="AX234" i="2" s="1"/>
  <c r="W236" i="2"/>
  <c r="W235" i="2" s="1"/>
  <c r="W234" i="2" s="1"/>
  <c r="AI236" i="2"/>
  <c r="AI235" i="2" s="1"/>
  <c r="AI234" i="2" s="1"/>
  <c r="AY236" i="2"/>
  <c r="AY235" i="2" s="1"/>
  <c r="AY234" i="2" s="1"/>
  <c r="I248" i="2"/>
  <c r="G248" i="2" s="1"/>
  <c r="G247" i="2" s="1"/>
  <c r="M248" i="2"/>
  <c r="U248" i="2"/>
  <c r="Y248" i="2"/>
  <c r="AG248" i="2"/>
  <c r="AK248" i="2"/>
  <c r="AO248" i="2"/>
  <c r="AS248" i="2"/>
  <c r="AW248" i="2"/>
  <c r="F248" i="2"/>
  <c r="R248" i="2"/>
  <c r="V248" i="2"/>
  <c r="AJ236" i="2"/>
  <c r="AJ235" i="2" s="1"/>
  <c r="AJ234" i="2" s="1"/>
  <c r="AC246" i="2"/>
  <c r="AC243" i="2" s="1"/>
  <c r="AC242" i="2" s="1"/>
  <c r="AC241" i="2" s="1"/>
  <c r="O248" i="2"/>
  <c r="O247" i="2" s="1"/>
  <c r="AE248" i="2"/>
  <c r="AQ248" i="2"/>
  <c r="AU248" i="2"/>
  <c r="Q246" i="2"/>
  <c r="Q243" i="2" s="1"/>
  <c r="Q242" i="2" s="1"/>
  <c r="Q241" i="2" s="1"/>
  <c r="AJ167" i="2"/>
  <c r="AJ166" i="2" s="1"/>
  <c r="Z167" i="2"/>
  <c r="E167" i="2"/>
  <c r="R194" i="2"/>
  <c r="T246" i="2"/>
  <c r="T243" i="2" s="1"/>
  <c r="T242" i="2" s="1"/>
  <c r="T241" i="2" s="1"/>
  <c r="L194" i="2"/>
  <c r="T194" i="2"/>
  <c r="AB194" i="2"/>
  <c r="AN194" i="2"/>
  <c r="AR194" i="2"/>
  <c r="J194" i="2"/>
  <c r="N194" i="2"/>
  <c r="V194" i="2"/>
  <c r="Z194" i="2"/>
  <c r="Z166" i="2" s="1"/>
  <c r="AD194" i="2"/>
  <c r="AH194" i="2"/>
  <c r="AL194" i="2"/>
  <c r="AP194" i="2"/>
  <c r="AT194" i="2"/>
  <c r="G194" i="2"/>
  <c r="K194" i="2"/>
  <c r="O194" i="2"/>
  <c r="S194" i="2"/>
  <c r="W194" i="2"/>
  <c r="AA194" i="2"/>
  <c r="AE194" i="2"/>
  <c r="AI194" i="2"/>
  <c r="AM194" i="2"/>
  <c r="AQ194" i="2"/>
  <c r="AU194" i="2"/>
  <c r="AY194" i="2"/>
  <c r="AY166" i="2" s="1"/>
  <c r="I194" i="2"/>
  <c r="M194" i="2"/>
  <c r="Q194" i="2"/>
  <c r="U194" i="2"/>
  <c r="Y194" i="2"/>
  <c r="AC194" i="2"/>
  <c r="AG194" i="2"/>
  <c r="AK194" i="2"/>
  <c r="AO194" i="2"/>
  <c r="AS194" i="2"/>
  <c r="AW194" i="2"/>
  <c r="AM246" i="2"/>
  <c r="AM243" i="2" s="1"/>
  <c r="AM242" i="2" s="1"/>
  <c r="AM241" i="2" s="1"/>
  <c r="P167" i="2"/>
  <c r="P166" i="2" s="1"/>
  <c r="H236" i="2"/>
  <c r="H235" i="2" s="1"/>
  <c r="H234" i="2" s="1"/>
  <c r="P236" i="2"/>
  <c r="P235" i="2" s="1"/>
  <c r="P234" i="2" s="1"/>
  <c r="X236" i="2"/>
  <c r="X235" i="2" s="1"/>
  <c r="X234" i="2" s="1"/>
  <c r="AF236" i="2"/>
  <c r="AF235" i="2" s="1"/>
  <c r="AF234" i="2" s="1"/>
  <c r="AN236" i="2"/>
  <c r="AN235" i="2" s="1"/>
  <c r="AN234" i="2" s="1"/>
  <c r="AV236" i="2"/>
  <c r="AV235" i="2" s="1"/>
  <c r="AV234" i="2" s="1"/>
  <c r="S248" i="2"/>
  <c r="AA248" i="2"/>
  <c r="AA247" i="2" s="1"/>
  <c r="AK167" i="2"/>
  <c r="AK166" i="2" s="1"/>
  <c r="F167" i="2"/>
  <c r="N167" i="2"/>
  <c r="R167" i="2"/>
  <c r="R166" i="2" s="1"/>
  <c r="V167" i="2"/>
  <c r="V166" i="2" s="1"/>
  <c r="AD167" i="2"/>
  <c r="AD166" i="2" s="1"/>
  <c r="AH167" i="2"/>
  <c r="AL167" i="2"/>
  <c r="AT167" i="2"/>
  <c r="AT166" i="2" s="1"/>
  <c r="AX167" i="2"/>
  <c r="L167" i="2"/>
  <c r="L166" i="2" s="1"/>
  <c r="AB167" i="2"/>
  <c r="AB166" i="2" s="1"/>
  <c r="AR167" i="2"/>
  <c r="AR166" i="2" s="1"/>
  <c r="Q167" i="2"/>
  <c r="Q166" i="2" s="1"/>
  <c r="AG167" i="2"/>
  <c r="AG166" i="2" s="1"/>
  <c r="AW167" i="2"/>
  <c r="AW166" i="2" s="1"/>
  <c r="I218" i="2"/>
  <c r="M218" i="2"/>
  <c r="Q218" i="2"/>
  <c r="U218" i="2"/>
  <c r="AC218" i="2"/>
  <c r="AS218" i="2"/>
  <c r="AW218" i="2"/>
  <c r="F218" i="2"/>
  <c r="J218" i="2"/>
  <c r="N218" i="2"/>
  <c r="R218" i="2"/>
  <c r="V218" i="2"/>
  <c r="Z218" i="2"/>
  <c r="AD218" i="2"/>
  <c r="AH218" i="2"/>
  <c r="AP218" i="2"/>
  <c r="AT218" i="2"/>
  <c r="AX218" i="2"/>
  <c r="K218" i="2"/>
  <c r="O218" i="2"/>
  <c r="AA218" i="2"/>
  <c r="AE218" i="2"/>
  <c r="AI218" i="2"/>
  <c r="AM218" i="2"/>
  <c r="AQ218" i="2"/>
  <c r="AU218" i="2"/>
  <c r="AJ218" i="2"/>
  <c r="E236" i="2"/>
  <c r="E235" i="2" s="1"/>
  <c r="E234" i="2" s="1"/>
  <c r="I236" i="2"/>
  <c r="I235" i="2" s="1"/>
  <c r="I234" i="2" s="1"/>
  <c r="M236" i="2"/>
  <c r="M235" i="2" s="1"/>
  <c r="M234" i="2" s="1"/>
  <c r="Q236" i="2"/>
  <c r="Q235" i="2" s="1"/>
  <c r="Q234" i="2" s="1"/>
  <c r="U236" i="2"/>
  <c r="U235" i="2" s="1"/>
  <c r="U234" i="2" s="1"/>
  <c r="Y236" i="2"/>
  <c r="Y235" i="2" s="1"/>
  <c r="Y234" i="2" s="1"/>
  <c r="AC236" i="2"/>
  <c r="AC235" i="2" s="1"/>
  <c r="AC234" i="2" s="1"/>
  <c r="AG236" i="2"/>
  <c r="AG235" i="2" s="1"/>
  <c r="AG234" i="2" s="1"/>
  <c r="AK236" i="2"/>
  <c r="AK235" i="2" s="1"/>
  <c r="AK234" i="2" s="1"/>
  <c r="AO236" i="2"/>
  <c r="AO235" i="2" s="1"/>
  <c r="AO234" i="2" s="1"/>
  <c r="AS236" i="2"/>
  <c r="AS235" i="2" s="1"/>
  <c r="AS234" i="2" s="1"/>
  <c r="AW236" i="2"/>
  <c r="AW235" i="2" s="1"/>
  <c r="AW234" i="2" s="1"/>
  <c r="Z243" i="2"/>
  <c r="Z242" i="2" s="1"/>
  <c r="Z241" i="2" s="1"/>
  <c r="K167" i="2"/>
  <c r="S167" i="2"/>
  <c r="S166" i="2" s="1"/>
  <c r="W167" i="2"/>
  <c r="AE167" i="2"/>
  <c r="AE166" i="2" s="1"/>
  <c r="AM167" i="2"/>
  <c r="AM166" i="2" s="1"/>
  <c r="AU167" i="2"/>
  <c r="AU166" i="2" s="1"/>
  <c r="W246" i="2"/>
  <c r="W243" i="2" s="1"/>
  <c r="W242" i="2" s="1"/>
  <c r="W241" i="2" s="1"/>
  <c r="G167" i="2"/>
  <c r="O167" i="2"/>
  <c r="O166" i="2" s="1"/>
  <c r="AA167" i="2"/>
  <c r="AI167" i="2"/>
  <c r="AI166" i="2" s="1"/>
  <c r="AQ167" i="2"/>
  <c r="X246" i="2"/>
  <c r="X243" i="2" s="1"/>
  <c r="X242" i="2" s="1"/>
  <c r="X241" i="2" s="1"/>
  <c r="J248" i="2"/>
  <c r="O246" i="2"/>
  <c r="O243" i="2" s="1"/>
  <c r="O242" i="2" s="1"/>
  <c r="O241" i="2" s="1"/>
  <c r="P246" i="2"/>
  <c r="P243" i="2" s="1"/>
  <c r="P242" i="2" s="1"/>
  <c r="P241" i="2" s="1"/>
  <c r="F194" i="2"/>
  <c r="AX194" i="2"/>
  <c r="AA246" i="2"/>
  <c r="AA243" i="2" s="1"/>
  <c r="AA242" i="2" s="1"/>
  <c r="AA241" i="2" s="1"/>
  <c r="E194" i="2"/>
  <c r="E166" i="2" s="1"/>
  <c r="H246" i="2"/>
  <c r="H243" i="2" s="1"/>
  <c r="H242" i="2" s="1"/>
  <c r="H241" i="2" s="1"/>
  <c r="L246" i="2"/>
  <c r="L243" i="2" s="1"/>
  <c r="L242" i="2" s="1"/>
  <c r="L241" i="2" s="1"/>
  <c r="AN246" i="2"/>
  <c r="AN243" i="2" s="1"/>
  <c r="AN242" i="2" s="1"/>
  <c r="AN241" i="2" s="1"/>
  <c r="N248" i="2"/>
  <c r="AD248" i="2"/>
  <c r="AH248" i="2"/>
  <c r="AL248" i="2"/>
  <c r="AP248" i="2"/>
  <c r="AT248" i="2"/>
  <c r="AX248" i="2"/>
  <c r="AJ246" i="2"/>
  <c r="AJ243" i="2" s="1"/>
  <c r="AJ242" i="2" s="1"/>
  <c r="AJ241" i="2" s="1"/>
  <c r="AV246" i="2"/>
  <c r="AV243" i="2" s="1"/>
  <c r="AV242" i="2" s="1"/>
  <c r="AV241" i="2" s="1"/>
  <c r="AY246" i="2"/>
  <c r="AY243" i="2" s="1"/>
  <c r="AY242" i="2" s="1"/>
  <c r="AY241" i="2" s="1"/>
  <c r="AF246" i="2"/>
  <c r="AF243" i="2" s="1"/>
  <c r="AF242" i="2" s="1"/>
  <c r="AF241" i="2" s="1"/>
  <c r="AQ190" i="10"/>
  <c r="AT246" i="2" l="1"/>
  <c r="AT243" i="2" s="1"/>
  <c r="AT242" i="2" s="1"/>
  <c r="AT241" i="2" s="1"/>
  <c r="AT247" i="2"/>
  <c r="U247" i="2"/>
  <c r="U246" i="2" s="1"/>
  <c r="U243" i="2" s="1"/>
  <c r="U242" i="2" s="1"/>
  <c r="U241" i="2" s="1"/>
  <c r="AP247" i="2"/>
  <c r="AP246" i="2" s="1"/>
  <c r="AP243" i="2" s="1"/>
  <c r="AP242" i="2" s="1"/>
  <c r="AP241" i="2" s="1"/>
  <c r="J247" i="2"/>
  <c r="J246" i="2" s="1"/>
  <c r="J243" i="2" s="1"/>
  <c r="J242" i="2" s="1"/>
  <c r="J241" i="2" s="1"/>
  <c r="N166" i="2"/>
  <c r="AU247" i="2"/>
  <c r="AU246" i="2" s="1"/>
  <c r="AU243" i="2" s="1"/>
  <c r="AU242" i="2" s="1"/>
  <c r="AU241" i="2" s="1"/>
  <c r="F246" i="2"/>
  <c r="F243" i="2" s="1"/>
  <c r="F242" i="2" s="1"/>
  <c r="F241" i="2" s="1"/>
  <c r="F247" i="2"/>
  <c r="M247" i="2"/>
  <c r="M246" i="2" s="1"/>
  <c r="M243" i="2" s="1"/>
  <c r="M242" i="2" s="1"/>
  <c r="M241" i="2" s="1"/>
  <c r="Y166" i="2"/>
  <c r="H166" i="2"/>
  <c r="R247" i="2"/>
  <c r="R246" i="2" s="1"/>
  <c r="R243" i="2" s="1"/>
  <c r="R242" i="2" s="1"/>
  <c r="R241" i="2" s="1"/>
  <c r="AC166" i="2"/>
  <c r="AL247" i="2"/>
  <c r="AL246" i="2" s="1"/>
  <c r="AL243" i="2" s="1"/>
  <c r="AL242" i="2" s="1"/>
  <c r="AL241" i="2" s="1"/>
  <c r="AX166" i="2"/>
  <c r="F166" i="2"/>
  <c r="AQ246" i="2"/>
  <c r="AQ243" i="2" s="1"/>
  <c r="AQ242" i="2" s="1"/>
  <c r="AQ241" i="2" s="1"/>
  <c r="AQ247" i="2"/>
  <c r="AW247" i="2"/>
  <c r="AW246" i="2" s="1"/>
  <c r="AW243" i="2" s="1"/>
  <c r="AW242" i="2" s="1"/>
  <c r="AW241" i="2" s="1"/>
  <c r="I247" i="2"/>
  <c r="I246" i="2" s="1"/>
  <c r="I243" i="2" s="1"/>
  <c r="I242" i="2" s="1"/>
  <c r="I241" i="2" s="1"/>
  <c r="U166" i="2"/>
  <c r="AP166" i="2"/>
  <c r="AS246" i="2"/>
  <c r="AS243" i="2" s="1"/>
  <c r="AS242" i="2" s="1"/>
  <c r="AS241" i="2" s="1"/>
  <c r="AS247" i="2"/>
  <c r="AL166" i="2"/>
  <c r="G166" i="2"/>
  <c r="AO247" i="2"/>
  <c r="AO246" i="2" s="1"/>
  <c r="AO243" i="2" s="1"/>
  <c r="AO242" i="2" s="1"/>
  <c r="AO241" i="2" s="1"/>
  <c r="I166" i="2"/>
  <c r="Y246" i="2"/>
  <c r="Y243" i="2" s="1"/>
  <c r="Y242" i="2" s="1"/>
  <c r="Y241" i="2" s="1"/>
  <c r="Y247" i="2"/>
  <c r="AH247" i="2"/>
  <c r="AH246" i="2" s="1"/>
  <c r="AH243" i="2" s="1"/>
  <c r="AH242" i="2" s="1"/>
  <c r="AH241" i="2" s="1"/>
  <c r="M166" i="2"/>
  <c r="AD247" i="2"/>
  <c r="AD246" i="2" s="1"/>
  <c r="AD243" i="2" s="1"/>
  <c r="AD242" i="2" s="1"/>
  <c r="AD241" i="2" s="1"/>
  <c r="W166" i="2"/>
  <c r="N246" i="2"/>
  <c r="N243" i="2" s="1"/>
  <c r="N242" i="2" s="1"/>
  <c r="N241" i="2" s="1"/>
  <c r="N247" i="2"/>
  <c r="AA166" i="2"/>
  <c r="AH166" i="2"/>
  <c r="S246" i="2"/>
  <c r="S243" i="2" s="1"/>
  <c r="S242" i="2" s="1"/>
  <c r="S241" i="2" s="1"/>
  <c r="S247" i="2"/>
  <c r="AV166" i="2"/>
  <c r="AX247" i="2"/>
  <c r="AX246" i="2" s="1"/>
  <c r="AX243" i="2" s="1"/>
  <c r="AX242" i="2" s="1"/>
  <c r="AX241" i="2" s="1"/>
  <c r="V246" i="2"/>
  <c r="V243" i="2" s="1"/>
  <c r="V242" i="2" s="1"/>
  <c r="V241" i="2" s="1"/>
  <c r="V247" i="2"/>
  <c r="AQ166" i="2"/>
  <c r="AE246" i="2"/>
  <c r="AE243" i="2" s="1"/>
  <c r="AE242" i="2" s="1"/>
  <c r="AE241" i="2" s="1"/>
  <c r="AE247" i="2"/>
  <c r="K166" i="2"/>
  <c r="AG247" i="2"/>
  <c r="AG246" i="2" s="1"/>
  <c r="AG243" i="2" s="1"/>
  <c r="AG242" i="2" s="1"/>
  <c r="AG241" i="2" s="1"/>
  <c r="AS166" i="2"/>
  <c r="AN166" i="2"/>
  <c r="AI247" i="2"/>
  <c r="AI246" i="2" s="1"/>
  <c r="AI243" i="2" s="1"/>
  <c r="AI242" i="2" s="1"/>
  <c r="AI241" i="2" s="1"/>
  <c r="AR247" i="2"/>
  <c r="AR246" i="2" s="1"/>
  <c r="AR243" i="2" s="1"/>
  <c r="AR242" i="2" s="1"/>
  <c r="AR241" i="2" s="1"/>
  <c r="E248" i="2"/>
  <c r="AK247" i="2"/>
  <c r="AK246" i="2" s="1"/>
  <c r="AK243" i="2" s="1"/>
  <c r="AK242" i="2" s="1"/>
  <c r="AK241" i="2" s="1"/>
  <c r="AB122" i="10"/>
  <c r="P237" i="10"/>
  <c r="Q237" i="10"/>
  <c r="Z237" i="10"/>
  <c r="AC237" i="10"/>
  <c r="AY237" i="10"/>
  <c r="G213" i="10"/>
  <c r="F245" i="10"/>
  <c r="G245" i="10"/>
  <c r="H245" i="10"/>
  <c r="I245" i="10"/>
  <c r="J245" i="10"/>
  <c r="K245" i="10"/>
  <c r="L245" i="10"/>
  <c r="M245" i="10"/>
  <c r="N245" i="10"/>
  <c r="O245" i="10"/>
  <c r="P245" i="10"/>
  <c r="Q245" i="10"/>
  <c r="R245" i="10"/>
  <c r="S245" i="10"/>
  <c r="T245" i="10"/>
  <c r="U245" i="10"/>
  <c r="V245" i="10"/>
  <c r="W245" i="10"/>
  <c r="X245" i="10"/>
  <c r="Y245" i="10"/>
  <c r="Z245" i="10"/>
  <c r="AA245" i="10"/>
  <c r="AB245" i="10"/>
  <c r="AC245" i="10"/>
  <c r="AD245" i="10"/>
  <c r="AE245" i="10"/>
  <c r="AF245" i="10"/>
  <c r="AG245" i="10"/>
  <c r="AH245" i="10"/>
  <c r="AI245" i="10"/>
  <c r="AJ245" i="10"/>
  <c r="AK245" i="10"/>
  <c r="AL245" i="10"/>
  <c r="AM245" i="10"/>
  <c r="AN245" i="10"/>
  <c r="AO245" i="10"/>
  <c r="AP245" i="10"/>
  <c r="AQ245" i="10"/>
  <c r="AR245" i="10"/>
  <c r="AS245" i="10"/>
  <c r="AT245" i="10"/>
  <c r="AU245" i="10"/>
  <c r="AV245" i="10"/>
  <c r="AW245" i="10"/>
  <c r="AX245" i="10"/>
  <c r="AY245" i="10"/>
  <c r="E245" i="10"/>
  <c r="F239" i="10"/>
  <c r="G239" i="10"/>
  <c r="H239" i="10"/>
  <c r="I239" i="10"/>
  <c r="J239" i="10"/>
  <c r="K239" i="10"/>
  <c r="L239" i="10"/>
  <c r="M239" i="10"/>
  <c r="N239" i="10"/>
  <c r="O239" i="10"/>
  <c r="P239" i="10"/>
  <c r="Q239" i="10"/>
  <c r="R239" i="10"/>
  <c r="S239" i="10"/>
  <c r="T239" i="10"/>
  <c r="U239" i="10"/>
  <c r="V239" i="10"/>
  <c r="W239" i="10"/>
  <c r="X239" i="10"/>
  <c r="Y239" i="10"/>
  <c r="Z239" i="10"/>
  <c r="AA239" i="10"/>
  <c r="AB239" i="10"/>
  <c r="AC239" i="10"/>
  <c r="AD239" i="10"/>
  <c r="AE239" i="10"/>
  <c r="AF239" i="10"/>
  <c r="AG239" i="10"/>
  <c r="AH239" i="10"/>
  <c r="AI239" i="10"/>
  <c r="AJ239" i="10"/>
  <c r="AK239" i="10"/>
  <c r="AL239" i="10"/>
  <c r="AM239" i="10"/>
  <c r="AN239" i="10"/>
  <c r="AO239" i="10"/>
  <c r="AP239" i="10"/>
  <c r="AQ239" i="10"/>
  <c r="AR239" i="10"/>
  <c r="AS239" i="10"/>
  <c r="AT239" i="10"/>
  <c r="AU239" i="10"/>
  <c r="AV239" i="10"/>
  <c r="AW239" i="10"/>
  <c r="AX239" i="10"/>
  <c r="AY239" i="10"/>
  <c r="E239" i="10"/>
  <c r="AH202" i="10"/>
  <c r="F206" i="10"/>
  <c r="G206" i="10"/>
  <c r="F163" i="10"/>
  <c r="G163" i="10"/>
  <c r="H163" i="10"/>
  <c r="I163" i="10"/>
  <c r="J163" i="10"/>
  <c r="K163" i="10"/>
  <c r="L163" i="10"/>
  <c r="M163" i="10"/>
  <c r="N163" i="10"/>
  <c r="O163" i="10"/>
  <c r="P163" i="10"/>
  <c r="Q163" i="10"/>
  <c r="R163" i="10"/>
  <c r="S163" i="10"/>
  <c r="T163" i="10"/>
  <c r="U163" i="10"/>
  <c r="V163" i="10"/>
  <c r="W163" i="10"/>
  <c r="X163" i="10"/>
  <c r="Y163" i="10"/>
  <c r="Z163" i="10"/>
  <c r="AA163" i="10"/>
  <c r="AB163" i="10"/>
  <c r="AC163" i="10"/>
  <c r="AD163" i="10"/>
  <c r="AE163" i="10"/>
  <c r="AF163" i="10"/>
  <c r="AG163" i="10"/>
  <c r="AH163" i="10"/>
  <c r="AI163" i="10"/>
  <c r="AJ163" i="10"/>
  <c r="AK163" i="10"/>
  <c r="AL163" i="10"/>
  <c r="AM163" i="10"/>
  <c r="AN163" i="10"/>
  <c r="AO163" i="10"/>
  <c r="AP163" i="10"/>
  <c r="AQ163" i="10"/>
  <c r="AR163" i="10"/>
  <c r="AS163" i="10"/>
  <c r="AT163" i="10"/>
  <c r="AU163" i="10"/>
  <c r="AV163" i="10"/>
  <c r="AW163" i="10"/>
  <c r="AX163" i="10"/>
  <c r="AY163" i="10"/>
  <c r="E163" i="10"/>
  <c r="AY252" i="10"/>
  <c r="AX252" i="10"/>
  <c r="AW252" i="10"/>
  <c r="AV252" i="10"/>
  <c r="AU252" i="10"/>
  <c r="AT252" i="10"/>
  <c r="AS252" i="10"/>
  <c r="AR252" i="10"/>
  <c r="AQ252" i="10"/>
  <c r="AP252" i="10"/>
  <c r="AO252" i="10"/>
  <c r="AN252" i="10"/>
  <c r="AM252" i="10"/>
  <c r="AL252" i="10"/>
  <c r="AK252" i="10"/>
  <c r="AJ252" i="10"/>
  <c r="AI252" i="10"/>
  <c r="AH252" i="10"/>
  <c r="AG252" i="10"/>
  <c r="AF252" i="10"/>
  <c r="AE252" i="10"/>
  <c r="AD252" i="10"/>
  <c r="AC252" i="10"/>
  <c r="AB252" i="10"/>
  <c r="AA252" i="10"/>
  <c r="Z252" i="10"/>
  <c r="Y252" i="10"/>
  <c r="X252" i="10"/>
  <c r="W252" i="10"/>
  <c r="V252" i="10"/>
  <c r="U252" i="10"/>
  <c r="T252" i="10"/>
  <c r="S252" i="10"/>
  <c r="R252" i="10"/>
  <c r="Q252" i="10"/>
  <c r="P252" i="10"/>
  <c r="O252" i="10"/>
  <c r="N252" i="10"/>
  <c r="M252" i="10"/>
  <c r="L252" i="10"/>
  <c r="K252" i="10"/>
  <c r="J252" i="10"/>
  <c r="I252" i="10"/>
  <c r="H252" i="10"/>
  <c r="G252" i="10"/>
  <c r="F252" i="10"/>
  <c r="E252" i="10"/>
  <c r="AY250" i="10"/>
  <c r="AX250" i="10"/>
  <c r="AW250" i="10"/>
  <c r="AV250" i="10"/>
  <c r="AU250" i="10"/>
  <c r="AT250" i="10"/>
  <c r="AS250" i="10"/>
  <c r="AR250" i="10"/>
  <c r="AQ250" i="10"/>
  <c r="AP250" i="10"/>
  <c r="AO250" i="10"/>
  <c r="AN250" i="10"/>
  <c r="AM250" i="10"/>
  <c r="AL250" i="10"/>
  <c r="AK250" i="10"/>
  <c r="AJ250" i="10"/>
  <c r="AI250" i="10"/>
  <c r="AH250" i="10"/>
  <c r="AG250" i="10"/>
  <c r="AF250" i="10"/>
  <c r="AE250" i="10"/>
  <c r="AD250" i="10"/>
  <c r="AC250" i="10"/>
  <c r="AB250" i="10"/>
  <c r="AA250" i="10"/>
  <c r="Z250" i="10"/>
  <c r="Y250" i="10"/>
  <c r="X250" i="10"/>
  <c r="W250" i="10"/>
  <c r="V250" i="10"/>
  <c r="U250" i="10"/>
  <c r="T250" i="10"/>
  <c r="S250" i="10"/>
  <c r="R250" i="10"/>
  <c r="Q250" i="10"/>
  <c r="P250" i="10"/>
  <c r="O250" i="10"/>
  <c r="N250" i="10"/>
  <c r="M250" i="10"/>
  <c r="L250" i="10"/>
  <c r="K250" i="10"/>
  <c r="J250" i="10"/>
  <c r="I250" i="10"/>
  <c r="H250" i="10"/>
  <c r="G250" i="10"/>
  <c r="F250" i="10"/>
  <c r="E250" i="10"/>
  <c r="AY242" i="10"/>
  <c r="AX242" i="10"/>
  <c r="AW242" i="10"/>
  <c r="AV242" i="10"/>
  <c r="AU242" i="10"/>
  <c r="AT242" i="10"/>
  <c r="AS242" i="10"/>
  <c r="AR242" i="10"/>
  <c r="AQ242" i="10"/>
  <c r="AP242" i="10"/>
  <c r="AO242" i="10"/>
  <c r="AN242" i="10"/>
  <c r="AM242" i="10"/>
  <c r="AL242" i="10"/>
  <c r="AK242" i="10"/>
  <c r="AJ242" i="10"/>
  <c r="AJ238" i="10" s="1"/>
  <c r="AJ237" i="10" s="1"/>
  <c r="AI242" i="10"/>
  <c r="AH242" i="10"/>
  <c r="AG242" i="10"/>
  <c r="AF242" i="10"/>
  <c r="AF238" i="10" s="1"/>
  <c r="AF237" i="10" s="1"/>
  <c r="AE242" i="10"/>
  <c r="AD242" i="10"/>
  <c r="AC242" i="10"/>
  <c r="AB242" i="10"/>
  <c r="AB238" i="10" s="1"/>
  <c r="AB237" i="10" s="1"/>
  <c r="AA242" i="10"/>
  <c r="Z242" i="10"/>
  <c r="Y242" i="10"/>
  <c r="X242" i="10"/>
  <c r="X238" i="10" s="1"/>
  <c r="X237" i="10" s="1"/>
  <c r="W242" i="10"/>
  <c r="V242" i="10"/>
  <c r="U242" i="10"/>
  <c r="T242" i="10"/>
  <c r="T238" i="10" s="1"/>
  <c r="T237" i="10" s="1"/>
  <c r="S242" i="10"/>
  <c r="R242" i="10"/>
  <c r="Q242" i="10"/>
  <c r="P242" i="10"/>
  <c r="O242" i="10"/>
  <c r="N242" i="10"/>
  <c r="M242" i="10"/>
  <c r="L242" i="10"/>
  <c r="L238" i="10" s="1"/>
  <c r="L237" i="10" s="1"/>
  <c r="K242" i="10"/>
  <c r="J242" i="10"/>
  <c r="I242" i="10"/>
  <c r="H242" i="10"/>
  <c r="H238" i="10" s="1"/>
  <c r="H237" i="10" s="1"/>
  <c r="G242" i="10"/>
  <c r="F242" i="10"/>
  <c r="E242" i="10"/>
  <c r="AQ238" i="10"/>
  <c r="AQ237" i="10" s="1"/>
  <c r="AY234" i="10"/>
  <c r="AX234" i="10"/>
  <c r="AW234" i="10"/>
  <c r="AV234" i="10"/>
  <c r="AU234" i="10"/>
  <c r="AT234" i="10"/>
  <c r="AS234" i="10"/>
  <c r="AR234" i="10"/>
  <c r="AQ234" i="10"/>
  <c r="AP234" i="10"/>
  <c r="AO234" i="10"/>
  <c r="AN234" i="10"/>
  <c r="AM234" i="10"/>
  <c r="AL234" i="10"/>
  <c r="AK234" i="10"/>
  <c r="AJ234" i="10"/>
  <c r="AI234" i="10"/>
  <c r="AH234" i="10"/>
  <c r="AG234" i="10"/>
  <c r="AF234" i="10"/>
  <c r="AE234" i="10"/>
  <c r="AD234" i="10"/>
  <c r="AC234" i="10"/>
  <c r="AB234" i="10"/>
  <c r="AA234" i="10"/>
  <c r="Z234" i="10"/>
  <c r="Y234" i="10"/>
  <c r="X234" i="10"/>
  <c r="W234" i="10"/>
  <c r="V234" i="10"/>
  <c r="U234" i="10"/>
  <c r="T234" i="10"/>
  <c r="S234" i="10"/>
  <c r="R234" i="10"/>
  <c r="Q234" i="10"/>
  <c r="P234" i="10"/>
  <c r="O234" i="10"/>
  <c r="N234" i="10"/>
  <c r="M234" i="10"/>
  <c r="L234" i="10"/>
  <c r="K234" i="10"/>
  <c r="J234" i="10"/>
  <c r="I234" i="10"/>
  <c r="H234" i="10"/>
  <c r="G234" i="10"/>
  <c r="F234" i="10"/>
  <c r="E234" i="10"/>
  <c r="AY230" i="10"/>
  <c r="AX230" i="10"/>
  <c r="AW230" i="10"/>
  <c r="AV230" i="10"/>
  <c r="AU230" i="10"/>
  <c r="AT230" i="10"/>
  <c r="AS230" i="10"/>
  <c r="AR230" i="10"/>
  <c r="AQ230" i="10"/>
  <c r="AP230" i="10"/>
  <c r="AO230" i="10"/>
  <c r="AN230" i="10"/>
  <c r="AM230" i="10"/>
  <c r="AL230" i="10"/>
  <c r="AK230" i="10"/>
  <c r="AJ230" i="10"/>
  <c r="AI230" i="10"/>
  <c r="AH230" i="10"/>
  <c r="AG230" i="10"/>
  <c r="AF230" i="10"/>
  <c r="AE230" i="10"/>
  <c r="AD230" i="10"/>
  <c r="AC230" i="10"/>
  <c r="AB230" i="10"/>
  <c r="AA230" i="10"/>
  <c r="Z230" i="10"/>
  <c r="Y230" i="10"/>
  <c r="X230" i="10"/>
  <c r="W230" i="10"/>
  <c r="V230" i="10"/>
  <c r="U230" i="10"/>
  <c r="T230" i="10"/>
  <c r="S230" i="10"/>
  <c r="R230" i="10"/>
  <c r="Q230" i="10"/>
  <c r="P230" i="10"/>
  <c r="O230" i="10"/>
  <c r="N230" i="10"/>
  <c r="M230" i="10"/>
  <c r="L230" i="10"/>
  <c r="K230" i="10"/>
  <c r="J230" i="10"/>
  <c r="I230" i="10"/>
  <c r="H230" i="10"/>
  <c r="G230" i="10"/>
  <c r="F230" i="10"/>
  <c r="E230" i="10"/>
  <c r="AY228" i="10"/>
  <c r="AX228" i="10"/>
  <c r="AW228" i="10"/>
  <c r="AV228" i="10"/>
  <c r="AU228" i="10"/>
  <c r="AT228" i="10"/>
  <c r="AS228" i="10"/>
  <c r="AR228" i="10"/>
  <c r="AQ228" i="10"/>
  <c r="AP228" i="10"/>
  <c r="AO228" i="10"/>
  <c r="AN228" i="10"/>
  <c r="AM228" i="10"/>
  <c r="AL228" i="10"/>
  <c r="AK228" i="10"/>
  <c r="AJ228" i="10"/>
  <c r="AI228" i="10"/>
  <c r="AH228" i="10"/>
  <c r="AG228" i="10"/>
  <c r="AF228" i="10"/>
  <c r="AE228" i="10"/>
  <c r="AD228" i="10"/>
  <c r="AC228" i="10"/>
  <c r="AB228" i="10"/>
  <c r="AA228" i="10"/>
  <c r="Z228" i="10"/>
  <c r="Y228" i="10"/>
  <c r="X228" i="10"/>
  <c r="W228" i="10"/>
  <c r="V228" i="10"/>
  <c r="U228" i="10"/>
  <c r="T228" i="10"/>
  <c r="S228" i="10"/>
  <c r="R228" i="10"/>
  <c r="Q228" i="10"/>
  <c r="P228" i="10"/>
  <c r="O228" i="10"/>
  <c r="N228" i="10"/>
  <c r="M228" i="10"/>
  <c r="L228" i="10"/>
  <c r="K228" i="10"/>
  <c r="J228" i="10"/>
  <c r="I228" i="10"/>
  <c r="H228" i="10"/>
  <c r="G228" i="10"/>
  <c r="F228" i="10"/>
  <c r="E228" i="10"/>
  <c r="AY223" i="10"/>
  <c r="AX223" i="10"/>
  <c r="AW223" i="10"/>
  <c r="AV223" i="10"/>
  <c r="AU223" i="10"/>
  <c r="AT223" i="10"/>
  <c r="AS223" i="10"/>
  <c r="AR223" i="10"/>
  <c r="AQ223" i="10"/>
  <c r="AP223" i="10"/>
  <c r="AO223" i="10"/>
  <c r="AN223" i="10"/>
  <c r="AM223" i="10"/>
  <c r="AL223" i="10"/>
  <c r="AK223" i="10"/>
  <c r="AJ223" i="10"/>
  <c r="AI223" i="10"/>
  <c r="AH223" i="10"/>
  <c r="AG223" i="10"/>
  <c r="AF223" i="10"/>
  <c r="AE223" i="10"/>
  <c r="AD223" i="10"/>
  <c r="AC223" i="10"/>
  <c r="AB223" i="10"/>
  <c r="AA223" i="10"/>
  <c r="Z223" i="10"/>
  <c r="Y223" i="10"/>
  <c r="X223" i="10"/>
  <c r="W223" i="10"/>
  <c r="V223" i="10"/>
  <c r="U223" i="10"/>
  <c r="T223" i="10"/>
  <c r="S223" i="10"/>
  <c r="R223" i="10"/>
  <c r="Q223" i="10"/>
  <c r="P223" i="10"/>
  <c r="O223" i="10"/>
  <c r="N223" i="10"/>
  <c r="M223" i="10"/>
  <c r="L223" i="10"/>
  <c r="K223" i="10"/>
  <c r="J223" i="10"/>
  <c r="I223" i="10"/>
  <c r="H223" i="10"/>
  <c r="G223" i="10"/>
  <c r="F223" i="10"/>
  <c r="E223" i="10"/>
  <c r="E216" i="10" s="1"/>
  <c r="AY221" i="10"/>
  <c r="AX221" i="10"/>
  <c r="AW221" i="10"/>
  <c r="AV221" i="10"/>
  <c r="AU221" i="10"/>
  <c r="AT221" i="10"/>
  <c r="AS221" i="10"/>
  <c r="AR221" i="10"/>
  <c r="AQ221" i="10"/>
  <c r="AP221" i="10"/>
  <c r="AO221" i="10"/>
  <c r="AN221" i="10"/>
  <c r="AM221" i="10"/>
  <c r="AL221" i="10"/>
  <c r="AK221" i="10"/>
  <c r="AJ221" i="10"/>
  <c r="AJ216" i="10" s="1"/>
  <c r="AI221" i="10"/>
  <c r="AH221" i="10"/>
  <c r="AG221" i="10"/>
  <c r="AF221" i="10"/>
  <c r="AE221" i="10"/>
  <c r="AD221" i="10"/>
  <c r="AC221" i="10"/>
  <c r="AB221" i="10"/>
  <c r="AB216" i="10" s="1"/>
  <c r="AA221" i="10"/>
  <c r="Z221" i="10"/>
  <c r="Y221" i="10"/>
  <c r="X221" i="10"/>
  <c r="W221" i="10"/>
  <c r="V221" i="10"/>
  <c r="U221" i="10"/>
  <c r="T221" i="10"/>
  <c r="S221" i="10"/>
  <c r="R221" i="10"/>
  <c r="Q221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AY219" i="10"/>
  <c r="AY216" i="10" s="1"/>
  <c r="AX219" i="10"/>
  <c r="AW219" i="10"/>
  <c r="AV219" i="10"/>
  <c r="AU219" i="10"/>
  <c r="AT219" i="10"/>
  <c r="AS219" i="10"/>
  <c r="AR219" i="10"/>
  <c r="AQ219" i="10"/>
  <c r="AP219" i="10"/>
  <c r="AO219" i="10"/>
  <c r="AN219" i="10"/>
  <c r="AM219" i="10"/>
  <c r="AL219" i="10"/>
  <c r="AK219" i="10"/>
  <c r="AJ219" i="10"/>
  <c r="AI219" i="10"/>
  <c r="AH219" i="10"/>
  <c r="AG219" i="10"/>
  <c r="AF219" i="10"/>
  <c r="AE219" i="10"/>
  <c r="AD219" i="10"/>
  <c r="AC219" i="10"/>
  <c r="AB219" i="10"/>
  <c r="AA219" i="10"/>
  <c r="Z219" i="10"/>
  <c r="Y219" i="10"/>
  <c r="X219" i="10"/>
  <c r="W219" i="10"/>
  <c r="V219" i="10"/>
  <c r="U219" i="10"/>
  <c r="T219" i="10"/>
  <c r="S219" i="10"/>
  <c r="R219" i="10"/>
  <c r="Q219" i="10"/>
  <c r="P219" i="10"/>
  <c r="O219" i="10"/>
  <c r="N219" i="10"/>
  <c r="M219" i="10"/>
  <c r="L219" i="10"/>
  <c r="K219" i="10"/>
  <c r="J219" i="10"/>
  <c r="I219" i="10"/>
  <c r="H219" i="10"/>
  <c r="G219" i="10"/>
  <c r="F219" i="10"/>
  <c r="E219" i="10"/>
  <c r="AY217" i="10"/>
  <c r="AX217" i="10"/>
  <c r="AW217" i="10"/>
  <c r="AV217" i="10"/>
  <c r="AU217" i="10"/>
  <c r="AT217" i="10"/>
  <c r="AT216" i="10" s="1"/>
  <c r="AS217" i="10"/>
  <c r="AR217" i="10"/>
  <c r="AQ217" i="10"/>
  <c r="AP217" i="10"/>
  <c r="AO217" i="10"/>
  <c r="AN217" i="10"/>
  <c r="AM217" i="10"/>
  <c r="AL217" i="10"/>
  <c r="AL216" i="10" s="1"/>
  <c r="AK217" i="10"/>
  <c r="AJ217" i="10"/>
  <c r="AI217" i="10"/>
  <c r="AH217" i="10"/>
  <c r="AG217" i="10"/>
  <c r="AF217" i="10"/>
  <c r="AE217" i="10"/>
  <c r="AD217" i="10"/>
  <c r="AD216" i="10" s="1"/>
  <c r="AC217" i="10"/>
  <c r="AB217" i="10"/>
  <c r="AA217" i="10"/>
  <c r="Z217" i="10"/>
  <c r="Y217" i="10"/>
  <c r="X217" i="10"/>
  <c r="W217" i="10"/>
  <c r="V217" i="10"/>
  <c r="U217" i="10"/>
  <c r="T217" i="10"/>
  <c r="S217" i="10"/>
  <c r="R217" i="10"/>
  <c r="Q217" i="10"/>
  <c r="P217" i="10"/>
  <c r="O217" i="10"/>
  <c r="N217" i="10"/>
  <c r="N216" i="10" s="1"/>
  <c r="M217" i="10"/>
  <c r="L217" i="10"/>
  <c r="K217" i="10"/>
  <c r="J217" i="10"/>
  <c r="I217" i="10"/>
  <c r="H217" i="10"/>
  <c r="G217" i="10"/>
  <c r="F217" i="10"/>
  <c r="F216" i="10" s="1"/>
  <c r="E217" i="10"/>
  <c r="AY213" i="10"/>
  <c r="AX213" i="10"/>
  <c r="AW213" i="10"/>
  <c r="AV213" i="10"/>
  <c r="AU213" i="10"/>
  <c r="AT213" i="10"/>
  <c r="AS213" i="10"/>
  <c r="AR213" i="10"/>
  <c r="AQ213" i="10"/>
  <c r="AP213" i="10"/>
  <c r="AO213" i="10"/>
  <c r="AN213" i="10"/>
  <c r="AM213" i="10"/>
  <c r="AL213" i="10"/>
  <c r="AK213" i="10"/>
  <c r="AJ213" i="10"/>
  <c r="AI213" i="10"/>
  <c r="AH213" i="10"/>
  <c r="AG213" i="10"/>
  <c r="AF213" i="10"/>
  <c r="AE213" i="10"/>
  <c r="AD213" i="10"/>
  <c r="AC213" i="10"/>
  <c r="AB213" i="10"/>
  <c r="AA213" i="10"/>
  <c r="Z213" i="10"/>
  <c r="Y213" i="10"/>
  <c r="X213" i="10"/>
  <c r="W213" i="10"/>
  <c r="V213" i="10"/>
  <c r="U213" i="10"/>
  <c r="T213" i="10"/>
  <c r="S213" i="10"/>
  <c r="R213" i="10"/>
  <c r="Q213" i="10"/>
  <c r="P213" i="10"/>
  <c r="O213" i="10"/>
  <c r="N213" i="10"/>
  <c r="M213" i="10"/>
  <c r="L213" i="10"/>
  <c r="K213" i="10"/>
  <c r="J213" i="10"/>
  <c r="I213" i="10"/>
  <c r="H213" i="10"/>
  <c r="F213" i="10"/>
  <c r="E213" i="10"/>
  <c r="AX211" i="10"/>
  <c r="AW211" i="10"/>
  <c r="AV211" i="10"/>
  <c r="AU211" i="10"/>
  <c r="AT211" i="10"/>
  <c r="AS211" i="10"/>
  <c r="AR211" i="10"/>
  <c r="AQ211" i="10"/>
  <c r="AP211" i="10"/>
  <c r="AO211" i="10"/>
  <c r="AN211" i="10"/>
  <c r="AM211" i="10"/>
  <c r="AL211" i="10"/>
  <c r="AK211" i="10"/>
  <c r="AJ211" i="10"/>
  <c r="AI211" i="10"/>
  <c r="AH211" i="10"/>
  <c r="AG211" i="10"/>
  <c r="AF211" i="10"/>
  <c r="AE211" i="10"/>
  <c r="AD211" i="10"/>
  <c r="AC211" i="10"/>
  <c r="AB211" i="10"/>
  <c r="AA211" i="10"/>
  <c r="Z211" i="10"/>
  <c r="Y211" i="10"/>
  <c r="X211" i="10"/>
  <c r="W211" i="10"/>
  <c r="V211" i="10"/>
  <c r="U211" i="10"/>
  <c r="T211" i="10"/>
  <c r="S211" i="10"/>
  <c r="R211" i="10"/>
  <c r="Q211" i="10"/>
  <c r="P211" i="10"/>
  <c r="O211" i="10"/>
  <c r="N211" i="10"/>
  <c r="M211" i="10"/>
  <c r="L211" i="10"/>
  <c r="K211" i="10"/>
  <c r="J211" i="10"/>
  <c r="I211" i="10"/>
  <c r="H211" i="10"/>
  <c r="AY206" i="10"/>
  <c r="AX206" i="10"/>
  <c r="AW206" i="10"/>
  <c r="AV206" i="10"/>
  <c r="AU206" i="10"/>
  <c r="AT206" i="10"/>
  <c r="AS206" i="10"/>
  <c r="AR206" i="10"/>
  <c r="AQ206" i="10"/>
  <c r="AP206" i="10"/>
  <c r="AO206" i="10"/>
  <c r="AN206" i="10"/>
  <c r="AM206" i="10"/>
  <c r="AL206" i="10"/>
  <c r="AK206" i="10"/>
  <c r="AJ206" i="10"/>
  <c r="AI206" i="10"/>
  <c r="AH206" i="10"/>
  <c r="AG206" i="10"/>
  <c r="AF206" i="10"/>
  <c r="AE206" i="10"/>
  <c r="AD206" i="10"/>
  <c r="AC206" i="10"/>
  <c r="AB206" i="10"/>
  <c r="AA206" i="10"/>
  <c r="Z206" i="10"/>
  <c r="Y206" i="10"/>
  <c r="X206" i="10"/>
  <c r="W206" i="10"/>
  <c r="V206" i="10"/>
  <c r="U206" i="10"/>
  <c r="T206" i="10"/>
  <c r="S206" i="10"/>
  <c r="R206" i="10"/>
  <c r="Q206" i="10"/>
  <c r="P206" i="10"/>
  <c r="O206" i="10"/>
  <c r="N206" i="10"/>
  <c r="M206" i="10"/>
  <c r="L206" i="10"/>
  <c r="K206" i="10"/>
  <c r="J206" i="10"/>
  <c r="I206" i="10"/>
  <c r="H206" i="10"/>
  <c r="E206" i="10"/>
  <c r="AY204" i="10"/>
  <c r="AX204" i="10"/>
  <c r="AW204" i="10"/>
  <c r="AV204" i="10"/>
  <c r="AU204" i="10"/>
  <c r="AT204" i="10"/>
  <c r="AS204" i="10"/>
  <c r="AR204" i="10"/>
  <c r="AQ204" i="10"/>
  <c r="AP204" i="10"/>
  <c r="AO204" i="10"/>
  <c r="AN204" i="10"/>
  <c r="AM204" i="10"/>
  <c r="AL204" i="10"/>
  <c r="AK204" i="10"/>
  <c r="AJ204" i="10"/>
  <c r="AI204" i="10"/>
  <c r="AH204" i="10"/>
  <c r="AG204" i="10"/>
  <c r="AF204" i="10"/>
  <c r="AE204" i="10"/>
  <c r="AD204" i="10"/>
  <c r="AC204" i="10"/>
  <c r="AB204" i="10"/>
  <c r="AA204" i="10"/>
  <c r="Z204" i="10"/>
  <c r="Y204" i="10"/>
  <c r="X204" i="10"/>
  <c r="W204" i="10"/>
  <c r="V204" i="10"/>
  <c r="U204" i="10"/>
  <c r="T204" i="10"/>
  <c r="S204" i="10"/>
  <c r="R204" i="10"/>
  <c r="Q204" i="10"/>
  <c r="P204" i="10"/>
  <c r="O204" i="10"/>
  <c r="N204" i="10"/>
  <c r="M204" i="10"/>
  <c r="L204" i="10"/>
  <c r="K204" i="10"/>
  <c r="J204" i="10"/>
  <c r="I204" i="10"/>
  <c r="H204" i="10"/>
  <c r="G204" i="10"/>
  <c r="F204" i="10"/>
  <c r="E204" i="10"/>
  <c r="AY202" i="10"/>
  <c r="AX202" i="10"/>
  <c r="AW202" i="10"/>
  <c r="AV202" i="10"/>
  <c r="AU202" i="10"/>
  <c r="AT202" i="10"/>
  <c r="AS202" i="10"/>
  <c r="AR202" i="10"/>
  <c r="AQ202" i="10"/>
  <c r="AP202" i="10"/>
  <c r="AO202" i="10"/>
  <c r="AN202" i="10"/>
  <c r="AM202" i="10"/>
  <c r="AL202" i="10"/>
  <c r="AK202" i="10"/>
  <c r="AJ202" i="10"/>
  <c r="AI202" i="10"/>
  <c r="AG202" i="10"/>
  <c r="AF202" i="10"/>
  <c r="AE202" i="10"/>
  <c r="AD202" i="10"/>
  <c r="AC202" i="10"/>
  <c r="AB202" i="10"/>
  <c r="AA202" i="10"/>
  <c r="Z202" i="10"/>
  <c r="Y202" i="10"/>
  <c r="X202" i="10"/>
  <c r="W202" i="10"/>
  <c r="V202" i="10"/>
  <c r="U202" i="10"/>
  <c r="T202" i="10"/>
  <c r="S202" i="10"/>
  <c r="R202" i="10"/>
  <c r="Q202" i="10"/>
  <c r="P202" i="10"/>
  <c r="O202" i="10"/>
  <c r="N202" i="10"/>
  <c r="M202" i="10"/>
  <c r="L202" i="10"/>
  <c r="K202" i="10"/>
  <c r="J202" i="10"/>
  <c r="I202" i="10"/>
  <c r="H202" i="10"/>
  <c r="G202" i="10"/>
  <c r="F202" i="10"/>
  <c r="E202" i="10"/>
  <c r="AY195" i="10"/>
  <c r="AX195" i="10"/>
  <c r="AW195" i="10"/>
  <c r="AV195" i="10"/>
  <c r="AU195" i="10"/>
  <c r="AT195" i="10"/>
  <c r="AS195" i="10"/>
  <c r="AR195" i="10"/>
  <c r="AQ195" i="10"/>
  <c r="AP195" i="10"/>
  <c r="AO195" i="10"/>
  <c r="AN195" i="10"/>
  <c r="AM195" i="10"/>
  <c r="AL195" i="10"/>
  <c r="AK195" i="10"/>
  <c r="AJ195" i="10"/>
  <c r="AI195" i="10"/>
  <c r="AH195" i="10"/>
  <c r="AG195" i="10"/>
  <c r="AF195" i="10"/>
  <c r="AE195" i="10"/>
  <c r="AD195" i="10"/>
  <c r="AC195" i="10"/>
  <c r="AB195" i="10"/>
  <c r="AA195" i="10"/>
  <c r="Z195" i="10"/>
  <c r="Y195" i="10"/>
  <c r="X195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AX193" i="10"/>
  <c r="AW193" i="10"/>
  <c r="AV193" i="10"/>
  <c r="AU193" i="10"/>
  <c r="AT193" i="10"/>
  <c r="AS193" i="10"/>
  <c r="AR193" i="10"/>
  <c r="AQ193" i="10"/>
  <c r="AP193" i="10"/>
  <c r="AO193" i="10"/>
  <c r="AN193" i="10"/>
  <c r="AM193" i="10"/>
  <c r="AL193" i="10"/>
  <c r="AK193" i="10"/>
  <c r="AJ193" i="10"/>
  <c r="AI193" i="10"/>
  <c r="AH193" i="10"/>
  <c r="AG193" i="10"/>
  <c r="AF193" i="10"/>
  <c r="AE193" i="10"/>
  <c r="AD193" i="10"/>
  <c r="AC193" i="10"/>
  <c r="AB193" i="10"/>
  <c r="AA193" i="10"/>
  <c r="Z193" i="10"/>
  <c r="Y193" i="10"/>
  <c r="X193" i="10"/>
  <c r="W193" i="10"/>
  <c r="V193" i="10"/>
  <c r="U193" i="10"/>
  <c r="T193" i="10"/>
  <c r="S193" i="10"/>
  <c r="R193" i="10"/>
  <c r="Q193" i="10"/>
  <c r="P193" i="10"/>
  <c r="O193" i="10"/>
  <c r="N193" i="10"/>
  <c r="M193" i="10"/>
  <c r="L193" i="10"/>
  <c r="K193" i="10"/>
  <c r="J193" i="10"/>
  <c r="I193" i="10"/>
  <c r="H193" i="10"/>
  <c r="F193" i="10"/>
  <c r="AY190" i="10"/>
  <c r="AX190" i="10"/>
  <c r="AW190" i="10"/>
  <c r="AV190" i="10"/>
  <c r="AU190" i="10"/>
  <c r="AT190" i="10"/>
  <c r="AS190" i="10"/>
  <c r="AR190" i="10"/>
  <c r="AP190" i="10"/>
  <c r="AO190" i="10"/>
  <c r="AN190" i="10"/>
  <c r="AM190" i="10"/>
  <c r="AL190" i="10"/>
  <c r="AK190" i="10"/>
  <c r="AJ190" i="10"/>
  <c r="AI190" i="10"/>
  <c r="AH190" i="10"/>
  <c r="AG190" i="10"/>
  <c r="AF190" i="10"/>
  <c r="AE190" i="10"/>
  <c r="AD190" i="10"/>
  <c r="AC190" i="10"/>
  <c r="AB190" i="10"/>
  <c r="AA190" i="10"/>
  <c r="Z190" i="10"/>
  <c r="Y190" i="10"/>
  <c r="X190" i="10"/>
  <c r="W190" i="10"/>
  <c r="V190" i="10"/>
  <c r="U190" i="10"/>
  <c r="T190" i="10"/>
  <c r="S190" i="10"/>
  <c r="R190" i="10"/>
  <c r="Q190" i="10"/>
  <c r="P190" i="10"/>
  <c r="O190" i="10"/>
  <c r="N190" i="10"/>
  <c r="M190" i="10"/>
  <c r="L190" i="10"/>
  <c r="K190" i="10"/>
  <c r="J190" i="10"/>
  <c r="I190" i="10"/>
  <c r="H190" i="10"/>
  <c r="G190" i="10"/>
  <c r="F190" i="10"/>
  <c r="E190" i="10"/>
  <c r="AY188" i="10"/>
  <c r="AX188" i="10"/>
  <c r="AW188" i="10"/>
  <c r="AV188" i="10"/>
  <c r="AU188" i="10"/>
  <c r="AT188" i="10"/>
  <c r="AS188" i="10"/>
  <c r="AR188" i="10"/>
  <c r="AQ188" i="10"/>
  <c r="AP188" i="10"/>
  <c r="AO188" i="10"/>
  <c r="AN188" i="10"/>
  <c r="AM188" i="10"/>
  <c r="AL188" i="10"/>
  <c r="AK188" i="10"/>
  <c r="AJ188" i="10"/>
  <c r="AI188" i="10"/>
  <c r="AH188" i="10"/>
  <c r="AG188" i="10"/>
  <c r="AF188" i="10"/>
  <c r="AE188" i="10"/>
  <c r="AD188" i="10"/>
  <c r="AC188" i="10"/>
  <c r="AB188" i="10"/>
  <c r="AA188" i="10"/>
  <c r="Z188" i="10"/>
  <c r="Y188" i="10"/>
  <c r="X188" i="10"/>
  <c r="W188" i="10"/>
  <c r="V188" i="10"/>
  <c r="U188" i="10"/>
  <c r="T188" i="10"/>
  <c r="S188" i="10"/>
  <c r="R188" i="10"/>
  <c r="Q188" i="10"/>
  <c r="P188" i="10"/>
  <c r="O188" i="10"/>
  <c r="N188" i="10"/>
  <c r="M188" i="10"/>
  <c r="L188" i="10"/>
  <c r="K188" i="10"/>
  <c r="J188" i="10"/>
  <c r="I188" i="10"/>
  <c r="H188" i="10"/>
  <c r="G188" i="10"/>
  <c r="F188" i="10"/>
  <c r="E188" i="10"/>
  <c r="AY179" i="10"/>
  <c r="AX179" i="10"/>
  <c r="AW179" i="10"/>
  <c r="AV179" i="10"/>
  <c r="AU179" i="10"/>
  <c r="AT179" i="10"/>
  <c r="AS179" i="10"/>
  <c r="AR179" i="10"/>
  <c r="AQ179" i="10"/>
  <c r="AP179" i="10"/>
  <c r="AO179" i="10"/>
  <c r="AN179" i="10"/>
  <c r="AM179" i="10"/>
  <c r="AL179" i="10"/>
  <c r="AK179" i="10"/>
  <c r="AJ179" i="10"/>
  <c r="AI179" i="10"/>
  <c r="AH179" i="10"/>
  <c r="AG179" i="10"/>
  <c r="AF179" i="10"/>
  <c r="AE179" i="10"/>
  <c r="AD179" i="10"/>
  <c r="AC179" i="10"/>
  <c r="AB179" i="10"/>
  <c r="AA179" i="10"/>
  <c r="Z179" i="10"/>
  <c r="Y179" i="10"/>
  <c r="X179" i="10"/>
  <c r="W179" i="10"/>
  <c r="V179" i="10"/>
  <c r="U179" i="10"/>
  <c r="T179" i="10"/>
  <c r="S179" i="10"/>
  <c r="R179" i="10"/>
  <c r="Q179" i="10"/>
  <c r="P179" i="10"/>
  <c r="O179" i="10"/>
  <c r="N179" i="10"/>
  <c r="M179" i="10"/>
  <c r="L179" i="10"/>
  <c r="K179" i="10"/>
  <c r="J179" i="10"/>
  <c r="I179" i="10"/>
  <c r="H179" i="10"/>
  <c r="G179" i="10"/>
  <c r="F179" i="10"/>
  <c r="E179" i="10"/>
  <c r="AY170" i="10"/>
  <c r="AX170" i="10"/>
  <c r="AW170" i="10"/>
  <c r="AV170" i="10"/>
  <c r="AU170" i="10"/>
  <c r="AT170" i="10"/>
  <c r="AS170" i="10"/>
  <c r="AR170" i="10"/>
  <c r="AQ170" i="10"/>
  <c r="AP170" i="10"/>
  <c r="AO170" i="10"/>
  <c r="AN170" i="10"/>
  <c r="AM170" i="10"/>
  <c r="AL170" i="10"/>
  <c r="AK170" i="10"/>
  <c r="AJ170" i="10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T170" i="10"/>
  <c r="S170" i="10"/>
  <c r="R170" i="10"/>
  <c r="Q170" i="10"/>
  <c r="P170" i="10"/>
  <c r="O170" i="10"/>
  <c r="N170" i="10"/>
  <c r="M170" i="10"/>
  <c r="L170" i="10"/>
  <c r="K170" i="10"/>
  <c r="J170" i="10"/>
  <c r="I170" i="10"/>
  <c r="H170" i="10"/>
  <c r="G170" i="10"/>
  <c r="F170" i="10"/>
  <c r="E170" i="10"/>
  <c r="AY167" i="10"/>
  <c r="AX167" i="10"/>
  <c r="AW167" i="10"/>
  <c r="AV167" i="10"/>
  <c r="AU167" i="10"/>
  <c r="AT167" i="10"/>
  <c r="AS167" i="10"/>
  <c r="AR167" i="10"/>
  <c r="AQ167" i="10"/>
  <c r="AP167" i="10"/>
  <c r="AO167" i="10"/>
  <c r="AN167" i="10"/>
  <c r="AM167" i="10"/>
  <c r="AL167" i="10"/>
  <c r="AK167" i="10"/>
  <c r="AJ167" i="10"/>
  <c r="AI167" i="10"/>
  <c r="AH167" i="10"/>
  <c r="AG167" i="10"/>
  <c r="AF167" i="10"/>
  <c r="AE167" i="10"/>
  <c r="AD167" i="10"/>
  <c r="AC167" i="10"/>
  <c r="AB167" i="10"/>
  <c r="AA167" i="10"/>
  <c r="Z167" i="10"/>
  <c r="Y167" i="10"/>
  <c r="X167" i="10"/>
  <c r="W167" i="10"/>
  <c r="V167" i="10"/>
  <c r="U167" i="10"/>
  <c r="T167" i="10"/>
  <c r="S167" i="10"/>
  <c r="R167" i="10"/>
  <c r="Q167" i="10"/>
  <c r="P167" i="10"/>
  <c r="O167" i="10"/>
  <c r="N167" i="10"/>
  <c r="M167" i="10"/>
  <c r="L167" i="10"/>
  <c r="K167" i="10"/>
  <c r="J167" i="10"/>
  <c r="I167" i="10"/>
  <c r="H167" i="10"/>
  <c r="G167" i="10"/>
  <c r="F167" i="10"/>
  <c r="E167" i="10"/>
  <c r="AU216" i="10" l="1"/>
  <c r="I216" i="10"/>
  <c r="H216" i="10"/>
  <c r="P216" i="10"/>
  <c r="AF216" i="10"/>
  <c r="AN216" i="10"/>
  <c r="AN215" i="10" s="1"/>
  <c r="AV216" i="10"/>
  <c r="AV215" i="10" s="1"/>
  <c r="Q216" i="10"/>
  <c r="Q215" i="10" s="1"/>
  <c r="Z216" i="10"/>
  <c r="AX216" i="10"/>
  <c r="K216" i="10"/>
  <c r="S216" i="10"/>
  <c r="AA216" i="10"/>
  <c r="AI216" i="10"/>
  <c r="AI215" i="10" s="1"/>
  <c r="AR216" i="10"/>
  <c r="AR215" i="10" s="1"/>
  <c r="M216" i="10"/>
  <c r="M215" i="10" s="1"/>
  <c r="O216" i="10"/>
  <c r="J216" i="10"/>
  <c r="AH216" i="10"/>
  <c r="L216" i="10"/>
  <c r="AM216" i="10"/>
  <c r="E192" i="10"/>
  <c r="R216" i="10"/>
  <c r="R215" i="10" s="1"/>
  <c r="AP216" i="10"/>
  <c r="U216" i="10"/>
  <c r="G246" i="2"/>
  <c r="E246" i="2" s="1"/>
  <c r="E247" i="2"/>
  <c r="W216" i="10"/>
  <c r="W215" i="10" s="1"/>
  <c r="AQ216" i="10"/>
  <c r="X216" i="10"/>
  <c r="G216" i="10"/>
  <c r="G215" i="10" s="1"/>
  <c r="AE216" i="10"/>
  <c r="AE215" i="10" s="1"/>
  <c r="Y216" i="10"/>
  <c r="AC216" i="10"/>
  <c r="AC215" i="10" s="1"/>
  <c r="AG216" i="10"/>
  <c r="AK216" i="10"/>
  <c r="AO216" i="10"/>
  <c r="AS216" i="10"/>
  <c r="AW216" i="10"/>
  <c r="AW215" i="10" s="1"/>
  <c r="T216" i="10"/>
  <c r="T215" i="10" s="1"/>
  <c r="V216" i="10"/>
  <c r="V215" i="10" s="1"/>
  <c r="AQ236" i="10"/>
  <c r="AQ233" i="10" s="1"/>
  <c r="AQ232" i="10" s="1"/>
  <c r="AN238" i="10"/>
  <c r="AN237" i="10" s="1"/>
  <c r="AR238" i="10"/>
  <c r="AR237" i="10" s="1"/>
  <c r="AR236" i="10" s="1"/>
  <c r="AR233" i="10" s="1"/>
  <c r="AR232" i="10" s="1"/>
  <c r="AV238" i="10"/>
  <c r="I238" i="10"/>
  <c r="M238" i="10"/>
  <c r="M237" i="10" s="1"/>
  <c r="M236" i="10" s="1"/>
  <c r="M233" i="10" s="1"/>
  <c r="M232" i="10" s="1"/>
  <c r="U238" i="10"/>
  <c r="Y238" i="10"/>
  <c r="AG238" i="10"/>
  <c r="AK238" i="10"/>
  <c r="AK237" i="10" s="1"/>
  <c r="AO238" i="10"/>
  <c r="AS238" i="10"/>
  <c r="AW238" i="10"/>
  <c r="AW237" i="10" s="1"/>
  <c r="F227" i="10"/>
  <c r="F226" i="10" s="1"/>
  <c r="F225" i="10" s="1"/>
  <c r="N227" i="10"/>
  <c r="N226" i="10" s="1"/>
  <c r="N225" i="10" s="1"/>
  <c r="R227" i="10"/>
  <c r="R226" i="10" s="1"/>
  <c r="R225" i="10" s="1"/>
  <c r="Z227" i="10"/>
  <c r="Z226" i="10" s="1"/>
  <c r="Z225" i="10" s="1"/>
  <c r="AP227" i="10"/>
  <c r="AP226" i="10" s="1"/>
  <c r="AP225" i="10" s="1"/>
  <c r="O227" i="10"/>
  <c r="O226" i="10" s="1"/>
  <c r="O225" i="10" s="1"/>
  <c r="AU227" i="10"/>
  <c r="AU226" i="10" s="1"/>
  <c r="AU225" i="10" s="1"/>
  <c r="AV192" i="10"/>
  <c r="J215" i="10"/>
  <c r="AP215" i="10"/>
  <c r="AT166" i="10"/>
  <c r="AJ215" i="10"/>
  <c r="P192" i="10"/>
  <c r="AF192" i="10"/>
  <c r="X166" i="10"/>
  <c r="J192" i="10"/>
  <c r="Z192" i="10"/>
  <c r="AP192" i="10"/>
  <c r="E215" i="10"/>
  <c r="Q236" i="10"/>
  <c r="Q233" i="10" s="1"/>
  <c r="Q232" i="10" s="1"/>
  <c r="U192" i="10"/>
  <c r="AH215" i="10"/>
  <c r="AM215" i="10"/>
  <c r="L215" i="10"/>
  <c r="H166" i="10"/>
  <c r="O215" i="10"/>
  <c r="Z236" i="10"/>
  <c r="Z233" i="10" s="1"/>
  <c r="Z232" i="10" s="1"/>
  <c r="AK192" i="10"/>
  <c r="Z215" i="10"/>
  <c r="AT215" i="10"/>
  <c r="AX215" i="10"/>
  <c r="AB215" i="10"/>
  <c r="AN166" i="10"/>
  <c r="N166" i="10"/>
  <c r="J227" i="10"/>
  <c r="J226" i="10" s="1"/>
  <c r="J225" i="10" s="1"/>
  <c r="V227" i="10"/>
  <c r="V226" i="10" s="1"/>
  <c r="V225" i="10" s="1"/>
  <c r="AD227" i="10"/>
  <c r="AD226" i="10" s="1"/>
  <c r="AD225" i="10" s="1"/>
  <c r="AH227" i="10"/>
  <c r="AH226" i="10" s="1"/>
  <c r="AH225" i="10" s="1"/>
  <c r="AL227" i="10"/>
  <c r="AL226" i="10" s="1"/>
  <c r="AL225" i="10" s="1"/>
  <c r="AT227" i="10"/>
  <c r="AT226" i="10" s="1"/>
  <c r="AT225" i="10" s="1"/>
  <c r="AX227" i="10"/>
  <c r="AX226" i="10" s="1"/>
  <c r="AX225" i="10" s="1"/>
  <c r="K238" i="10"/>
  <c r="O238" i="10"/>
  <c r="S238" i="10"/>
  <c r="W238" i="10"/>
  <c r="AA238" i="10"/>
  <c r="AE238" i="10"/>
  <c r="AI238" i="10"/>
  <c r="AM238" i="10"/>
  <c r="AU238" i="10"/>
  <c r="AC236" i="10"/>
  <c r="AC233" i="10" s="1"/>
  <c r="AC232" i="10" s="1"/>
  <c r="AI166" i="10"/>
  <c r="AD166" i="10"/>
  <c r="S166" i="10"/>
  <c r="L166" i="10"/>
  <c r="AB166" i="10"/>
  <c r="AR166" i="10"/>
  <c r="AP166" i="10"/>
  <c r="O166" i="10"/>
  <c r="AE166" i="10"/>
  <c r="AU166" i="10"/>
  <c r="K192" i="10"/>
  <c r="O192" i="10"/>
  <c r="S192" i="10"/>
  <c r="W192" i="10"/>
  <c r="AA192" i="10"/>
  <c r="AE192" i="10"/>
  <c r="AI192" i="10"/>
  <c r="AM192" i="10"/>
  <c r="AQ192" i="10"/>
  <c r="AU192" i="10"/>
  <c r="I192" i="10"/>
  <c r="M192" i="10"/>
  <c r="Q192" i="10"/>
  <c r="Y192" i="10"/>
  <c r="AC192" i="10"/>
  <c r="AG192" i="10"/>
  <c r="AO192" i="10"/>
  <c r="AS192" i="10"/>
  <c r="AW192" i="10"/>
  <c r="R192" i="10"/>
  <c r="V192" i="10"/>
  <c r="AH192" i="10"/>
  <c r="AL192" i="10"/>
  <c r="AX192" i="10"/>
  <c r="H192" i="10"/>
  <c r="L192" i="10"/>
  <c r="X192" i="10"/>
  <c r="AB192" i="10"/>
  <c r="AN192" i="10"/>
  <c r="AR192" i="10"/>
  <c r="K215" i="10"/>
  <c r="S215" i="10"/>
  <c r="AA215" i="10"/>
  <c r="AQ215" i="10"/>
  <c r="AU215" i="10"/>
  <c r="AY215" i="10"/>
  <c r="H215" i="10"/>
  <c r="P215" i="10"/>
  <c r="X215" i="10"/>
  <c r="AF215" i="10"/>
  <c r="F215" i="10"/>
  <c r="N215" i="10"/>
  <c r="AD215" i="10"/>
  <c r="AL215" i="10"/>
  <c r="P166" i="10"/>
  <c r="AJ166" i="10"/>
  <c r="AV166" i="10"/>
  <c r="Z166" i="10"/>
  <c r="R166" i="10"/>
  <c r="V166" i="10"/>
  <c r="AH166" i="10"/>
  <c r="AL166" i="10"/>
  <c r="AX166" i="10"/>
  <c r="G166" i="10"/>
  <c r="K166" i="10"/>
  <c r="W166" i="10"/>
  <c r="AA166" i="10"/>
  <c r="AM166" i="10"/>
  <c r="AQ166" i="10"/>
  <c r="T192" i="10"/>
  <c r="AJ192" i="10"/>
  <c r="N192" i="10"/>
  <c r="AD192" i="10"/>
  <c r="AT192" i="10"/>
  <c r="AT165" i="10" s="1"/>
  <c r="G227" i="10"/>
  <c r="G226" i="10" s="1"/>
  <c r="G225" i="10" s="1"/>
  <c r="K227" i="10"/>
  <c r="K226" i="10" s="1"/>
  <c r="K225" i="10" s="1"/>
  <c r="S227" i="10"/>
  <c r="S226" i="10" s="1"/>
  <c r="S225" i="10" s="1"/>
  <c r="W227" i="10"/>
  <c r="W226" i="10" s="1"/>
  <c r="W225" i="10" s="1"/>
  <c r="AA227" i="10"/>
  <c r="AA226" i="10" s="1"/>
  <c r="AA225" i="10" s="1"/>
  <c r="AE227" i="10"/>
  <c r="AE226" i="10" s="1"/>
  <c r="AE225" i="10" s="1"/>
  <c r="AI227" i="10"/>
  <c r="AI226" i="10" s="1"/>
  <c r="AI225" i="10" s="1"/>
  <c r="AM227" i="10"/>
  <c r="AM226" i="10" s="1"/>
  <c r="AM225" i="10" s="1"/>
  <c r="AQ227" i="10"/>
  <c r="AQ226" i="10" s="1"/>
  <c r="AQ225" i="10" s="1"/>
  <c r="AY227" i="10"/>
  <c r="AY226" i="10" s="1"/>
  <c r="AY225" i="10" s="1"/>
  <c r="T166" i="10"/>
  <c r="AF166" i="10"/>
  <c r="J166" i="10"/>
  <c r="F166" i="10"/>
  <c r="I215" i="10"/>
  <c r="U215" i="10"/>
  <c r="Y215" i="10"/>
  <c r="AG215" i="10"/>
  <c r="AK215" i="10"/>
  <c r="AO215" i="10"/>
  <c r="AS215" i="10"/>
  <c r="E227" i="10"/>
  <c r="E226" i="10" s="1"/>
  <c r="E225" i="10" s="1"/>
  <c r="I227" i="10"/>
  <c r="I226" i="10" s="1"/>
  <c r="I225" i="10" s="1"/>
  <c r="M227" i="10"/>
  <c r="M226" i="10" s="1"/>
  <c r="M225" i="10" s="1"/>
  <c r="Q227" i="10"/>
  <c r="Q226" i="10" s="1"/>
  <c r="Q225" i="10" s="1"/>
  <c r="U227" i="10"/>
  <c r="U226" i="10" s="1"/>
  <c r="U225" i="10" s="1"/>
  <c r="Y227" i="10"/>
  <c r="Y226" i="10" s="1"/>
  <c r="Y225" i="10" s="1"/>
  <c r="AC227" i="10"/>
  <c r="AC226" i="10" s="1"/>
  <c r="AC225" i="10" s="1"/>
  <c r="AG227" i="10"/>
  <c r="AG226" i="10" s="1"/>
  <c r="AG225" i="10" s="1"/>
  <c r="AK227" i="10"/>
  <c r="AK226" i="10" s="1"/>
  <c r="AK225" i="10" s="1"/>
  <c r="AO227" i="10"/>
  <c r="AO226" i="10" s="1"/>
  <c r="AO225" i="10" s="1"/>
  <c r="AS227" i="10"/>
  <c r="AS226" i="10" s="1"/>
  <c r="AS225" i="10" s="1"/>
  <c r="AW227" i="10"/>
  <c r="AW226" i="10" s="1"/>
  <c r="AW225" i="10" s="1"/>
  <c r="AW236" i="10"/>
  <c r="AW233" i="10" s="1"/>
  <c r="AW232" i="10" s="1"/>
  <c r="V238" i="10"/>
  <c r="I166" i="10"/>
  <c r="U166" i="10"/>
  <c r="AK166" i="10"/>
  <c r="AS166" i="10"/>
  <c r="F192" i="10"/>
  <c r="G192" i="10"/>
  <c r="AY192" i="10"/>
  <c r="AY165" i="10" s="1"/>
  <c r="L236" i="10"/>
  <c r="L233" i="10" s="1"/>
  <c r="L232" i="10" s="1"/>
  <c r="F238" i="10"/>
  <c r="F237" i="10" s="1"/>
  <c r="J238" i="10"/>
  <c r="N238" i="10"/>
  <c r="R238" i="10"/>
  <c r="AD238" i="10"/>
  <c r="AH238" i="10"/>
  <c r="AL238" i="10"/>
  <c r="AP238" i="10"/>
  <c r="AT238" i="10"/>
  <c r="AX238" i="10"/>
  <c r="P236" i="10"/>
  <c r="P233" i="10" s="1"/>
  <c r="P232" i="10" s="1"/>
  <c r="T236" i="10"/>
  <c r="T233" i="10" s="1"/>
  <c r="T232" i="10" s="1"/>
  <c r="X236" i="10"/>
  <c r="X233" i="10" s="1"/>
  <c r="X232" i="10" s="1"/>
  <c r="AB236" i="10"/>
  <c r="AB233" i="10" s="1"/>
  <c r="AB232" i="10" s="1"/>
  <c r="E166" i="10"/>
  <c r="E165" i="10" s="1"/>
  <c r="Q166" i="10"/>
  <c r="AC166" i="10"/>
  <c r="AY236" i="10"/>
  <c r="AY233" i="10" s="1"/>
  <c r="AY232" i="10" s="1"/>
  <c r="M166" i="10"/>
  <c r="Y166" i="10"/>
  <c r="AG166" i="10"/>
  <c r="AO166" i="10"/>
  <c r="AW166" i="10"/>
  <c r="AJ236" i="10"/>
  <c r="AJ233" i="10" s="1"/>
  <c r="AJ232" i="10" s="1"/>
  <c r="H227" i="10"/>
  <c r="H226" i="10" s="1"/>
  <c r="H225" i="10" s="1"/>
  <c r="L227" i="10"/>
  <c r="L226" i="10" s="1"/>
  <c r="L225" i="10" s="1"/>
  <c r="P227" i="10"/>
  <c r="P226" i="10" s="1"/>
  <c r="P225" i="10" s="1"/>
  <c r="T227" i="10"/>
  <c r="T226" i="10" s="1"/>
  <c r="T225" i="10" s="1"/>
  <c r="X227" i="10"/>
  <c r="X226" i="10" s="1"/>
  <c r="X225" i="10" s="1"/>
  <c r="AB227" i="10"/>
  <c r="AB226" i="10" s="1"/>
  <c r="AB225" i="10" s="1"/>
  <c r="AF227" i="10"/>
  <c r="AF226" i="10" s="1"/>
  <c r="AF225" i="10" s="1"/>
  <c r="AJ227" i="10"/>
  <c r="AJ226" i="10" s="1"/>
  <c r="AJ225" i="10" s="1"/>
  <c r="AN227" i="10"/>
  <c r="AN226" i="10" s="1"/>
  <c r="AN225" i="10" s="1"/>
  <c r="AR227" i="10"/>
  <c r="AR226" i="10" s="1"/>
  <c r="AR225" i="10" s="1"/>
  <c r="AV227" i="10"/>
  <c r="AV226" i="10" s="1"/>
  <c r="AV225" i="10" s="1"/>
  <c r="H236" i="10"/>
  <c r="H233" i="10" s="1"/>
  <c r="H232" i="10" s="1"/>
  <c r="AF236" i="10"/>
  <c r="AF233" i="10" s="1"/>
  <c r="AF232" i="10" s="1"/>
  <c r="AN236" i="10"/>
  <c r="AN233" i="10" s="1"/>
  <c r="AN232" i="10" s="1"/>
  <c r="S148" i="10"/>
  <c r="E148" i="10"/>
  <c r="F148" i="10"/>
  <c r="G148" i="10"/>
  <c r="H148" i="10"/>
  <c r="I148" i="10"/>
  <c r="J148" i="10"/>
  <c r="K148" i="10"/>
  <c r="L148" i="10"/>
  <c r="U237" i="10" l="1"/>
  <c r="U236" i="10" s="1"/>
  <c r="U233" i="10" s="1"/>
  <c r="U232" i="10" s="1"/>
  <c r="AO165" i="10"/>
  <c r="W236" i="10"/>
  <c r="W233" i="10" s="1"/>
  <c r="W232" i="10" s="1"/>
  <c r="W237" i="10"/>
  <c r="S237" i="10"/>
  <c r="S236" i="10" s="1"/>
  <c r="S233" i="10" s="1"/>
  <c r="S232" i="10" s="1"/>
  <c r="I236" i="10"/>
  <c r="I233" i="10" s="1"/>
  <c r="I232" i="10" s="1"/>
  <c r="I237" i="10"/>
  <c r="AD237" i="10"/>
  <c r="AD236" i="10" s="1"/>
  <c r="AD233" i="10" s="1"/>
  <c r="AD232" i="10" s="1"/>
  <c r="O236" i="10"/>
  <c r="O233" i="10" s="1"/>
  <c r="O232" i="10" s="1"/>
  <c r="O237" i="10"/>
  <c r="AS237" i="10"/>
  <c r="AS236" i="10" s="1"/>
  <c r="AS233" i="10" s="1"/>
  <c r="AS232" i="10" s="1"/>
  <c r="AV236" i="10"/>
  <c r="AV233" i="10" s="1"/>
  <c r="AV232" i="10" s="1"/>
  <c r="AV237" i="10"/>
  <c r="AP237" i="10"/>
  <c r="AP236" i="10" s="1"/>
  <c r="AP233" i="10" s="1"/>
  <c r="AP232" i="10" s="1"/>
  <c r="AH236" i="10"/>
  <c r="AH233" i="10" s="1"/>
  <c r="AH232" i="10" s="1"/>
  <c r="AH237" i="10"/>
  <c r="AU237" i="10"/>
  <c r="AU236" i="10" s="1"/>
  <c r="AU233" i="10" s="1"/>
  <c r="AU232" i="10" s="1"/>
  <c r="AM236" i="10"/>
  <c r="AM233" i="10" s="1"/>
  <c r="AM232" i="10" s="1"/>
  <c r="AM237" i="10"/>
  <c r="V237" i="10"/>
  <c r="V236" i="10" s="1"/>
  <c r="V233" i="10" s="1"/>
  <c r="V232" i="10" s="1"/>
  <c r="AL236" i="10"/>
  <c r="AL233" i="10" s="1"/>
  <c r="AL232" i="10" s="1"/>
  <c r="AL237" i="10"/>
  <c r="R237" i="10"/>
  <c r="R236" i="10" s="1"/>
  <c r="R233" i="10" s="1"/>
  <c r="R232" i="10" s="1"/>
  <c r="AO236" i="10"/>
  <c r="AO233" i="10" s="1"/>
  <c r="AO232" i="10" s="1"/>
  <c r="AO237" i="10"/>
  <c r="N237" i="10"/>
  <c r="N236" i="10" s="1"/>
  <c r="N233" i="10" s="1"/>
  <c r="N232" i="10" s="1"/>
  <c r="AX236" i="10"/>
  <c r="AX233" i="10" s="1"/>
  <c r="AX232" i="10" s="1"/>
  <c r="AX237" i="10"/>
  <c r="J237" i="10"/>
  <c r="J236" i="10" s="1"/>
  <c r="J233" i="10" s="1"/>
  <c r="J232" i="10" s="1"/>
  <c r="AI236" i="10"/>
  <c r="AI233" i="10" s="1"/>
  <c r="AI232" i="10" s="1"/>
  <c r="AI237" i="10"/>
  <c r="AG237" i="10"/>
  <c r="AG236" i="10" s="1"/>
  <c r="AG233" i="10" s="1"/>
  <c r="AG232" i="10" s="1"/>
  <c r="AA236" i="10"/>
  <c r="AA233" i="10" s="1"/>
  <c r="AA232" i="10" s="1"/>
  <c r="AA237" i="10"/>
  <c r="K237" i="10"/>
  <c r="K236" i="10" s="1"/>
  <c r="K233" i="10" s="1"/>
  <c r="K232" i="10" s="1"/>
  <c r="AT236" i="10"/>
  <c r="AT233" i="10" s="1"/>
  <c r="AT232" i="10" s="1"/>
  <c r="AT237" i="10"/>
  <c r="AE237" i="10"/>
  <c r="AE236" i="10" s="1"/>
  <c r="AE233" i="10" s="1"/>
  <c r="AE232" i="10" s="1"/>
  <c r="Y236" i="10"/>
  <c r="Y233" i="10" s="1"/>
  <c r="Y232" i="10" s="1"/>
  <c r="Y237" i="10"/>
  <c r="E243" i="2"/>
  <c r="E242" i="2" s="1"/>
  <c r="E241" i="2" s="1"/>
  <c r="G243" i="2"/>
  <c r="G242" i="2" s="1"/>
  <c r="G241" i="2" s="1"/>
  <c r="AK236" i="10"/>
  <c r="AK233" i="10" s="1"/>
  <c r="AK232" i="10" s="1"/>
  <c r="G238" i="10"/>
  <c r="P165" i="10"/>
  <c r="Z165" i="10"/>
  <c r="Y165" i="10"/>
  <c r="AK165" i="10"/>
  <c r="AC165" i="10"/>
  <c r="I165" i="10"/>
  <c r="AF165" i="10"/>
  <c r="AP165" i="10"/>
  <c r="Q165" i="10"/>
  <c r="K165" i="10"/>
  <c r="AV165" i="10"/>
  <c r="X165" i="10"/>
  <c r="AW165" i="10"/>
  <c r="AQ165" i="10"/>
  <c r="AA165" i="10"/>
  <c r="AH165" i="10"/>
  <c r="V165" i="10"/>
  <c r="T165" i="10"/>
  <c r="N165" i="10"/>
  <c r="J165" i="10"/>
  <c r="AI165" i="10"/>
  <c r="S165" i="10"/>
  <c r="M165" i="10"/>
  <c r="U165" i="10"/>
  <c r="F165" i="10"/>
  <c r="AM165" i="10"/>
  <c r="G165" i="10"/>
  <c r="AJ165" i="10"/>
  <c r="AU165" i="10"/>
  <c r="AR165" i="10"/>
  <c r="AD165" i="10"/>
  <c r="AX165" i="10"/>
  <c r="R165" i="10"/>
  <c r="AE165" i="10"/>
  <c r="AB165" i="10"/>
  <c r="AG165" i="10"/>
  <c r="AS165" i="10"/>
  <c r="W165" i="10"/>
  <c r="AL165" i="10"/>
  <c r="O165" i="10"/>
  <c r="L165" i="10"/>
  <c r="AN165" i="10"/>
  <c r="H165" i="10"/>
  <c r="F236" i="10"/>
  <c r="H44" i="10"/>
  <c r="I44" i="10"/>
  <c r="J44" i="10"/>
  <c r="K44" i="10"/>
  <c r="L44" i="10"/>
  <c r="M44" i="10"/>
  <c r="N44" i="10"/>
  <c r="E238" i="10" l="1"/>
  <c r="E237" i="10" s="1"/>
  <c r="G237" i="10"/>
  <c r="G236" i="10" s="1"/>
  <c r="G233" i="10" s="1"/>
  <c r="G232" i="10" s="1"/>
  <c r="F233" i="10"/>
  <c r="F232" i="10" s="1"/>
  <c r="AY161" i="10"/>
  <c r="AX161" i="10"/>
  <c r="AW161" i="10"/>
  <c r="AV161" i="10"/>
  <c r="AU161" i="10"/>
  <c r="AT161" i="10"/>
  <c r="AS161" i="10"/>
  <c r="AR161" i="10"/>
  <c r="AQ161" i="10"/>
  <c r="AP161" i="10"/>
  <c r="AO161" i="10"/>
  <c r="AN161" i="10"/>
  <c r="AM161" i="10"/>
  <c r="AL161" i="10"/>
  <c r="AK161" i="10"/>
  <c r="AJ161" i="10"/>
  <c r="AI161" i="10"/>
  <c r="AH161" i="10"/>
  <c r="AG161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S161" i="10"/>
  <c r="R161" i="10"/>
  <c r="Q161" i="10"/>
  <c r="P161" i="10"/>
  <c r="O161" i="10"/>
  <c r="N161" i="10"/>
  <c r="M161" i="10"/>
  <c r="L161" i="10"/>
  <c r="K161" i="10"/>
  <c r="J161" i="10"/>
  <c r="I161" i="10"/>
  <c r="H161" i="10"/>
  <c r="G161" i="10"/>
  <c r="F161" i="10"/>
  <c r="E161" i="10"/>
  <c r="AY156" i="10"/>
  <c r="AX156" i="10"/>
  <c r="AW156" i="10"/>
  <c r="AV156" i="10"/>
  <c r="AU156" i="10"/>
  <c r="AT156" i="10"/>
  <c r="AS156" i="10"/>
  <c r="AR156" i="10"/>
  <c r="AQ156" i="10"/>
  <c r="AP156" i="10"/>
  <c r="AO156" i="10"/>
  <c r="AN156" i="10"/>
  <c r="AM156" i="10"/>
  <c r="AL156" i="10"/>
  <c r="AK156" i="10"/>
  <c r="AJ156" i="10"/>
  <c r="AI156" i="10"/>
  <c r="AH156" i="10"/>
  <c r="AG156" i="10"/>
  <c r="AF156" i="10"/>
  <c r="AE156" i="10"/>
  <c r="AD156" i="10"/>
  <c r="AC156" i="10"/>
  <c r="AB156" i="10"/>
  <c r="AA156" i="10"/>
  <c r="Z156" i="10"/>
  <c r="Y156" i="10"/>
  <c r="X156" i="10"/>
  <c r="W156" i="10"/>
  <c r="V156" i="10"/>
  <c r="U156" i="10"/>
  <c r="T156" i="10"/>
  <c r="S156" i="10"/>
  <c r="R156" i="10"/>
  <c r="Q156" i="10"/>
  <c r="P156" i="10"/>
  <c r="O156" i="10"/>
  <c r="N156" i="10"/>
  <c r="M156" i="10"/>
  <c r="L156" i="10"/>
  <c r="K156" i="10"/>
  <c r="J156" i="10"/>
  <c r="I156" i="10"/>
  <c r="H156" i="10"/>
  <c r="G156" i="10"/>
  <c r="F156" i="10"/>
  <c r="E156" i="10"/>
  <c r="AX148" i="10"/>
  <c r="AW148" i="10"/>
  <c r="AV148" i="10"/>
  <c r="AU148" i="10"/>
  <c r="AT148" i="10"/>
  <c r="AS148" i="10"/>
  <c r="AR148" i="10"/>
  <c r="AQ148" i="10"/>
  <c r="AP148" i="10"/>
  <c r="AO148" i="10"/>
  <c r="AN148" i="10"/>
  <c r="AM148" i="10"/>
  <c r="AL148" i="10"/>
  <c r="AK148" i="10"/>
  <c r="AJ148" i="10"/>
  <c r="AI148" i="10"/>
  <c r="AH148" i="10"/>
  <c r="AG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U148" i="10"/>
  <c r="T148" i="10"/>
  <c r="R148" i="10"/>
  <c r="Q148" i="10"/>
  <c r="P148" i="10"/>
  <c r="O148" i="10"/>
  <c r="N148" i="10"/>
  <c r="M148" i="10"/>
  <c r="AY146" i="10"/>
  <c r="AX146" i="10"/>
  <c r="AW146" i="10"/>
  <c r="AV146" i="10"/>
  <c r="AU146" i="10"/>
  <c r="AT146" i="10"/>
  <c r="AS146" i="10"/>
  <c r="AR146" i="10"/>
  <c r="AQ146" i="10"/>
  <c r="AP146" i="10"/>
  <c r="AO146" i="10"/>
  <c r="AN146" i="10"/>
  <c r="AM146" i="10"/>
  <c r="AL146" i="10"/>
  <c r="AK146" i="10"/>
  <c r="AJ146" i="10"/>
  <c r="AI146" i="10"/>
  <c r="AH146" i="10"/>
  <c r="AG146" i="10"/>
  <c r="AF146" i="10"/>
  <c r="AE146" i="10"/>
  <c r="AD146" i="10"/>
  <c r="AC146" i="10"/>
  <c r="AB146" i="10"/>
  <c r="AA146" i="10"/>
  <c r="Z146" i="10"/>
  <c r="Y146" i="10"/>
  <c r="X146" i="10"/>
  <c r="W146" i="10"/>
  <c r="V146" i="10"/>
  <c r="U146" i="10"/>
  <c r="T146" i="10"/>
  <c r="S146" i="10"/>
  <c r="R146" i="10"/>
  <c r="Q146" i="10"/>
  <c r="P146" i="10"/>
  <c r="O146" i="10"/>
  <c r="N146" i="10"/>
  <c r="M146" i="10"/>
  <c r="L146" i="10"/>
  <c r="K146" i="10"/>
  <c r="J146" i="10"/>
  <c r="I146" i="10"/>
  <c r="H146" i="10"/>
  <c r="G146" i="10"/>
  <c r="F146" i="10"/>
  <c r="E146" i="10"/>
  <c r="AY141" i="10"/>
  <c r="AX141" i="10"/>
  <c r="AW141" i="10"/>
  <c r="AV141" i="10"/>
  <c r="AU141" i="10"/>
  <c r="AT141" i="10"/>
  <c r="AS141" i="10"/>
  <c r="AR141" i="10"/>
  <c r="AQ141" i="10"/>
  <c r="AP141" i="10"/>
  <c r="AO141" i="10"/>
  <c r="AN141" i="10"/>
  <c r="AM141" i="10"/>
  <c r="AL141" i="10"/>
  <c r="AK141" i="10"/>
  <c r="AJ141" i="10"/>
  <c r="AI141" i="10"/>
  <c r="AH141" i="10"/>
  <c r="AG141" i="10"/>
  <c r="AF141" i="10"/>
  <c r="AE141" i="10"/>
  <c r="AD141" i="10"/>
  <c r="AC141" i="10"/>
  <c r="AB141" i="10"/>
  <c r="AA141" i="10"/>
  <c r="Z141" i="10"/>
  <c r="Y141" i="10"/>
  <c r="X141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AX133" i="10"/>
  <c r="AW133" i="10"/>
  <c r="AV133" i="10"/>
  <c r="AU133" i="10"/>
  <c r="AT133" i="10"/>
  <c r="AS133" i="10"/>
  <c r="AR133" i="10"/>
  <c r="AQ133" i="10"/>
  <c r="AP133" i="10"/>
  <c r="AO133" i="10"/>
  <c r="AN133" i="10"/>
  <c r="AM133" i="10"/>
  <c r="AL133" i="10"/>
  <c r="AK133" i="10"/>
  <c r="AJ133" i="10"/>
  <c r="AI133" i="10"/>
  <c r="AH133" i="10"/>
  <c r="AG133" i="10"/>
  <c r="AF133" i="10"/>
  <c r="AE133" i="10"/>
  <c r="AD133" i="10"/>
  <c r="AC133" i="10"/>
  <c r="AB133" i="10"/>
  <c r="AA133" i="10"/>
  <c r="Z133" i="10"/>
  <c r="Y133" i="10"/>
  <c r="X133" i="10"/>
  <c r="W133" i="10"/>
  <c r="V133" i="10"/>
  <c r="U133" i="10"/>
  <c r="T133" i="10"/>
  <c r="S133" i="10"/>
  <c r="R133" i="10"/>
  <c r="Q133" i="10"/>
  <c r="P133" i="10"/>
  <c r="O133" i="10"/>
  <c r="N133" i="10"/>
  <c r="M133" i="10"/>
  <c r="L133" i="10"/>
  <c r="K133" i="10"/>
  <c r="J133" i="10"/>
  <c r="I133" i="10"/>
  <c r="H133" i="10"/>
  <c r="G133" i="10"/>
  <c r="F133" i="10"/>
  <c r="E133" i="10"/>
  <c r="AY125" i="10"/>
  <c r="AX125" i="10"/>
  <c r="AW125" i="10"/>
  <c r="AV125" i="10"/>
  <c r="AU125" i="10"/>
  <c r="AT125" i="10"/>
  <c r="AS125" i="10"/>
  <c r="AR125" i="10"/>
  <c r="AQ125" i="10"/>
  <c r="AP125" i="10"/>
  <c r="AO125" i="10"/>
  <c r="AN125" i="10"/>
  <c r="AM125" i="10"/>
  <c r="AL125" i="10"/>
  <c r="AK125" i="10"/>
  <c r="AJ125" i="10"/>
  <c r="AI125" i="10"/>
  <c r="AH125" i="10"/>
  <c r="AG125" i="10"/>
  <c r="AF125" i="10"/>
  <c r="AE125" i="10"/>
  <c r="AD125" i="10"/>
  <c r="AC125" i="10"/>
  <c r="AB125" i="10"/>
  <c r="AA125" i="10"/>
  <c r="Z125" i="10"/>
  <c r="Y125" i="10"/>
  <c r="X125" i="10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AY122" i="10"/>
  <c r="AX122" i="10"/>
  <c r="AW122" i="10"/>
  <c r="AV122" i="10"/>
  <c r="AU122" i="10"/>
  <c r="AT122" i="10"/>
  <c r="AS122" i="10"/>
  <c r="AR122" i="10"/>
  <c r="AQ122" i="10"/>
  <c r="AP122" i="10"/>
  <c r="AO122" i="10"/>
  <c r="AN122" i="10"/>
  <c r="AM122" i="10"/>
  <c r="AL122" i="10"/>
  <c r="AK122" i="10"/>
  <c r="AJ122" i="10"/>
  <c r="AI122" i="10"/>
  <c r="AH122" i="10"/>
  <c r="AG122" i="10"/>
  <c r="AF122" i="10"/>
  <c r="AE122" i="10"/>
  <c r="AD122" i="10"/>
  <c r="AC122" i="10"/>
  <c r="AA122" i="10"/>
  <c r="Z122" i="10"/>
  <c r="Y122" i="10"/>
  <c r="X122" i="10"/>
  <c r="W122" i="10"/>
  <c r="V122" i="10"/>
  <c r="U122" i="10"/>
  <c r="T122" i="10"/>
  <c r="S122" i="10"/>
  <c r="R122" i="10"/>
  <c r="Q122" i="10"/>
  <c r="P122" i="10"/>
  <c r="O122" i="10"/>
  <c r="N122" i="10"/>
  <c r="M122" i="10"/>
  <c r="L122" i="10"/>
  <c r="K122" i="10"/>
  <c r="J122" i="10"/>
  <c r="I122" i="10"/>
  <c r="H122" i="10"/>
  <c r="G122" i="10"/>
  <c r="F122" i="10"/>
  <c r="E122" i="10"/>
  <c r="AY120" i="10"/>
  <c r="AX120" i="10"/>
  <c r="AW120" i="10"/>
  <c r="AV120" i="10"/>
  <c r="AU120" i="10"/>
  <c r="AT120" i="10"/>
  <c r="AS120" i="10"/>
  <c r="AR120" i="10"/>
  <c r="AQ120" i="10"/>
  <c r="AP120" i="10"/>
  <c r="AO120" i="10"/>
  <c r="AN120" i="10"/>
  <c r="AM120" i="10"/>
  <c r="AL120" i="10"/>
  <c r="AK120" i="10"/>
  <c r="AJ120" i="10"/>
  <c r="AI120" i="10"/>
  <c r="AH120" i="10"/>
  <c r="AG120" i="10"/>
  <c r="AF120" i="10"/>
  <c r="AE120" i="10"/>
  <c r="AD120" i="10"/>
  <c r="AC120" i="10"/>
  <c r="AB120" i="10"/>
  <c r="AA120" i="10"/>
  <c r="Z120" i="10"/>
  <c r="Y120" i="10"/>
  <c r="X120" i="10"/>
  <c r="W120" i="10"/>
  <c r="V120" i="10"/>
  <c r="U120" i="10"/>
  <c r="T120" i="10"/>
  <c r="S120" i="10"/>
  <c r="R120" i="10"/>
  <c r="Q120" i="10"/>
  <c r="P120" i="10"/>
  <c r="O120" i="10"/>
  <c r="N120" i="10"/>
  <c r="M120" i="10"/>
  <c r="L120" i="10"/>
  <c r="K120" i="10"/>
  <c r="J120" i="10"/>
  <c r="I120" i="10"/>
  <c r="H120" i="10"/>
  <c r="G120" i="10"/>
  <c r="E120" i="10"/>
  <c r="AY116" i="10"/>
  <c r="AX116" i="10"/>
  <c r="AW116" i="10"/>
  <c r="AV116" i="10"/>
  <c r="AU116" i="10"/>
  <c r="AT116" i="10"/>
  <c r="AS116" i="10"/>
  <c r="AR116" i="10"/>
  <c r="AQ116" i="10"/>
  <c r="AP116" i="10"/>
  <c r="AO116" i="10"/>
  <c r="AN116" i="10"/>
  <c r="AM116" i="10"/>
  <c r="AL116" i="10"/>
  <c r="AK116" i="10"/>
  <c r="AJ116" i="10"/>
  <c r="AI116" i="10"/>
  <c r="AH116" i="10"/>
  <c r="AG116" i="10"/>
  <c r="AF116" i="10"/>
  <c r="AE116" i="10"/>
  <c r="AD116" i="10"/>
  <c r="AC116" i="10"/>
  <c r="AB116" i="10"/>
  <c r="AA116" i="10"/>
  <c r="Z116" i="10"/>
  <c r="Y116" i="10"/>
  <c r="X116" i="10"/>
  <c r="W116" i="10"/>
  <c r="V116" i="10"/>
  <c r="U116" i="10"/>
  <c r="T116" i="10"/>
  <c r="S116" i="10"/>
  <c r="R116" i="10"/>
  <c r="Q116" i="10"/>
  <c r="P116" i="10"/>
  <c r="O116" i="10"/>
  <c r="N116" i="10"/>
  <c r="M116" i="10"/>
  <c r="L116" i="10"/>
  <c r="K116" i="10"/>
  <c r="J116" i="10"/>
  <c r="I116" i="10"/>
  <c r="H116" i="10"/>
  <c r="G116" i="10"/>
  <c r="F116" i="10"/>
  <c r="E116" i="10"/>
  <c r="AY111" i="10"/>
  <c r="AX111" i="10"/>
  <c r="AW111" i="10"/>
  <c r="AV111" i="10"/>
  <c r="AU111" i="10"/>
  <c r="AT111" i="10"/>
  <c r="AS111" i="10"/>
  <c r="AR111" i="10"/>
  <c r="AQ111" i="10"/>
  <c r="AP111" i="10"/>
  <c r="AO111" i="10"/>
  <c r="AN111" i="10"/>
  <c r="AM111" i="10"/>
  <c r="AL111" i="10"/>
  <c r="AK111" i="10"/>
  <c r="AJ111" i="10"/>
  <c r="AI111" i="10"/>
  <c r="AH111" i="10"/>
  <c r="AG111" i="10"/>
  <c r="AF111" i="10"/>
  <c r="AE111" i="10"/>
  <c r="AD111" i="10"/>
  <c r="AC111" i="10"/>
  <c r="AB111" i="10"/>
  <c r="AA111" i="10"/>
  <c r="Z111" i="10"/>
  <c r="Y111" i="10"/>
  <c r="X111" i="10"/>
  <c r="W111" i="10"/>
  <c r="V111" i="10"/>
  <c r="U111" i="10"/>
  <c r="T111" i="10"/>
  <c r="S111" i="10"/>
  <c r="R111" i="10"/>
  <c r="Q111" i="10"/>
  <c r="P111" i="10"/>
  <c r="O111" i="10"/>
  <c r="N111" i="10"/>
  <c r="M111" i="10"/>
  <c r="L111" i="10"/>
  <c r="K111" i="10"/>
  <c r="J111" i="10"/>
  <c r="I111" i="10"/>
  <c r="H111" i="10"/>
  <c r="G111" i="10"/>
  <c r="F111" i="10"/>
  <c r="E111" i="10"/>
  <c r="AY106" i="10"/>
  <c r="AX106" i="10"/>
  <c r="AW106" i="10"/>
  <c r="AV106" i="10"/>
  <c r="AU106" i="10"/>
  <c r="AT106" i="10"/>
  <c r="AS106" i="10"/>
  <c r="AR106" i="10"/>
  <c r="AQ106" i="10"/>
  <c r="AP106" i="10"/>
  <c r="AO106" i="10"/>
  <c r="AN106" i="10"/>
  <c r="AM106" i="10"/>
  <c r="AL106" i="10"/>
  <c r="AK106" i="10"/>
  <c r="AJ106" i="10"/>
  <c r="AI106" i="10"/>
  <c r="AH106" i="10"/>
  <c r="AG106" i="10"/>
  <c r="AF106" i="10"/>
  <c r="AE106" i="10"/>
  <c r="AD106" i="10"/>
  <c r="AC106" i="10"/>
  <c r="AB106" i="10"/>
  <c r="AA106" i="10"/>
  <c r="Z106" i="10"/>
  <c r="Y106" i="10"/>
  <c r="X106" i="10"/>
  <c r="W106" i="10"/>
  <c r="V106" i="10"/>
  <c r="U106" i="10"/>
  <c r="T106" i="10"/>
  <c r="S106" i="10"/>
  <c r="R106" i="10"/>
  <c r="Q106" i="10"/>
  <c r="P106" i="10"/>
  <c r="O106" i="10"/>
  <c r="N106" i="10"/>
  <c r="M106" i="10"/>
  <c r="L106" i="10"/>
  <c r="K106" i="10"/>
  <c r="J106" i="10"/>
  <c r="I106" i="10"/>
  <c r="H106" i="10"/>
  <c r="G106" i="10"/>
  <c r="F106" i="10"/>
  <c r="E106" i="10"/>
  <c r="AY101" i="10"/>
  <c r="AX101" i="10"/>
  <c r="AW101" i="10"/>
  <c r="AV101" i="10"/>
  <c r="AU101" i="10"/>
  <c r="AT101" i="10"/>
  <c r="AS101" i="10"/>
  <c r="AR101" i="10"/>
  <c r="AQ101" i="10"/>
  <c r="AP101" i="10"/>
  <c r="AO101" i="10"/>
  <c r="AN101" i="10"/>
  <c r="AM101" i="10"/>
  <c r="AL101" i="10"/>
  <c r="AK101" i="10"/>
  <c r="AJ101" i="10"/>
  <c r="AI101" i="10"/>
  <c r="AH101" i="10"/>
  <c r="AG101" i="10"/>
  <c r="AF101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S101" i="10"/>
  <c r="R101" i="10"/>
  <c r="Q101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AY92" i="10"/>
  <c r="AX92" i="10"/>
  <c r="AW92" i="10"/>
  <c r="AV92" i="10"/>
  <c r="AU92" i="10"/>
  <c r="AT92" i="10"/>
  <c r="AS92" i="10"/>
  <c r="AR92" i="10"/>
  <c r="AQ92" i="10"/>
  <c r="AP92" i="10"/>
  <c r="AO92" i="10"/>
  <c r="AN92" i="10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AY87" i="10"/>
  <c r="AX87" i="10"/>
  <c r="AW87" i="10"/>
  <c r="AV87" i="10"/>
  <c r="AU87" i="10"/>
  <c r="AT87" i="10"/>
  <c r="AS87" i="10"/>
  <c r="AR87" i="10"/>
  <c r="AQ87" i="10"/>
  <c r="AP87" i="10"/>
  <c r="AO87" i="10"/>
  <c r="AN87" i="10"/>
  <c r="AM87" i="10"/>
  <c r="AL87" i="10"/>
  <c r="AK87" i="10"/>
  <c r="AJ87" i="10"/>
  <c r="AI87" i="10"/>
  <c r="AH87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AY84" i="10"/>
  <c r="AX84" i="10"/>
  <c r="AW84" i="10"/>
  <c r="AV84" i="10"/>
  <c r="AU84" i="10"/>
  <c r="AT84" i="10"/>
  <c r="AS84" i="10"/>
  <c r="AR84" i="10"/>
  <c r="AQ84" i="10"/>
  <c r="AP84" i="10"/>
  <c r="AO84" i="10"/>
  <c r="AN84" i="10"/>
  <c r="AM84" i="10"/>
  <c r="AL84" i="10"/>
  <c r="AK84" i="10"/>
  <c r="AJ84" i="10"/>
  <c r="AI84" i="10"/>
  <c r="AH84" i="10"/>
  <c r="AG84" i="10"/>
  <c r="AF84" i="10"/>
  <c r="AE84" i="10"/>
  <c r="AD84" i="10"/>
  <c r="AC84" i="10"/>
  <c r="AB84" i="10"/>
  <c r="AA84" i="10"/>
  <c r="Z84" i="10"/>
  <c r="Y84" i="10"/>
  <c r="X84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AY79" i="10"/>
  <c r="AX79" i="10"/>
  <c r="AW79" i="10"/>
  <c r="AV79" i="10"/>
  <c r="AU79" i="10"/>
  <c r="AT79" i="10"/>
  <c r="AS79" i="10"/>
  <c r="AR79" i="10"/>
  <c r="AQ79" i="10"/>
  <c r="AP79" i="10"/>
  <c r="AO79" i="10"/>
  <c r="AN79" i="10"/>
  <c r="AM79" i="10"/>
  <c r="AL79" i="10"/>
  <c r="AK79" i="10"/>
  <c r="AJ79" i="10"/>
  <c r="AI79" i="10"/>
  <c r="AH79" i="10"/>
  <c r="AG79" i="10"/>
  <c r="AF79" i="10"/>
  <c r="AE79" i="10"/>
  <c r="AD79" i="10"/>
  <c r="AC79" i="10"/>
  <c r="AB79" i="10"/>
  <c r="AA79" i="10"/>
  <c r="Z79" i="10"/>
  <c r="Y79" i="10"/>
  <c r="X79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AY74" i="10"/>
  <c r="AX74" i="10"/>
  <c r="AW74" i="10"/>
  <c r="AV74" i="10"/>
  <c r="AU74" i="10"/>
  <c r="AT74" i="10"/>
  <c r="AS74" i="10"/>
  <c r="AR74" i="10"/>
  <c r="AQ74" i="10"/>
  <c r="AP74" i="10"/>
  <c r="AO74" i="10"/>
  <c r="AN74" i="10"/>
  <c r="AM74" i="10"/>
  <c r="AL74" i="10"/>
  <c r="AK74" i="10"/>
  <c r="AJ74" i="10"/>
  <c r="AI74" i="10"/>
  <c r="AH74" i="10"/>
  <c r="AG74" i="10"/>
  <c r="AF74" i="10"/>
  <c r="AE74" i="10"/>
  <c r="AD74" i="10"/>
  <c r="AC74" i="10"/>
  <c r="AB74" i="10"/>
  <c r="AA74" i="10"/>
  <c r="Z74" i="10"/>
  <c r="Y74" i="10"/>
  <c r="X74" i="10"/>
  <c r="W74" i="10"/>
  <c r="V74" i="10"/>
  <c r="U74" i="10"/>
  <c r="T74" i="10"/>
  <c r="S74" i="10"/>
  <c r="R74" i="10"/>
  <c r="Q74" i="10"/>
  <c r="P74" i="10"/>
  <c r="O74" i="10"/>
  <c r="N74" i="10"/>
  <c r="M74" i="10"/>
  <c r="L74" i="10"/>
  <c r="K74" i="10"/>
  <c r="J74" i="10"/>
  <c r="I74" i="10"/>
  <c r="H74" i="10"/>
  <c r="G74" i="10"/>
  <c r="F74" i="10"/>
  <c r="E74" i="10"/>
  <c r="AY65" i="10"/>
  <c r="AX65" i="10"/>
  <c r="AW65" i="10"/>
  <c r="AV65" i="10"/>
  <c r="AU65" i="10"/>
  <c r="AT65" i="10"/>
  <c r="AS65" i="10"/>
  <c r="AR65" i="10"/>
  <c r="AQ65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H65" i="10"/>
  <c r="G65" i="10"/>
  <c r="F65" i="10"/>
  <c r="E65" i="10"/>
  <c r="AY62" i="10"/>
  <c r="AX62" i="10"/>
  <c r="AW62" i="10"/>
  <c r="AV62" i="10"/>
  <c r="AU62" i="10"/>
  <c r="AT62" i="10"/>
  <c r="AS62" i="10"/>
  <c r="AR62" i="10"/>
  <c r="AQ62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AY58" i="10"/>
  <c r="AX58" i="10"/>
  <c r="AW58" i="10"/>
  <c r="AV58" i="10"/>
  <c r="AU58" i="10"/>
  <c r="AT58" i="10"/>
  <c r="AS58" i="10"/>
  <c r="AR58" i="10"/>
  <c r="AQ58" i="10"/>
  <c r="AP58" i="10"/>
  <c r="AO58" i="10"/>
  <c r="AN58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AY55" i="10"/>
  <c r="AX55" i="10"/>
  <c r="AW55" i="10"/>
  <c r="AV55" i="10"/>
  <c r="AU55" i="10"/>
  <c r="AT55" i="10"/>
  <c r="AS55" i="10"/>
  <c r="AR55" i="10"/>
  <c r="AQ55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AY51" i="10"/>
  <c r="AX51" i="10"/>
  <c r="AW51" i="10"/>
  <c r="AV51" i="10"/>
  <c r="AU51" i="10"/>
  <c r="AT51" i="10"/>
  <c r="AS51" i="10"/>
  <c r="AR51" i="10"/>
  <c r="AQ51" i="10"/>
  <c r="AP51" i="10"/>
  <c r="AO51" i="10"/>
  <c r="AN51" i="10"/>
  <c r="AM51" i="10"/>
  <c r="AL51" i="10"/>
  <c r="AK51" i="10"/>
  <c r="AJ51" i="10"/>
  <c r="AI51" i="10"/>
  <c r="AH51" i="10"/>
  <c r="AG51" i="10"/>
  <c r="AF51" i="10"/>
  <c r="AE51" i="10"/>
  <c r="AD51" i="10"/>
  <c r="AC51" i="10"/>
  <c r="AB51" i="10"/>
  <c r="AA51" i="10"/>
  <c r="Z51" i="10"/>
  <c r="Y51" i="10"/>
  <c r="X51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AY48" i="10"/>
  <c r="AX48" i="10"/>
  <c r="AW48" i="10"/>
  <c r="AV48" i="10"/>
  <c r="AU48" i="10"/>
  <c r="AT48" i="10"/>
  <c r="AS48" i="10"/>
  <c r="AR48" i="10"/>
  <c r="AQ48" i="10"/>
  <c r="AP48" i="10"/>
  <c r="AO48" i="10"/>
  <c r="AN48" i="10"/>
  <c r="AM48" i="10"/>
  <c r="AL48" i="10"/>
  <c r="AK48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O48" i="10"/>
  <c r="G48" i="10"/>
  <c r="F48" i="10"/>
  <c r="E48" i="10"/>
  <c r="AY44" i="10"/>
  <c r="AX44" i="10"/>
  <c r="AW44" i="10"/>
  <c r="AV44" i="10"/>
  <c r="AU44" i="10"/>
  <c r="AT44" i="10"/>
  <c r="AS44" i="10"/>
  <c r="AR44" i="10"/>
  <c r="AQ44" i="10"/>
  <c r="AP44" i="10"/>
  <c r="AO44" i="10"/>
  <c r="AN44" i="10"/>
  <c r="AM44" i="10"/>
  <c r="AL44" i="10"/>
  <c r="AK44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G44" i="10"/>
  <c r="F44" i="10"/>
  <c r="E44" i="10"/>
  <c r="AY40" i="10"/>
  <c r="AX40" i="10"/>
  <c r="AW40" i="10"/>
  <c r="AV40" i="10"/>
  <c r="AU40" i="10"/>
  <c r="AT40" i="10"/>
  <c r="AS40" i="10"/>
  <c r="AR40" i="10"/>
  <c r="AQ40" i="10"/>
  <c r="AP40" i="10"/>
  <c r="AO40" i="10"/>
  <c r="AN40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AY33" i="10"/>
  <c r="AX33" i="10"/>
  <c r="AW33" i="10"/>
  <c r="AV33" i="10"/>
  <c r="AU33" i="10"/>
  <c r="AT33" i="10"/>
  <c r="AS33" i="10"/>
  <c r="AR33" i="10"/>
  <c r="AQ33" i="10"/>
  <c r="AP33" i="10"/>
  <c r="AO33" i="10"/>
  <c r="AN33" i="10"/>
  <c r="AM33" i="10"/>
  <c r="AL33" i="10"/>
  <c r="AK33" i="10"/>
  <c r="AJ33" i="10"/>
  <c r="AI33" i="10"/>
  <c r="AH33" i="10"/>
  <c r="AG33" i="10"/>
  <c r="AF33" i="10"/>
  <c r="AE33" i="10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AY19" i="10"/>
  <c r="AX19" i="10"/>
  <c r="AW19" i="10"/>
  <c r="AV19" i="10"/>
  <c r="AU19" i="10"/>
  <c r="AT19" i="10"/>
  <c r="AS19" i="10"/>
  <c r="AR19" i="10"/>
  <c r="AQ19" i="10"/>
  <c r="AP19" i="10"/>
  <c r="AO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AY14" i="10"/>
  <c r="AX14" i="10"/>
  <c r="AW14" i="10"/>
  <c r="AV14" i="10"/>
  <c r="AU14" i="10"/>
  <c r="AT14" i="10"/>
  <c r="AS14" i="10"/>
  <c r="AR14" i="10"/>
  <c r="AQ14" i="10"/>
  <c r="AP14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K14" i="10"/>
  <c r="J14" i="10"/>
  <c r="I14" i="10"/>
  <c r="H14" i="10"/>
  <c r="G14" i="10"/>
  <c r="F14" i="10"/>
  <c r="E14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AP124" i="10" l="1"/>
  <c r="T124" i="10"/>
  <c r="AU6" i="10"/>
  <c r="E236" i="10"/>
  <c r="E233" i="10" s="1"/>
  <c r="E232" i="10" s="1"/>
  <c r="T50" i="10"/>
  <c r="E124" i="10"/>
  <c r="AN124" i="10"/>
  <c r="S6" i="10"/>
  <c r="AA6" i="10"/>
  <c r="AE6" i="10"/>
  <c r="AI6" i="10"/>
  <c r="AM6" i="10"/>
  <c r="AQ6" i="10"/>
  <c r="AY6" i="10"/>
  <c r="AY124" i="10"/>
  <c r="AA124" i="10"/>
  <c r="AE124" i="10"/>
  <c r="AI124" i="10"/>
  <c r="AM124" i="10"/>
  <c r="AQ124" i="10"/>
  <c r="AU124" i="10"/>
  <c r="O124" i="10"/>
  <c r="K124" i="10"/>
  <c r="H124" i="10"/>
  <c r="X124" i="10"/>
  <c r="AJ124" i="10"/>
  <c r="AR124" i="10"/>
  <c r="AB124" i="10"/>
  <c r="N50" i="10"/>
  <c r="AD50" i="10"/>
  <c r="M6" i="10"/>
  <c r="AY50" i="10"/>
  <c r="H50" i="10"/>
  <c r="L50" i="10"/>
  <c r="AB50" i="10"/>
  <c r="AR50" i="10"/>
  <c r="AV50" i="10"/>
  <c r="AG6" i="10"/>
  <c r="AK6" i="10"/>
  <c r="AO6" i="10"/>
  <c r="AW6" i="10"/>
  <c r="R6" i="10"/>
  <c r="AT6" i="10"/>
  <c r="AX6" i="10"/>
  <c r="G124" i="10"/>
  <c r="AW124" i="10"/>
  <c r="AS124" i="10"/>
  <c r="AO124" i="10"/>
  <c r="AK124" i="10"/>
  <c r="AV124" i="10"/>
  <c r="AG124" i="10"/>
  <c r="AC124" i="10"/>
  <c r="Y124" i="10"/>
  <c r="U124" i="10"/>
  <c r="W124" i="10"/>
  <c r="AF124" i="10"/>
  <c r="Q124" i="10"/>
  <c r="M124" i="10"/>
  <c r="I124" i="10"/>
  <c r="S124" i="10"/>
  <c r="P124" i="10"/>
  <c r="L124" i="10"/>
  <c r="AT50" i="10"/>
  <c r="AJ50" i="10"/>
  <c r="K50" i="10"/>
  <c r="AM50" i="10"/>
  <c r="AN50" i="10"/>
  <c r="AL50" i="10"/>
  <c r="AE50" i="10"/>
  <c r="O50" i="10"/>
  <c r="P50" i="10"/>
  <c r="R50" i="10"/>
  <c r="AP50" i="10"/>
  <c r="AX50" i="10"/>
  <c r="AU50" i="10"/>
  <c r="AQ50" i="10"/>
  <c r="AF50" i="10"/>
  <c r="AI50" i="10"/>
  <c r="AA50" i="10"/>
  <c r="W50" i="10"/>
  <c r="X50" i="10"/>
  <c r="AH50" i="10"/>
  <c r="Z50" i="10"/>
  <c r="V50" i="10"/>
  <c r="J50" i="10"/>
  <c r="G50" i="10"/>
  <c r="S50" i="10"/>
  <c r="F50" i="10"/>
  <c r="U6" i="10"/>
  <c r="Y6" i="10"/>
  <c r="W6" i="10"/>
  <c r="G6" i="10"/>
  <c r="O6" i="10"/>
  <c r="K6" i="10"/>
  <c r="AP6" i="10"/>
  <c r="AJ6" i="10"/>
  <c r="AL6" i="10"/>
  <c r="AN6" i="10"/>
  <c r="AR6" i="10"/>
  <c r="AV6" i="10"/>
  <c r="AS6" i="10"/>
  <c r="Z6" i="10"/>
  <c r="T6" i="10"/>
  <c r="V6" i="10"/>
  <c r="AH6" i="10"/>
  <c r="AF6" i="10"/>
  <c r="AD6" i="10"/>
  <c r="AC6" i="10"/>
  <c r="AB6" i="10"/>
  <c r="X6" i="10"/>
  <c r="Q6" i="10"/>
  <c r="F6" i="10"/>
  <c r="N6" i="10"/>
  <c r="P6" i="10"/>
  <c r="L6" i="10"/>
  <c r="J6" i="10"/>
  <c r="I6" i="10"/>
  <c r="H6" i="10"/>
  <c r="E6" i="10"/>
  <c r="E50" i="10"/>
  <c r="I50" i="10"/>
  <c r="M50" i="10"/>
  <c r="Q50" i="10"/>
  <c r="U50" i="10"/>
  <c r="Y50" i="10"/>
  <c r="AC50" i="10"/>
  <c r="AG50" i="10"/>
  <c r="AK50" i="10"/>
  <c r="AO50" i="10"/>
  <c r="AS50" i="10"/>
  <c r="AW50" i="10"/>
  <c r="F124" i="10"/>
  <c r="J124" i="10"/>
  <c r="N124" i="10"/>
  <c r="R124" i="10"/>
  <c r="V124" i="10"/>
  <c r="Z124" i="10"/>
  <c r="AD124" i="10"/>
  <c r="AH124" i="10"/>
  <c r="AL124" i="10"/>
  <c r="AT124" i="10"/>
  <c r="AX124" i="10"/>
  <c r="AY263" i="8"/>
  <c r="AX263" i="8"/>
  <c r="AW263" i="8"/>
  <c r="AV263" i="8"/>
  <c r="AU263" i="8"/>
  <c r="AT263" i="8"/>
  <c r="AS263" i="8"/>
  <c r="AR263" i="8"/>
  <c r="AQ263" i="8"/>
  <c r="AP263" i="8"/>
  <c r="AO263" i="8"/>
  <c r="AN263" i="8"/>
  <c r="AM263" i="8"/>
  <c r="AL263" i="8"/>
  <c r="AK263" i="8"/>
  <c r="AJ263" i="8"/>
  <c r="AI263" i="8"/>
  <c r="AH263" i="8"/>
  <c r="AG263" i="8"/>
  <c r="AF263" i="8"/>
  <c r="AE263" i="8"/>
  <c r="AD263" i="8"/>
  <c r="AC263" i="8"/>
  <c r="AB263" i="8"/>
  <c r="AA263" i="8"/>
  <c r="Z263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AY261" i="8"/>
  <c r="AX261" i="8"/>
  <c r="AW261" i="8"/>
  <c r="AV261" i="8"/>
  <c r="AU261" i="8"/>
  <c r="AT261" i="8"/>
  <c r="AS261" i="8"/>
  <c r="AR261" i="8"/>
  <c r="AQ261" i="8"/>
  <c r="AP261" i="8"/>
  <c r="AO261" i="8"/>
  <c r="AN261" i="8"/>
  <c r="AM261" i="8"/>
  <c r="AL261" i="8"/>
  <c r="AK261" i="8"/>
  <c r="AJ261" i="8"/>
  <c r="AI261" i="8"/>
  <c r="AH261" i="8"/>
  <c r="AG261" i="8"/>
  <c r="AF261" i="8"/>
  <c r="AE261" i="8"/>
  <c r="AD261" i="8"/>
  <c r="AC261" i="8"/>
  <c r="AC251" i="8" s="1"/>
  <c r="AB261" i="8"/>
  <c r="AA261" i="8"/>
  <c r="Z261" i="8"/>
  <c r="Y261" i="8"/>
  <c r="X261" i="8"/>
  <c r="W261" i="8"/>
  <c r="V261" i="8"/>
  <c r="U261" i="8"/>
  <c r="T261" i="8"/>
  <c r="S261" i="8"/>
  <c r="R261" i="8"/>
  <c r="Q261" i="8"/>
  <c r="Q251" i="8" s="1"/>
  <c r="P261" i="8"/>
  <c r="O261" i="8"/>
  <c r="N261" i="8"/>
  <c r="M261" i="8"/>
  <c r="L261" i="8"/>
  <c r="K261" i="8"/>
  <c r="J261" i="8"/>
  <c r="I261" i="8"/>
  <c r="H261" i="8"/>
  <c r="G261" i="8"/>
  <c r="F261" i="8"/>
  <c r="E261" i="8"/>
  <c r="AY256" i="8"/>
  <c r="AX256" i="8"/>
  <c r="AW256" i="8"/>
  <c r="AV256" i="8"/>
  <c r="AU256" i="8"/>
  <c r="AT256" i="8"/>
  <c r="AS256" i="8"/>
  <c r="AS253" i="8" s="1"/>
  <c r="AS252" i="8" s="1"/>
  <c r="AR256" i="8"/>
  <c r="AQ256" i="8"/>
  <c r="AP256" i="8"/>
  <c r="AO256" i="8"/>
  <c r="AN256" i="8"/>
  <c r="AM256" i="8"/>
  <c r="AL256" i="8"/>
  <c r="AK256" i="8"/>
  <c r="AK253" i="8" s="1"/>
  <c r="AK252" i="8" s="1"/>
  <c r="AJ256" i="8"/>
  <c r="AI256" i="8"/>
  <c r="AH256" i="8"/>
  <c r="AG256" i="8"/>
  <c r="AG253" i="8" s="1"/>
  <c r="AG252" i="8" s="1"/>
  <c r="AF256" i="8"/>
  <c r="AE256" i="8"/>
  <c r="AD256" i="8"/>
  <c r="AC256" i="8"/>
  <c r="AB256" i="8"/>
  <c r="AA256" i="8"/>
  <c r="Z256" i="8"/>
  <c r="Y256" i="8"/>
  <c r="Y253" i="8" s="1"/>
  <c r="Y252" i="8" s="1"/>
  <c r="X256" i="8"/>
  <c r="W256" i="8"/>
  <c r="V256" i="8"/>
  <c r="U256" i="8"/>
  <c r="U253" i="8" s="1"/>
  <c r="U252" i="8" s="1"/>
  <c r="T256" i="8"/>
  <c r="S256" i="8"/>
  <c r="R256" i="8"/>
  <c r="Q256" i="8"/>
  <c r="P256" i="8"/>
  <c r="O256" i="8"/>
  <c r="N256" i="8"/>
  <c r="M256" i="8"/>
  <c r="M253" i="8" s="1"/>
  <c r="M252" i="8" s="1"/>
  <c r="L256" i="8"/>
  <c r="K256" i="8"/>
  <c r="J256" i="8"/>
  <c r="I256" i="8"/>
  <c r="I253" i="8" s="1"/>
  <c r="I252" i="8" s="1"/>
  <c r="H256" i="8"/>
  <c r="G256" i="8"/>
  <c r="F256" i="8"/>
  <c r="E256" i="8"/>
  <c r="AY254" i="8"/>
  <c r="AX254" i="8"/>
  <c r="AW254" i="8"/>
  <c r="AV254" i="8"/>
  <c r="AU254" i="8"/>
  <c r="AU253" i="8" s="1"/>
  <c r="AU252" i="8" s="1"/>
  <c r="AU251" i="8" s="1"/>
  <c r="AU248" i="8" s="1"/>
  <c r="AU247" i="8" s="1"/>
  <c r="AU246" i="8" s="1"/>
  <c r="AT254" i="8"/>
  <c r="AS254" i="8"/>
  <c r="AR254" i="8"/>
  <c r="AQ254" i="8"/>
  <c r="AP254" i="8"/>
  <c r="AO254" i="8"/>
  <c r="AN254" i="8"/>
  <c r="AM254" i="8"/>
  <c r="AL254" i="8"/>
  <c r="AK254" i="8"/>
  <c r="AJ254" i="8"/>
  <c r="AI254" i="8"/>
  <c r="AI253" i="8" s="1"/>
  <c r="AH254" i="8"/>
  <c r="AG254" i="8"/>
  <c r="AF254" i="8"/>
  <c r="AE254" i="8"/>
  <c r="AE253" i="8" s="1"/>
  <c r="AE252" i="8" s="1"/>
  <c r="AE251" i="8" s="1"/>
  <c r="AE248" i="8" s="1"/>
  <c r="AE247" i="8" s="1"/>
  <c r="AE246" i="8" s="1"/>
  <c r="AD254" i="8"/>
  <c r="AC254" i="8"/>
  <c r="AB254" i="8"/>
  <c r="AA254" i="8"/>
  <c r="Z254" i="8"/>
  <c r="Y254" i="8"/>
  <c r="X254" i="8"/>
  <c r="W254" i="8"/>
  <c r="W253" i="8" s="1"/>
  <c r="W252" i="8" s="1"/>
  <c r="W251" i="8" s="1"/>
  <c r="W248" i="8" s="1"/>
  <c r="W247" i="8" s="1"/>
  <c r="W246" i="8" s="1"/>
  <c r="V254" i="8"/>
  <c r="U254" i="8"/>
  <c r="T254" i="8"/>
  <c r="S254" i="8"/>
  <c r="S253" i="8" s="1"/>
  <c r="S252" i="8" s="1"/>
  <c r="R254" i="8"/>
  <c r="Q254" i="8"/>
  <c r="P254" i="8"/>
  <c r="O254" i="8"/>
  <c r="O253" i="8" s="1"/>
  <c r="O252" i="8" s="1"/>
  <c r="O251" i="8" s="1"/>
  <c r="O248" i="8" s="1"/>
  <c r="O247" i="8" s="1"/>
  <c r="O246" i="8" s="1"/>
  <c r="N254" i="8"/>
  <c r="M254" i="8"/>
  <c r="L254" i="8"/>
  <c r="K254" i="8"/>
  <c r="J254" i="8"/>
  <c r="I254" i="8"/>
  <c r="H254" i="8"/>
  <c r="G254" i="8"/>
  <c r="F254" i="8"/>
  <c r="E254" i="8"/>
  <c r="AX253" i="8"/>
  <c r="AX252" i="8" s="1"/>
  <c r="AT253" i="8"/>
  <c r="AT252" i="8" s="1"/>
  <c r="AP253" i="8"/>
  <c r="AO253" i="8"/>
  <c r="AO252" i="8" s="1"/>
  <c r="AM253" i="8"/>
  <c r="AM252" i="8" s="1"/>
  <c r="AM251" i="8" s="1"/>
  <c r="AM248" i="8" s="1"/>
  <c r="AM247" i="8" s="1"/>
  <c r="AM246" i="8" s="1"/>
  <c r="AL253" i="8"/>
  <c r="AH253" i="8"/>
  <c r="AH252" i="8" s="1"/>
  <c r="AD253" i="8"/>
  <c r="AD252" i="8" s="1"/>
  <c r="AA253" i="8"/>
  <c r="AA252" i="8" s="1"/>
  <c r="AA251" i="8" s="1"/>
  <c r="AA248" i="8" s="1"/>
  <c r="AA247" i="8" s="1"/>
  <c r="AA246" i="8" s="1"/>
  <c r="V253" i="8"/>
  <c r="R253" i="8"/>
  <c r="R252" i="8" s="1"/>
  <c r="N253" i="8"/>
  <c r="K253" i="8"/>
  <c r="K252" i="8" s="1"/>
  <c r="K251" i="8" s="1"/>
  <c r="K248" i="8" s="1"/>
  <c r="K247" i="8" s="1"/>
  <c r="K246" i="8" s="1"/>
  <c r="J253" i="8"/>
  <c r="F253" i="8"/>
  <c r="AY252" i="8"/>
  <c r="AQ252" i="8"/>
  <c r="AP252" i="8"/>
  <c r="AL252" i="8"/>
  <c r="AI252" i="8"/>
  <c r="AI251" i="8" s="1"/>
  <c r="AI248" i="8" s="1"/>
  <c r="AI247" i="8" s="1"/>
  <c r="AI246" i="8" s="1"/>
  <c r="AC252" i="8"/>
  <c r="Z252" i="8"/>
  <c r="V252" i="8"/>
  <c r="Q252" i="8"/>
  <c r="P252" i="8"/>
  <c r="P251" i="8" s="1"/>
  <c r="N252" i="8"/>
  <c r="J252" i="8"/>
  <c r="F252" i="8"/>
  <c r="AY249" i="8"/>
  <c r="AX249" i="8"/>
  <c r="AW249" i="8"/>
  <c r="AV249" i="8"/>
  <c r="AU249" i="8"/>
  <c r="AT249" i="8"/>
  <c r="AS249" i="8"/>
  <c r="AR249" i="8"/>
  <c r="AQ249" i="8"/>
  <c r="AP249" i="8"/>
  <c r="AO249" i="8"/>
  <c r="AN249" i="8"/>
  <c r="AM249" i="8"/>
  <c r="AL249" i="8"/>
  <c r="AK249" i="8"/>
  <c r="AJ249" i="8"/>
  <c r="AI249" i="8"/>
  <c r="AH249" i="8"/>
  <c r="AG249" i="8"/>
  <c r="AF249" i="8"/>
  <c r="AE249" i="8"/>
  <c r="AD249" i="8"/>
  <c r="AC249" i="8"/>
  <c r="AB249" i="8"/>
  <c r="AA249" i="8"/>
  <c r="Z249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AY244" i="8"/>
  <c r="AX244" i="8"/>
  <c r="AW244" i="8"/>
  <c r="AV244" i="8"/>
  <c r="AU244" i="8"/>
  <c r="AT244" i="8"/>
  <c r="AS244" i="8"/>
  <c r="AR244" i="8"/>
  <c r="AQ244" i="8"/>
  <c r="AP244" i="8"/>
  <c r="AO244" i="8"/>
  <c r="AN244" i="8"/>
  <c r="AM244" i="8"/>
  <c r="AL244" i="8"/>
  <c r="AK244" i="8"/>
  <c r="AJ244" i="8"/>
  <c r="AI244" i="8"/>
  <c r="AH244" i="8"/>
  <c r="AG244" i="8"/>
  <c r="AF244" i="8"/>
  <c r="AE244" i="8"/>
  <c r="AD244" i="8"/>
  <c r="AC244" i="8"/>
  <c r="AB244" i="8"/>
  <c r="AA244" i="8"/>
  <c r="Z244" i="8"/>
  <c r="Z241" i="8" s="1"/>
  <c r="Z240" i="8" s="1"/>
  <c r="Z239" i="8" s="1"/>
  <c r="Y244" i="8"/>
  <c r="X244" i="8"/>
  <c r="W244" i="8"/>
  <c r="V244" i="8"/>
  <c r="V241" i="8" s="1"/>
  <c r="V240" i="8" s="1"/>
  <c r="V239" i="8" s="1"/>
  <c r="U244" i="8"/>
  <c r="T244" i="8"/>
  <c r="S244" i="8"/>
  <c r="R244" i="8"/>
  <c r="R241" i="8" s="1"/>
  <c r="R240" i="8" s="1"/>
  <c r="R239" i="8" s="1"/>
  <c r="Q244" i="8"/>
  <c r="P244" i="8"/>
  <c r="O244" i="8"/>
  <c r="N244" i="8"/>
  <c r="N241" i="8" s="1"/>
  <c r="N240" i="8" s="1"/>
  <c r="N239" i="8" s="1"/>
  <c r="M244" i="8"/>
  <c r="L244" i="8"/>
  <c r="K244" i="8"/>
  <c r="J244" i="8"/>
  <c r="J241" i="8" s="1"/>
  <c r="J240" i="8" s="1"/>
  <c r="J239" i="8" s="1"/>
  <c r="I244" i="8"/>
  <c r="H244" i="8"/>
  <c r="G244" i="8"/>
  <c r="F244" i="8"/>
  <c r="F241" i="8" s="1"/>
  <c r="F240" i="8" s="1"/>
  <c r="F239" i="8" s="1"/>
  <c r="E244" i="8"/>
  <c r="AY242" i="8"/>
  <c r="AY241" i="8" s="1"/>
  <c r="AY240" i="8" s="1"/>
  <c r="AY239" i="8" s="1"/>
  <c r="AX242" i="8"/>
  <c r="AW242" i="8"/>
  <c r="AV242" i="8"/>
  <c r="AU242" i="8"/>
  <c r="AU241" i="8" s="1"/>
  <c r="AU240" i="8" s="1"/>
  <c r="AU239" i="8" s="1"/>
  <c r="AT242" i="8"/>
  <c r="AS242" i="8"/>
  <c r="AR242" i="8"/>
  <c r="AR241" i="8" s="1"/>
  <c r="AR240" i="8" s="1"/>
  <c r="AR239" i="8" s="1"/>
  <c r="AQ242" i="8"/>
  <c r="AP242" i="8"/>
  <c r="AO242" i="8"/>
  <c r="AN242" i="8"/>
  <c r="AM242" i="8"/>
  <c r="AM241" i="8" s="1"/>
  <c r="AM240" i="8" s="1"/>
  <c r="AM239" i="8" s="1"/>
  <c r="AL242" i="8"/>
  <c r="AK242" i="8"/>
  <c r="AJ242" i="8"/>
  <c r="AJ241" i="8" s="1"/>
  <c r="AJ240" i="8" s="1"/>
  <c r="AJ239" i="8" s="1"/>
  <c r="AI242" i="8"/>
  <c r="AI241" i="8" s="1"/>
  <c r="AI240" i="8" s="1"/>
  <c r="AH242" i="8"/>
  <c r="AG242" i="8"/>
  <c r="AF242" i="8"/>
  <c r="AE242" i="8"/>
  <c r="AE241" i="8" s="1"/>
  <c r="AD242" i="8"/>
  <c r="AC242" i="8"/>
  <c r="AB242" i="8"/>
  <c r="AB241" i="8" s="1"/>
  <c r="AB240" i="8" s="1"/>
  <c r="AB239" i="8" s="1"/>
  <c r="AA242" i="8"/>
  <c r="Z242" i="8"/>
  <c r="Y242" i="8"/>
  <c r="X242" i="8"/>
  <c r="X241" i="8" s="1"/>
  <c r="X240" i="8" s="1"/>
  <c r="X239" i="8" s="1"/>
  <c r="W242" i="8"/>
  <c r="W241" i="8" s="1"/>
  <c r="W240" i="8" s="1"/>
  <c r="W239" i="8" s="1"/>
  <c r="V242" i="8"/>
  <c r="U242" i="8"/>
  <c r="T242" i="8"/>
  <c r="T241" i="8" s="1"/>
  <c r="T240" i="8" s="1"/>
  <c r="T239" i="8" s="1"/>
  <c r="S242" i="8"/>
  <c r="S241" i="8" s="1"/>
  <c r="S240" i="8" s="1"/>
  <c r="S239" i="8" s="1"/>
  <c r="R242" i="8"/>
  <c r="Q242" i="8"/>
  <c r="P242" i="8"/>
  <c r="P241" i="8" s="1"/>
  <c r="P240" i="8" s="1"/>
  <c r="O242" i="8"/>
  <c r="O241" i="8" s="1"/>
  <c r="O240" i="8" s="1"/>
  <c r="N242" i="8"/>
  <c r="M242" i="8"/>
  <c r="L242" i="8"/>
  <c r="L241" i="8" s="1"/>
  <c r="L240" i="8" s="1"/>
  <c r="L239" i="8" s="1"/>
  <c r="K242" i="8"/>
  <c r="J242" i="8"/>
  <c r="I242" i="8"/>
  <c r="H242" i="8"/>
  <c r="G242" i="8"/>
  <c r="G241" i="8" s="1"/>
  <c r="G240" i="8" s="1"/>
  <c r="G239" i="8" s="1"/>
  <c r="F242" i="8"/>
  <c r="E242" i="8"/>
  <c r="AV241" i="8"/>
  <c r="AV240" i="8" s="1"/>
  <c r="AV239" i="8" s="1"/>
  <c r="AQ241" i="8"/>
  <c r="AN241" i="8"/>
  <c r="AN240" i="8" s="1"/>
  <c r="AN239" i="8" s="1"/>
  <c r="AF241" i="8"/>
  <c r="AF240" i="8" s="1"/>
  <c r="AF239" i="8" s="1"/>
  <c r="AA241" i="8"/>
  <c r="K241" i="8"/>
  <c r="H241" i="8"/>
  <c r="H240" i="8" s="1"/>
  <c r="H239" i="8" s="1"/>
  <c r="AQ240" i="8"/>
  <c r="AQ239" i="8" s="1"/>
  <c r="AE240" i="8"/>
  <c r="AE239" i="8" s="1"/>
  <c r="AA240" i="8"/>
  <c r="AA239" i="8" s="1"/>
  <c r="K240" i="8"/>
  <c r="K239" i="8" s="1"/>
  <c r="AI239" i="8"/>
  <c r="P239" i="8"/>
  <c r="O239" i="8"/>
  <c r="AY237" i="8"/>
  <c r="AX237" i="8"/>
  <c r="AW237" i="8"/>
  <c r="AV237" i="8"/>
  <c r="AU237" i="8"/>
  <c r="AT237" i="8"/>
  <c r="AS237" i="8"/>
  <c r="AR237" i="8"/>
  <c r="AQ237" i="8"/>
  <c r="AP237" i="8"/>
  <c r="AO237" i="8"/>
  <c r="AN237" i="8"/>
  <c r="AM237" i="8"/>
  <c r="AL237" i="8"/>
  <c r="AK237" i="8"/>
  <c r="AJ237" i="8"/>
  <c r="AI237" i="8"/>
  <c r="AH237" i="8"/>
  <c r="AG237" i="8"/>
  <c r="AF237" i="8"/>
  <c r="AE237" i="8"/>
  <c r="AD237" i="8"/>
  <c r="AC237" i="8"/>
  <c r="AB237" i="8"/>
  <c r="AA237" i="8"/>
  <c r="Z237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AY235" i="8"/>
  <c r="AX235" i="8"/>
  <c r="AW235" i="8"/>
  <c r="AV235" i="8"/>
  <c r="AU235" i="8"/>
  <c r="AT235" i="8"/>
  <c r="AS235" i="8"/>
  <c r="AR235" i="8"/>
  <c r="AQ235" i="8"/>
  <c r="AP235" i="8"/>
  <c r="AO235" i="8"/>
  <c r="AN235" i="8"/>
  <c r="AM235" i="8"/>
  <c r="AL235" i="8"/>
  <c r="AK235" i="8"/>
  <c r="AJ235" i="8"/>
  <c r="AI235" i="8"/>
  <c r="AH235" i="8"/>
  <c r="AG235" i="8"/>
  <c r="AF235" i="8"/>
  <c r="AE235" i="8"/>
  <c r="AD235" i="8"/>
  <c r="AC235" i="8"/>
  <c r="AB235" i="8"/>
  <c r="AA235" i="8"/>
  <c r="Z235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AY232" i="8"/>
  <c r="AX232" i="8"/>
  <c r="AW232" i="8"/>
  <c r="AV232" i="8"/>
  <c r="AU232" i="8"/>
  <c r="AT232" i="8"/>
  <c r="AS232" i="8"/>
  <c r="AR232" i="8"/>
  <c r="AQ232" i="8"/>
  <c r="AP232" i="8"/>
  <c r="AO232" i="8"/>
  <c r="AN232" i="8"/>
  <c r="AM232" i="8"/>
  <c r="AL232" i="8"/>
  <c r="AK232" i="8"/>
  <c r="AJ232" i="8"/>
  <c r="AI232" i="8"/>
  <c r="AH232" i="8"/>
  <c r="AG232" i="8"/>
  <c r="AF232" i="8"/>
  <c r="AE232" i="8"/>
  <c r="AD232" i="8"/>
  <c r="AC232" i="8"/>
  <c r="AB232" i="8"/>
  <c r="AA232" i="8"/>
  <c r="Z232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AY230" i="8"/>
  <c r="AX230" i="8"/>
  <c r="AW230" i="8"/>
  <c r="AV230" i="8"/>
  <c r="AU230" i="8"/>
  <c r="AT230" i="8"/>
  <c r="AS230" i="8"/>
  <c r="AR230" i="8"/>
  <c r="AQ230" i="8"/>
  <c r="AP230" i="8"/>
  <c r="AO230" i="8"/>
  <c r="AN230" i="8"/>
  <c r="AM230" i="8"/>
  <c r="AL230" i="8"/>
  <c r="AK230" i="8"/>
  <c r="AJ230" i="8"/>
  <c r="AI230" i="8"/>
  <c r="AH230" i="8"/>
  <c r="AG230" i="8"/>
  <c r="AF230" i="8"/>
  <c r="AE230" i="8"/>
  <c r="AD230" i="8"/>
  <c r="AC230" i="8"/>
  <c r="AB230" i="8"/>
  <c r="AA230" i="8"/>
  <c r="Z230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AY228" i="8"/>
  <c r="AX228" i="8"/>
  <c r="AW228" i="8"/>
  <c r="AV228" i="8"/>
  <c r="AU228" i="8"/>
  <c r="AT228" i="8"/>
  <c r="AS228" i="8"/>
  <c r="AS221" i="8" s="1"/>
  <c r="AS220" i="8" s="1"/>
  <c r="AR228" i="8"/>
  <c r="AQ228" i="8"/>
  <c r="AP228" i="8"/>
  <c r="AO228" i="8"/>
  <c r="AN228" i="8"/>
  <c r="AM228" i="8"/>
  <c r="AL228" i="8"/>
  <c r="AK228" i="8"/>
  <c r="AJ228" i="8"/>
  <c r="AI228" i="8"/>
  <c r="AH228" i="8"/>
  <c r="AG228" i="8"/>
  <c r="AF228" i="8"/>
  <c r="AE228" i="8"/>
  <c r="AD228" i="8"/>
  <c r="AC228" i="8"/>
  <c r="AB228" i="8"/>
  <c r="AA228" i="8"/>
  <c r="Z228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AY224" i="8"/>
  <c r="AX224" i="8"/>
  <c r="AW224" i="8"/>
  <c r="AV224" i="8"/>
  <c r="AU224" i="8"/>
  <c r="AT224" i="8"/>
  <c r="AS224" i="8"/>
  <c r="AR224" i="8"/>
  <c r="AQ224" i="8"/>
  <c r="AP224" i="8"/>
  <c r="AO224" i="8"/>
  <c r="AN224" i="8"/>
  <c r="AM224" i="8"/>
  <c r="AL224" i="8"/>
  <c r="AK224" i="8"/>
  <c r="AJ224" i="8"/>
  <c r="AI224" i="8"/>
  <c r="AH224" i="8"/>
  <c r="AG224" i="8"/>
  <c r="AF224" i="8"/>
  <c r="AE224" i="8"/>
  <c r="AD224" i="8"/>
  <c r="AC224" i="8"/>
  <c r="AB224" i="8"/>
  <c r="AA224" i="8"/>
  <c r="Z224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AY222" i="8"/>
  <c r="AX222" i="8"/>
  <c r="AW222" i="8"/>
  <c r="AV222" i="8"/>
  <c r="AU222" i="8"/>
  <c r="AT222" i="8"/>
  <c r="AS222" i="8"/>
  <c r="AR222" i="8"/>
  <c r="AQ222" i="8"/>
  <c r="AP222" i="8"/>
  <c r="AO222" i="8"/>
  <c r="AN222" i="8"/>
  <c r="AM222" i="8"/>
  <c r="AL222" i="8"/>
  <c r="AK222" i="8"/>
  <c r="AJ222" i="8"/>
  <c r="AI222" i="8"/>
  <c r="AH222" i="8"/>
  <c r="AG222" i="8"/>
  <c r="AF222" i="8"/>
  <c r="AE222" i="8"/>
  <c r="AD222" i="8"/>
  <c r="AC222" i="8"/>
  <c r="AB222" i="8"/>
  <c r="AA222" i="8"/>
  <c r="Z222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H221" i="8"/>
  <c r="H220" i="8" s="1"/>
  <c r="AY218" i="8"/>
  <c r="AX218" i="8"/>
  <c r="AW218" i="8"/>
  <c r="AV218" i="8"/>
  <c r="AU218" i="8"/>
  <c r="AT218" i="8"/>
  <c r="AS218" i="8"/>
  <c r="AR218" i="8"/>
  <c r="AQ218" i="8"/>
  <c r="AP218" i="8"/>
  <c r="AO218" i="8"/>
  <c r="AN218" i="8"/>
  <c r="AM218" i="8"/>
  <c r="AL218" i="8"/>
  <c r="AK218" i="8"/>
  <c r="AJ218" i="8"/>
  <c r="AI218" i="8"/>
  <c r="AH218" i="8"/>
  <c r="AG218" i="8"/>
  <c r="AF218" i="8"/>
  <c r="AE218" i="8"/>
  <c r="AD218" i="8"/>
  <c r="AC218" i="8"/>
  <c r="AB218" i="8"/>
  <c r="AA218" i="8"/>
  <c r="Z218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AX216" i="8"/>
  <c r="AW216" i="8"/>
  <c r="AV216" i="8"/>
  <c r="AU216" i="8"/>
  <c r="AT216" i="8"/>
  <c r="AS216" i="8"/>
  <c r="AR216" i="8"/>
  <c r="AQ216" i="8"/>
  <c r="AP216" i="8"/>
  <c r="AO216" i="8"/>
  <c r="AN216" i="8"/>
  <c r="AM216" i="8"/>
  <c r="AL216" i="8"/>
  <c r="AK216" i="8"/>
  <c r="AJ216" i="8"/>
  <c r="AI216" i="8"/>
  <c r="AH216" i="8"/>
  <c r="AG216" i="8"/>
  <c r="AF216" i="8"/>
  <c r="AE216" i="8"/>
  <c r="AD216" i="8"/>
  <c r="AC216" i="8"/>
  <c r="AB216" i="8"/>
  <c r="AA216" i="8"/>
  <c r="Z216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F216" i="8"/>
  <c r="AY211" i="8"/>
  <c r="AX211" i="8"/>
  <c r="AW211" i="8"/>
  <c r="AV211" i="8"/>
  <c r="AU211" i="8"/>
  <c r="AT211" i="8"/>
  <c r="AS211" i="8"/>
  <c r="AR211" i="8"/>
  <c r="AQ211" i="8"/>
  <c r="AP211" i="8"/>
  <c r="AO211" i="8"/>
  <c r="AN211" i="8"/>
  <c r="AM211" i="8"/>
  <c r="AL211" i="8"/>
  <c r="AK211" i="8"/>
  <c r="AJ211" i="8"/>
  <c r="AI211" i="8"/>
  <c r="AH211" i="8"/>
  <c r="AG211" i="8"/>
  <c r="AF211" i="8"/>
  <c r="AE211" i="8"/>
  <c r="AD211" i="8"/>
  <c r="AC211" i="8"/>
  <c r="AB211" i="8"/>
  <c r="AA211" i="8"/>
  <c r="Z211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AY209" i="8"/>
  <c r="AX209" i="8"/>
  <c r="AW209" i="8"/>
  <c r="AV209" i="8"/>
  <c r="AU209" i="8"/>
  <c r="AT209" i="8"/>
  <c r="AS209" i="8"/>
  <c r="AR209" i="8"/>
  <c r="AQ209" i="8"/>
  <c r="AP209" i="8"/>
  <c r="AO209" i="8"/>
  <c r="AN209" i="8"/>
  <c r="AM209" i="8"/>
  <c r="AL209" i="8"/>
  <c r="AK209" i="8"/>
  <c r="AJ209" i="8"/>
  <c r="AI209" i="8"/>
  <c r="AH209" i="8"/>
  <c r="AG209" i="8"/>
  <c r="AF209" i="8"/>
  <c r="AE209" i="8"/>
  <c r="AD209" i="8"/>
  <c r="AC209" i="8"/>
  <c r="AB209" i="8"/>
  <c r="AA209" i="8"/>
  <c r="Z209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AY207" i="8"/>
  <c r="AX207" i="8"/>
  <c r="AW207" i="8"/>
  <c r="AV207" i="8"/>
  <c r="AU207" i="8"/>
  <c r="AT207" i="8"/>
  <c r="AS207" i="8"/>
  <c r="AR207" i="8"/>
  <c r="AQ207" i="8"/>
  <c r="AP207" i="8"/>
  <c r="AO207" i="8"/>
  <c r="AN207" i="8"/>
  <c r="AM207" i="8"/>
  <c r="AL207" i="8"/>
  <c r="AK207" i="8"/>
  <c r="AJ207" i="8"/>
  <c r="AI207" i="8"/>
  <c r="AH207" i="8"/>
  <c r="AG207" i="8"/>
  <c r="AF207" i="8"/>
  <c r="AE207" i="8"/>
  <c r="AD207" i="8"/>
  <c r="AC207" i="8"/>
  <c r="AB207" i="8"/>
  <c r="AA207" i="8"/>
  <c r="Z207" i="8"/>
  <c r="Y207" i="8"/>
  <c r="Y193" i="8" s="1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I193" i="8" s="1"/>
  <c r="H207" i="8"/>
  <c r="G207" i="8"/>
  <c r="F207" i="8"/>
  <c r="E207" i="8"/>
  <c r="AY198" i="8"/>
  <c r="AX198" i="8"/>
  <c r="AW198" i="8"/>
  <c r="AV198" i="8"/>
  <c r="AU198" i="8"/>
  <c r="AT198" i="8"/>
  <c r="AS198" i="8"/>
  <c r="AR198" i="8"/>
  <c r="AQ198" i="8"/>
  <c r="AP198" i="8"/>
  <c r="AO198" i="8"/>
  <c r="AN198" i="8"/>
  <c r="AM198" i="8"/>
  <c r="AL198" i="8"/>
  <c r="AK198" i="8"/>
  <c r="AJ198" i="8"/>
  <c r="AI198" i="8"/>
  <c r="AH198" i="8"/>
  <c r="AG198" i="8"/>
  <c r="AF198" i="8"/>
  <c r="AE198" i="8"/>
  <c r="AD198" i="8"/>
  <c r="AC198" i="8"/>
  <c r="AB198" i="8"/>
  <c r="AA198" i="8"/>
  <c r="Z198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AX194" i="8"/>
  <c r="AW194" i="8"/>
  <c r="AV194" i="8"/>
  <c r="AU194" i="8"/>
  <c r="AT194" i="8"/>
  <c r="AS194" i="8"/>
  <c r="AR194" i="8"/>
  <c r="AQ194" i="8"/>
  <c r="AP194" i="8"/>
  <c r="AO194" i="8"/>
  <c r="AN194" i="8"/>
  <c r="AM194" i="8"/>
  <c r="AL194" i="8"/>
  <c r="AK194" i="8"/>
  <c r="AJ194" i="8"/>
  <c r="AI194" i="8"/>
  <c r="AH194" i="8"/>
  <c r="AG194" i="8"/>
  <c r="AF194" i="8"/>
  <c r="AE194" i="8"/>
  <c r="AD194" i="8"/>
  <c r="AC194" i="8"/>
  <c r="AB194" i="8"/>
  <c r="AA194" i="8"/>
  <c r="Z194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F194" i="8"/>
  <c r="AX193" i="8"/>
  <c r="AO193" i="8"/>
  <c r="AH193" i="8"/>
  <c r="AY191" i="8"/>
  <c r="AX191" i="8"/>
  <c r="AW191" i="8"/>
  <c r="AV191" i="8"/>
  <c r="AU191" i="8"/>
  <c r="AT191" i="8"/>
  <c r="AS191" i="8"/>
  <c r="AR191" i="8"/>
  <c r="AQ191" i="8"/>
  <c r="AP191" i="8"/>
  <c r="AO191" i="8"/>
  <c r="AN191" i="8"/>
  <c r="AM191" i="8"/>
  <c r="AM168" i="8" s="1"/>
  <c r="AL191" i="8"/>
  <c r="AK191" i="8"/>
  <c r="AJ191" i="8"/>
  <c r="AI191" i="8"/>
  <c r="AH191" i="8"/>
  <c r="AG191" i="8"/>
  <c r="AF191" i="8"/>
  <c r="AE191" i="8"/>
  <c r="AD191" i="8"/>
  <c r="AC191" i="8"/>
  <c r="AB191" i="8"/>
  <c r="AA191" i="8"/>
  <c r="Z191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AY189" i="8"/>
  <c r="AX189" i="8"/>
  <c r="AW189" i="8"/>
  <c r="AV189" i="8"/>
  <c r="AU189" i="8"/>
  <c r="AT189" i="8"/>
  <c r="AS189" i="8"/>
  <c r="AR189" i="8"/>
  <c r="AQ189" i="8"/>
  <c r="AP189" i="8"/>
  <c r="AO189" i="8"/>
  <c r="AN189" i="8"/>
  <c r="AM189" i="8"/>
  <c r="AL189" i="8"/>
  <c r="AK189" i="8"/>
  <c r="AJ189" i="8"/>
  <c r="AI189" i="8"/>
  <c r="AH189" i="8"/>
  <c r="AG189" i="8"/>
  <c r="AF189" i="8"/>
  <c r="AE189" i="8"/>
  <c r="AD189" i="8"/>
  <c r="AC189" i="8"/>
  <c r="AB189" i="8"/>
  <c r="AA189" i="8"/>
  <c r="Z189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AY180" i="8"/>
  <c r="AX180" i="8"/>
  <c r="AW180" i="8"/>
  <c r="AV180" i="8"/>
  <c r="AU180" i="8"/>
  <c r="AT180" i="8"/>
  <c r="AS180" i="8"/>
  <c r="AR180" i="8"/>
  <c r="AQ180" i="8"/>
  <c r="AP180" i="8"/>
  <c r="AO180" i="8"/>
  <c r="AN180" i="8"/>
  <c r="AM180" i="8"/>
  <c r="AL180" i="8"/>
  <c r="AK180" i="8"/>
  <c r="AJ180" i="8"/>
  <c r="AI180" i="8"/>
  <c r="AH180" i="8"/>
  <c r="AG180" i="8"/>
  <c r="AF180" i="8"/>
  <c r="AE180" i="8"/>
  <c r="AD180" i="8"/>
  <c r="AC180" i="8"/>
  <c r="AB180" i="8"/>
  <c r="AA180" i="8"/>
  <c r="Z180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AY171" i="8"/>
  <c r="AX171" i="8"/>
  <c r="AW171" i="8"/>
  <c r="AV171" i="8"/>
  <c r="AU171" i="8"/>
  <c r="AT171" i="8"/>
  <c r="AS171" i="8"/>
  <c r="AR171" i="8"/>
  <c r="AQ171" i="8"/>
  <c r="AP171" i="8"/>
  <c r="AO171" i="8"/>
  <c r="AN171" i="8"/>
  <c r="AM171" i="8"/>
  <c r="AL171" i="8"/>
  <c r="AK171" i="8"/>
  <c r="AJ171" i="8"/>
  <c r="AI171" i="8"/>
  <c r="AH171" i="8"/>
  <c r="AG171" i="8"/>
  <c r="AF171" i="8"/>
  <c r="AE171" i="8"/>
  <c r="AD171" i="8"/>
  <c r="AC171" i="8"/>
  <c r="AB171" i="8"/>
  <c r="AA171" i="8"/>
  <c r="Z171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AY169" i="8"/>
  <c r="AY168" i="8" s="1"/>
  <c r="AX169" i="8"/>
  <c r="AW169" i="8"/>
  <c r="AV169" i="8"/>
  <c r="AU169" i="8"/>
  <c r="AT169" i="8"/>
  <c r="AS169" i="8"/>
  <c r="AR169" i="8"/>
  <c r="AQ169" i="8"/>
  <c r="AQ168" i="8" s="1"/>
  <c r="AP169" i="8"/>
  <c r="AO169" i="8"/>
  <c r="AN169" i="8"/>
  <c r="AM169" i="8"/>
  <c r="AL169" i="8"/>
  <c r="AK169" i="8"/>
  <c r="AJ169" i="8"/>
  <c r="AI169" i="8"/>
  <c r="AI168" i="8" s="1"/>
  <c r="AH169" i="8"/>
  <c r="AG169" i="8"/>
  <c r="AF169" i="8"/>
  <c r="AE169" i="8"/>
  <c r="AD169" i="8"/>
  <c r="AC169" i="8"/>
  <c r="AB169" i="8"/>
  <c r="AA169" i="8"/>
  <c r="AA168" i="8" s="1"/>
  <c r="Z169" i="8"/>
  <c r="Y169" i="8"/>
  <c r="X169" i="8"/>
  <c r="W169" i="8"/>
  <c r="V169" i="8"/>
  <c r="U169" i="8"/>
  <c r="T169" i="8"/>
  <c r="S169" i="8"/>
  <c r="S168" i="8" s="1"/>
  <c r="R169" i="8"/>
  <c r="Q169" i="8"/>
  <c r="P169" i="8"/>
  <c r="O169" i="8"/>
  <c r="N169" i="8"/>
  <c r="M169" i="8"/>
  <c r="L169" i="8"/>
  <c r="K169" i="8"/>
  <c r="K168" i="8" s="1"/>
  <c r="J169" i="8"/>
  <c r="I169" i="8"/>
  <c r="H169" i="8"/>
  <c r="G169" i="8"/>
  <c r="F169" i="8"/>
  <c r="E169" i="8"/>
  <c r="AV168" i="8"/>
  <c r="AN168" i="8"/>
  <c r="P168" i="8"/>
  <c r="G168" i="8"/>
  <c r="AY165" i="8"/>
  <c r="AX165" i="8"/>
  <c r="AW165" i="8"/>
  <c r="AV165" i="8"/>
  <c r="AU165" i="8"/>
  <c r="AT165" i="8"/>
  <c r="AS165" i="8"/>
  <c r="AR165" i="8"/>
  <c r="AQ165" i="8"/>
  <c r="AP165" i="8"/>
  <c r="AO165" i="8"/>
  <c r="AN165" i="8"/>
  <c r="AM165" i="8"/>
  <c r="AL165" i="8"/>
  <c r="AK165" i="8"/>
  <c r="AJ165" i="8"/>
  <c r="AI165" i="8"/>
  <c r="AH165" i="8"/>
  <c r="AG165" i="8"/>
  <c r="AF165" i="8"/>
  <c r="AE165" i="8"/>
  <c r="AD165" i="8"/>
  <c r="AC165" i="8"/>
  <c r="AB165" i="8"/>
  <c r="AA165" i="8"/>
  <c r="Z165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AY163" i="8"/>
  <c r="AX163" i="8"/>
  <c r="AW163" i="8"/>
  <c r="AV163" i="8"/>
  <c r="AU163" i="8"/>
  <c r="AT163" i="8"/>
  <c r="AS163" i="8"/>
  <c r="AR163" i="8"/>
  <c r="AQ163" i="8"/>
  <c r="AP163" i="8"/>
  <c r="AO163" i="8"/>
  <c r="AN163" i="8"/>
  <c r="AM163" i="8"/>
  <c r="AL163" i="8"/>
  <c r="AK163" i="8"/>
  <c r="AJ163" i="8"/>
  <c r="AI163" i="8"/>
  <c r="AH163" i="8"/>
  <c r="AG163" i="8"/>
  <c r="AF163" i="8"/>
  <c r="AE163" i="8"/>
  <c r="AD163" i="8"/>
  <c r="AC163" i="8"/>
  <c r="AB163" i="8"/>
  <c r="AA163" i="8"/>
  <c r="Z163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AY158" i="8"/>
  <c r="AX158" i="8"/>
  <c r="AW158" i="8"/>
  <c r="AV158" i="8"/>
  <c r="AU158" i="8"/>
  <c r="AT158" i="8"/>
  <c r="AS158" i="8"/>
  <c r="AR158" i="8"/>
  <c r="AQ158" i="8"/>
  <c r="AP158" i="8"/>
  <c r="AO158" i="8"/>
  <c r="AN158" i="8"/>
  <c r="AM158" i="8"/>
  <c r="AL158" i="8"/>
  <c r="AK158" i="8"/>
  <c r="AJ158" i="8"/>
  <c r="AI158" i="8"/>
  <c r="AH158" i="8"/>
  <c r="AG158" i="8"/>
  <c r="AF158" i="8"/>
  <c r="AE158" i="8"/>
  <c r="AD158" i="8"/>
  <c r="AC158" i="8"/>
  <c r="AB158" i="8"/>
  <c r="AA158" i="8"/>
  <c r="Z158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AX150" i="8"/>
  <c r="AW150" i="8"/>
  <c r="AV150" i="8"/>
  <c r="AU150" i="8"/>
  <c r="AT150" i="8"/>
  <c r="AS150" i="8"/>
  <c r="AR150" i="8"/>
  <c r="AQ150" i="8"/>
  <c r="AP150" i="8"/>
  <c r="AO150" i="8"/>
  <c r="AN150" i="8"/>
  <c r="AM150" i="8"/>
  <c r="AL150" i="8"/>
  <c r="AK150" i="8"/>
  <c r="AJ150" i="8"/>
  <c r="AI150" i="8"/>
  <c r="AH150" i="8"/>
  <c r="AG150" i="8"/>
  <c r="AF150" i="8"/>
  <c r="AE150" i="8"/>
  <c r="AD150" i="8"/>
  <c r="AD123" i="8" s="1"/>
  <c r="AC150" i="8"/>
  <c r="AB150" i="8"/>
  <c r="AA150" i="8"/>
  <c r="Z150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F123" i="8" s="1"/>
  <c r="E150" i="8"/>
  <c r="AY147" i="8"/>
  <c r="AX147" i="8"/>
  <c r="AW147" i="8"/>
  <c r="AV147" i="8"/>
  <c r="AU147" i="8"/>
  <c r="AT147" i="8"/>
  <c r="AS147" i="8"/>
  <c r="AR147" i="8"/>
  <c r="AQ147" i="8"/>
  <c r="AP147" i="8"/>
  <c r="AO147" i="8"/>
  <c r="AN147" i="8"/>
  <c r="AM147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AY141" i="8"/>
  <c r="AY123" i="8" s="1"/>
  <c r="AX141" i="8"/>
  <c r="AW141" i="8"/>
  <c r="AV141" i="8"/>
  <c r="AU141" i="8"/>
  <c r="AT141" i="8"/>
  <c r="AS141" i="8"/>
  <c r="AR141" i="8"/>
  <c r="AQ141" i="8"/>
  <c r="AP141" i="8"/>
  <c r="AO141" i="8"/>
  <c r="AN141" i="8"/>
  <c r="AM141" i="8"/>
  <c r="AL141" i="8"/>
  <c r="AK141" i="8"/>
  <c r="AJ141" i="8"/>
  <c r="AI141" i="8"/>
  <c r="AH141" i="8"/>
  <c r="AG141" i="8"/>
  <c r="AF141" i="8"/>
  <c r="AE141" i="8"/>
  <c r="AD141" i="8"/>
  <c r="AC141" i="8"/>
  <c r="AB141" i="8"/>
  <c r="AA141" i="8"/>
  <c r="Z141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AX132" i="8"/>
  <c r="AX123" i="8" s="1"/>
  <c r="AW132" i="8"/>
  <c r="AV132" i="8"/>
  <c r="AU132" i="8"/>
  <c r="AT132" i="8"/>
  <c r="AS132" i="8"/>
  <c r="AR132" i="8"/>
  <c r="AQ132" i="8"/>
  <c r="AP132" i="8"/>
  <c r="AO132" i="8"/>
  <c r="AN132" i="8"/>
  <c r="AM132" i="8"/>
  <c r="AL132" i="8"/>
  <c r="AK132" i="8"/>
  <c r="AJ132" i="8"/>
  <c r="AI132" i="8"/>
  <c r="AH132" i="8"/>
  <c r="AG132" i="8"/>
  <c r="AF132" i="8"/>
  <c r="AE132" i="8"/>
  <c r="AD132" i="8"/>
  <c r="AC132" i="8"/>
  <c r="AB132" i="8"/>
  <c r="AA132" i="8"/>
  <c r="Z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AY124" i="8"/>
  <c r="AX124" i="8"/>
  <c r="AW124" i="8"/>
  <c r="AV124" i="8"/>
  <c r="AV123" i="8" s="1"/>
  <c r="AU124" i="8"/>
  <c r="AT124" i="8"/>
  <c r="AS124" i="8"/>
  <c r="AR124" i="8"/>
  <c r="AQ124" i="8"/>
  <c r="AP124" i="8"/>
  <c r="AO124" i="8"/>
  <c r="AN124" i="8"/>
  <c r="AN123" i="8" s="1"/>
  <c r="AM124" i="8"/>
  <c r="AL124" i="8"/>
  <c r="AK124" i="8"/>
  <c r="AJ124" i="8"/>
  <c r="AI124" i="8"/>
  <c r="AH124" i="8"/>
  <c r="AG124" i="8"/>
  <c r="AF124" i="8"/>
  <c r="AF123" i="8" s="1"/>
  <c r="AE124" i="8"/>
  <c r="AD124" i="8"/>
  <c r="AC124" i="8"/>
  <c r="AB124" i="8"/>
  <c r="AA124" i="8"/>
  <c r="Z124" i="8"/>
  <c r="Y124" i="8"/>
  <c r="X124" i="8"/>
  <c r="X123" i="8" s="1"/>
  <c r="W124" i="8"/>
  <c r="V124" i="8"/>
  <c r="U124" i="8"/>
  <c r="T124" i="8"/>
  <c r="S124" i="8"/>
  <c r="R124" i="8"/>
  <c r="Q124" i="8"/>
  <c r="P124" i="8"/>
  <c r="P123" i="8" s="1"/>
  <c r="O124" i="8"/>
  <c r="N124" i="8"/>
  <c r="M124" i="8"/>
  <c r="L124" i="8"/>
  <c r="K124" i="8"/>
  <c r="J124" i="8"/>
  <c r="I124" i="8"/>
  <c r="H124" i="8"/>
  <c r="H123" i="8" s="1"/>
  <c r="G124" i="8"/>
  <c r="F124" i="8"/>
  <c r="E124" i="8"/>
  <c r="AH123" i="8"/>
  <c r="AY121" i="8"/>
  <c r="AX121" i="8"/>
  <c r="AW121" i="8"/>
  <c r="AV121" i="8"/>
  <c r="AU121" i="8"/>
  <c r="AT121" i="8"/>
  <c r="AS121" i="8"/>
  <c r="AR121" i="8"/>
  <c r="AQ121" i="8"/>
  <c r="AP121" i="8"/>
  <c r="AO121" i="8"/>
  <c r="AN121" i="8"/>
  <c r="AM121" i="8"/>
  <c r="AL121" i="8"/>
  <c r="AK121" i="8"/>
  <c r="AJ121" i="8"/>
  <c r="AI121" i="8"/>
  <c r="AH121" i="8"/>
  <c r="AG121" i="8"/>
  <c r="AF121" i="8"/>
  <c r="AE121" i="8"/>
  <c r="AD121" i="8"/>
  <c r="AC121" i="8"/>
  <c r="AB121" i="8"/>
  <c r="AA121" i="8"/>
  <c r="Z121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AY119" i="8"/>
  <c r="AX119" i="8"/>
  <c r="AW119" i="8"/>
  <c r="AV119" i="8"/>
  <c r="AU119" i="8"/>
  <c r="AT119" i="8"/>
  <c r="AS119" i="8"/>
  <c r="AR119" i="8"/>
  <c r="AQ119" i="8"/>
  <c r="AP119" i="8"/>
  <c r="AO119" i="8"/>
  <c r="AN119" i="8"/>
  <c r="AM119" i="8"/>
  <c r="AL119" i="8"/>
  <c r="AK119" i="8"/>
  <c r="AJ119" i="8"/>
  <c r="AI119" i="8"/>
  <c r="AH119" i="8"/>
  <c r="AG119" i="8"/>
  <c r="AF119" i="8"/>
  <c r="AE119" i="8"/>
  <c r="AD119" i="8"/>
  <c r="AC119" i="8"/>
  <c r="AB119" i="8"/>
  <c r="AA119" i="8"/>
  <c r="Z119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AY115" i="8"/>
  <c r="AX115" i="8"/>
  <c r="AW115" i="8"/>
  <c r="AV115" i="8"/>
  <c r="AU115" i="8"/>
  <c r="AT115" i="8"/>
  <c r="AS115" i="8"/>
  <c r="AR115" i="8"/>
  <c r="AQ115" i="8"/>
  <c r="AP115" i="8"/>
  <c r="AO115" i="8"/>
  <c r="AN115" i="8"/>
  <c r="AM115" i="8"/>
  <c r="AL115" i="8"/>
  <c r="AK115" i="8"/>
  <c r="AJ115" i="8"/>
  <c r="AI115" i="8"/>
  <c r="AH115" i="8"/>
  <c r="AG115" i="8"/>
  <c r="AF115" i="8"/>
  <c r="AE115" i="8"/>
  <c r="AD115" i="8"/>
  <c r="AC115" i="8"/>
  <c r="AB115" i="8"/>
  <c r="AA115" i="8"/>
  <c r="Z115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AY110" i="8"/>
  <c r="AX110" i="8"/>
  <c r="AW110" i="8"/>
  <c r="AV110" i="8"/>
  <c r="AU110" i="8"/>
  <c r="AT110" i="8"/>
  <c r="AS110" i="8"/>
  <c r="AR110" i="8"/>
  <c r="AQ110" i="8"/>
  <c r="AP110" i="8"/>
  <c r="AO110" i="8"/>
  <c r="AN110" i="8"/>
  <c r="AM110" i="8"/>
  <c r="AL110" i="8"/>
  <c r="AK110" i="8"/>
  <c r="AJ110" i="8"/>
  <c r="AI110" i="8"/>
  <c r="AH110" i="8"/>
  <c r="AG110" i="8"/>
  <c r="AF110" i="8"/>
  <c r="AE110" i="8"/>
  <c r="AD110" i="8"/>
  <c r="AC110" i="8"/>
  <c r="AB110" i="8"/>
  <c r="AA110" i="8"/>
  <c r="Z110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AY105" i="8"/>
  <c r="AX105" i="8"/>
  <c r="AW105" i="8"/>
  <c r="AV105" i="8"/>
  <c r="AU105" i="8"/>
  <c r="AT105" i="8"/>
  <c r="AS105" i="8"/>
  <c r="AR105" i="8"/>
  <c r="AQ105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AY100" i="8"/>
  <c r="AX100" i="8"/>
  <c r="AW100" i="8"/>
  <c r="AV100" i="8"/>
  <c r="AU100" i="8"/>
  <c r="AT100" i="8"/>
  <c r="AS100" i="8"/>
  <c r="AR100" i="8"/>
  <c r="AQ100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AY91" i="8"/>
  <c r="AX91" i="8"/>
  <c r="AW91" i="8"/>
  <c r="AV91" i="8"/>
  <c r="AU91" i="8"/>
  <c r="AT91" i="8"/>
  <c r="AS91" i="8"/>
  <c r="AR91" i="8"/>
  <c r="AQ91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AY86" i="8"/>
  <c r="AX86" i="8"/>
  <c r="AW86" i="8"/>
  <c r="AV86" i="8"/>
  <c r="AU86" i="8"/>
  <c r="AT86" i="8"/>
  <c r="AS86" i="8"/>
  <c r="AR86" i="8"/>
  <c r="AQ86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AY83" i="8"/>
  <c r="AX83" i="8"/>
  <c r="AW83" i="8"/>
  <c r="AV83" i="8"/>
  <c r="AU83" i="8"/>
  <c r="AT83" i="8"/>
  <c r="AS83" i="8"/>
  <c r="AR83" i="8"/>
  <c r="AQ83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AY73" i="8"/>
  <c r="AX73" i="8"/>
  <c r="AW73" i="8"/>
  <c r="AV73" i="8"/>
  <c r="AU73" i="8"/>
  <c r="AT73" i="8"/>
  <c r="AS73" i="8"/>
  <c r="AR73" i="8"/>
  <c r="AQ73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AY64" i="8"/>
  <c r="AX64" i="8"/>
  <c r="AW64" i="8"/>
  <c r="AV64" i="8"/>
  <c r="AU64" i="8"/>
  <c r="AT64" i="8"/>
  <c r="AS64" i="8"/>
  <c r="AR64" i="8"/>
  <c r="AQ64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P50" i="8" s="1"/>
  <c r="O64" i="8"/>
  <c r="N64" i="8"/>
  <c r="M64" i="8"/>
  <c r="L64" i="8"/>
  <c r="K64" i="8"/>
  <c r="J64" i="8"/>
  <c r="I64" i="8"/>
  <c r="H64" i="8"/>
  <c r="G64" i="8"/>
  <c r="F64" i="8"/>
  <c r="E64" i="8"/>
  <c r="AY61" i="8"/>
  <c r="AX61" i="8"/>
  <c r="AW61" i="8"/>
  <c r="AV61" i="8"/>
  <c r="AU61" i="8"/>
  <c r="AT61" i="8"/>
  <c r="AS61" i="8"/>
  <c r="AR61" i="8"/>
  <c r="AQ61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AY55" i="8"/>
  <c r="AX55" i="8"/>
  <c r="AW55" i="8"/>
  <c r="AV55" i="8"/>
  <c r="AU55" i="8"/>
  <c r="AT55" i="8"/>
  <c r="AS55" i="8"/>
  <c r="AR55" i="8"/>
  <c r="AQ55" i="8"/>
  <c r="AP55" i="8"/>
  <c r="AO55" i="8"/>
  <c r="AN55" i="8"/>
  <c r="AM55" i="8"/>
  <c r="AL55" i="8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S50" i="8"/>
  <c r="U50" i="8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G44" i="8"/>
  <c r="F44" i="8"/>
  <c r="E44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K6" i="8" s="1"/>
  <c r="AJ40" i="8"/>
  <c r="AI40" i="8"/>
  <c r="AH40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E6" i="8" s="1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AY14" i="8"/>
  <c r="AX14" i="8"/>
  <c r="AW14" i="8"/>
  <c r="AW6" i="8" s="1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G6" i="8" s="1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Q6" i="8" s="1"/>
  <c r="P14" i="8"/>
  <c r="O14" i="8"/>
  <c r="N14" i="8"/>
  <c r="M14" i="8"/>
  <c r="L14" i="8"/>
  <c r="K14" i="8"/>
  <c r="J14" i="8"/>
  <c r="I14" i="8"/>
  <c r="H14" i="8"/>
  <c r="G14" i="8"/>
  <c r="F14" i="8"/>
  <c r="E14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AA225" i="9"/>
  <c r="Z225" i="9"/>
  <c r="Y225" i="9"/>
  <c r="X225" i="9"/>
  <c r="W225" i="9"/>
  <c r="V225" i="9"/>
  <c r="U225" i="9"/>
  <c r="T225" i="9"/>
  <c r="T215" i="9" s="1"/>
  <c r="T212" i="9" s="1"/>
  <c r="T211" i="9" s="1"/>
  <c r="T210" i="9" s="1"/>
  <c r="S225" i="9"/>
  <c r="R225" i="9"/>
  <c r="Q225" i="9"/>
  <c r="P225" i="9"/>
  <c r="P215" i="9" s="1"/>
  <c r="P212" i="9" s="1"/>
  <c r="P211" i="9" s="1"/>
  <c r="P210" i="9" s="1"/>
  <c r="O225" i="9"/>
  <c r="N225" i="9"/>
  <c r="M225" i="9"/>
  <c r="L225" i="9"/>
  <c r="K225" i="9"/>
  <c r="J225" i="9"/>
  <c r="I225" i="9"/>
  <c r="H225" i="9"/>
  <c r="G225" i="9"/>
  <c r="F225" i="9"/>
  <c r="E225" i="9"/>
  <c r="AY223" i="9"/>
  <c r="AX223" i="9"/>
  <c r="AW223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AA223" i="9"/>
  <c r="Z223" i="9"/>
  <c r="Z215" i="9" s="1"/>
  <c r="Y223" i="9"/>
  <c r="X223" i="9"/>
  <c r="W223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F223" i="9"/>
  <c r="E223" i="9"/>
  <c r="AX218" i="9"/>
  <c r="AW218" i="9"/>
  <c r="AW217" i="9" s="1"/>
  <c r="AW216" i="9" s="1"/>
  <c r="AW215" i="9" s="1"/>
  <c r="AW212" i="9" s="1"/>
  <c r="AW211" i="9" s="1"/>
  <c r="AW210" i="9" s="1"/>
  <c r="AV218" i="9"/>
  <c r="AV217" i="9" s="1"/>
  <c r="AV216" i="9" s="1"/>
  <c r="AV215" i="9" s="1"/>
  <c r="AV212" i="9" s="1"/>
  <c r="AV211" i="9" s="1"/>
  <c r="AV210" i="9" s="1"/>
  <c r="AU218" i="9"/>
  <c r="AT218" i="9"/>
  <c r="AS218" i="9"/>
  <c r="AS217" i="9" s="1"/>
  <c r="AR218" i="9"/>
  <c r="AR217" i="9" s="1"/>
  <c r="AR216" i="9" s="1"/>
  <c r="AQ218" i="9"/>
  <c r="AP218" i="9"/>
  <c r="AO218" i="9"/>
  <c r="AO217" i="9" s="1"/>
  <c r="AO216" i="9" s="1"/>
  <c r="AO215" i="9" s="1"/>
  <c r="AO212" i="9" s="1"/>
  <c r="AO211" i="9" s="1"/>
  <c r="AO210" i="9" s="1"/>
  <c r="AN218" i="9"/>
  <c r="AN217" i="9" s="1"/>
  <c r="AN216" i="9" s="1"/>
  <c r="AN215" i="9" s="1"/>
  <c r="AN212" i="9" s="1"/>
  <c r="AN211" i="9" s="1"/>
  <c r="AN210" i="9" s="1"/>
  <c r="AM218" i="9"/>
  <c r="AM217" i="9" s="1"/>
  <c r="AM216" i="9" s="1"/>
  <c r="AL218" i="9"/>
  <c r="AK218" i="9"/>
  <c r="AK217" i="9" s="1"/>
  <c r="AK216" i="9" s="1"/>
  <c r="AK215" i="9" s="1"/>
  <c r="AJ218" i="9"/>
  <c r="AJ217" i="9" s="1"/>
  <c r="AJ216" i="9" s="1"/>
  <c r="AI218" i="9"/>
  <c r="AI217" i="9" s="1"/>
  <c r="AI216" i="9" s="1"/>
  <c r="AH218" i="9"/>
  <c r="AG218" i="9"/>
  <c r="AG217" i="9" s="1"/>
  <c r="AG216" i="9" s="1"/>
  <c r="AG215" i="9" s="1"/>
  <c r="AG212" i="9" s="1"/>
  <c r="AG211" i="9" s="1"/>
  <c r="AG210" i="9" s="1"/>
  <c r="AF218" i="9"/>
  <c r="AF217" i="9" s="1"/>
  <c r="AF216" i="9" s="1"/>
  <c r="AF215" i="9" s="1"/>
  <c r="AF212" i="9" s="1"/>
  <c r="AF211" i="9" s="1"/>
  <c r="AF210" i="9" s="1"/>
  <c r="AE218" i="9"/>
  <c r="AE217" i="9" s="1"/>
  <c r="AE216" i="9" s="1"/>
  <c r="AD218" i="9"/>
  <c r="AC218" i="9"/>
  <c r="AB218" i="9"/>
  <c r="AB217" i="9" s="1"/>
  <c r="AB216" i="9" s="1"/>
  <c r="AA218" i="9"/>
  <c r="AA217" i="9" s="1"/>
  <c r="AA216" i="9" s="1"/>
  <c r="Z218" i="9"/>
  <c r="Y218" i="9"/>
  <c r="Y217" i="9" s="1"/>
  <c r="Y216" i="9" s="1"/>
  <c r="Y215" i="9" s="1"/>
  <c r="Y212" i="9" s="1"/>
  <c r="Y211" i="9" s="1"/>
  <c r="Y210" i="9" s="1"/>
  <c r="X218" i="9"/>
  <c r="X217" i="9" s="1"/>
  <c r="X216" i="9" s="1"/>
  <c r="W218" i="9"/>
  <c r="V218" i="9"/>
  <c r="U218" i="9"/>
  <c r="U217" i="9" s="1"/>
  <c r="U216" i="9" s="1"/>
  <c r="U215" i="9" s="1"/>
  <c r="T218" i="9"/>
  <c r="T217" i="9" s="1"/>
  <c r="T216" i="9" s="1"/>
  <c r="S218" i="9"/>
  <c r="R218" i="9"/>
  <c r="Q218" i="9"/>
  <c r="P218" i="9"/>
  <c r="O218" i="9"/>
  <c r="O217" i="9" s="1"/>
  <c r="O216" i="9" s="1"/>
  <c r="N218" i="9"/>
  <c r="M218" i="9"/>
  <c r="M217" i="9" s="1"/>
  <c r="M216" i="9" s="1"/>
  <c r="M215" i="9" s="1"/>
  <c r="L218" i="9"/>
  <c r="L217" i="9" s="1"/>
  <c r="L216" i="9" s="1"/>
  <c r="K218" i="9"/>
  <c r="K217" i="9" s="1"/>
  <c r="K216" i="9" s="1"/>
  <c r="J218" i="9"/>
  <c r="I218" i="9"/>
  <c r="I217" i="9" s="1"/>
  <c r="H218" i="9"/>
  <c r="H217" i="9" s="1"/>
  <c r="G218" i="9"/>
  <c r="F218" i="9"/>
  <c r="E218" i="9"/>
  <c r="AY217" i="9"/>
  <c r="AY216" i="9" s="1"/>
  <c r="AX217" i="9"/>
  <c r="AX216" i="9" s="1"/>
  <c r="AU217" i="9"/>
  <c r="AU216" i="9" s="1"/>
  <c r="AT217" i="9"/>
  <c r="AT216" i="9" s="1"/>
  <c r="AT215" i="9" s="1"/>
  <c r="AP217" i="9"/>
  <c r="AP216" i="9" s="1"/>
  <c r="AL217" i="9"/>
  <c r="AL216" i="9" s="1"/>
  <c r="AL215" i="9" s="1"/>
  <c r="AL212" i="9" s="1"/>
  <c r="AL211" i="9" s="1"/>
  <c r="AL210" i="9" s="1"/>
  <c r="AH217" i="9"/>
  <c r="AH216" i="9" s="1"/>
  <c r="AD217" i="9"/>
  <c r="AD216" i="9" s="1"/>
  <c r="AD215" i="9" s="1"/>
  <c r="W217" i="9"/>
  <c r="W216" i="9" s="1"/>
  <c r="V217" i="9"/>
  <c r="V216" i="9" s="1"/>
  <c r="S217" i="9"/>
  <c r="S216" i="9" s="1"/>
  <c r="R217" i="9"/>
  <c r="R216" i="9" s="1"/>
  <c r="R215" i="9" s="1"/>
  <c r="R212" i="9" s="1"/>
  <c r="R211" i="9" s="1"/>
  <c r="R210" i="9" s="1"/>
  <c r="N217" i="9"/>
  <c r="N216" i="9" s="1"/>
  <c r="J217" i="9"/>
  <c r="J216" i="9" s="1"/>
  <c r="F217" i="9"/>
  <c r="F216" i="9" s="1"/>
  <c r="AS216" i="9"/>
  <c r="AS215" i="9" s="1"/>
  <c r="AS212" i="9" s="1"/>
  <c r="AS211" i="9" s="1"/>
  <c r="AS210" i="9" s="1"/>
  <c r="AQ216" i="9"/>
  <c r="AC216" i="9"/>
  <c r="AC215" i="9" s="1"/>
  <c r="Z216" i="9"/>
  <c r="Q216" i="9"/>
  <c r="Q215" i="9" s="1"/>
  <c r="P216" i="9"/>
  <c r="I216" i="9"/>
  <c r="I215" i="9" s="1"/>
  <c r="I212" i="9" s="1"/>
  <c r="I211" i="9" s="1"/>
  <c r="I210" i="9" s="1"/>
  <c r="X215" i="9"/>
  <c r="X212" i="9" s="1"/>
  <c r="X211" i="9" s="1"/>
  <c r="X210" i="9" s="1"/>
  <c r="AY213" i="9"/>
  <c r="AX213" i="9"/>
  <c r="AW213" i="9"/>
  <c r="AV213" i="9"/>
  <c r="AU213" i="9"/>
  <c r="AT213" i="9"/>
  <c r="AS213" i="9"/>
  <c r="AR213" i="9"/>
  <c r="AQ213" i="9"/>
  <c r="AP213" i="9"/>
  <c r="AO213" i="9"/>
  <c r="AN213" i="9"/>
  <c r="AM213" i="9"/>
  <c r="AL213" i="9"/>
  <c r="AK213" i="9"/>
  <c r="AJ213" i="9"/>
  <c r="AI213" i="9"/>
  <c r="AH213" i="9"/>
  <c r="AG213" i="9"/>
  <c r="AF213" i="9"/>
  <c r="AE213" i="9"/>
  <c r="AD213" i="9"/>
  <c r="AC213" i="9"/>
  <c r="AB213" i="9"/>
  <c r="AA213" i="9"/>
  <c r="Z213" i="9"/>
  <c r="Y213" i="9"/>
  <c r="X213" i="9"/>
  <c r="W213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F213" i="9"/>
  <c r="E213" i="9"/>
  <c r="AD212" i="9"/>
  <c r="AD211" i="9" s="1"/>
  <c r="AD210" i="9" s="1"/>
  <c r="AY207" i="9"/>
  <c r="AY206" i="9" s="1"/>
  <c r="AY205" i="9" s="1"/>
  <c r="AX207" i="9"/>
  <c r="AX206" i="9" s="1"/>
  <c r="AX205" i="9" s="1"/>
  <c r="AW207" i="9"/>
  <c r="AV207" i="9"/>
  <c r="AU207" i="9"/>
  <c r="AU206" i="9" s="1"/>
  <c r="AU205" i="9" s="1"/>
  <c r="AT207" i="9"/>
  <c r="AT206" i="9" s="1"/>
  <c r="AT205" i="9" s="1"/>
  <c r="AS207" i="9"/>
  <c r="AR207" i="9"/>
  <c r="AQ207" i="9"/>
  <c r="AQ206" i="9" s="1"/>
  <c r="AQ205" i="9" s="1"/>
  <c r="AP207" i="9"/>
  <c r="AP206" i="9" s="1"/>
  <c r="AP205" i="9" s="1"/>
  <c r="AO207" i="9"/>
  <c r="AN207" i="9"/>
  <c r="AM207" i="9"/>
  <c r="AM206" i="9" s="1"/>
  <c r="AM205" i="9" s="1"/>
  <c r="AL207" i="9"/>
  <c r="AL206" i="9" s="1"/>
  <c r="AL205" i="9" s="1"/>
  <c r="AK207" i="9"/>
  <c r="AJ207" i="9"/>
  <c r="AJ206" i="9" s="1"/>
  <c r="AJ205" i="9" s="1"/>
  <c r="AI207" i="9"/>
  <c r="AI206" i="9" s="1"/>
  <c r="AI205" i="9" s="1"/>
  <c r="AH207" i="9"/>
  <c r="AH206" i="9" s="1"/>
  <c r="AH205" i="9" s="1"/>
  <c r="AG207" i="9"/>
  <c r="AF207" i="9"/>
  <c r="AE207" i="9"/>
  <c r="AE206" i="9" s="1"/>
  <c r="AE205" i="9" s="1"/>
  <c r="AD207" i="9"/>
  <c r="AD206" i="9" s="1"/>
  <c r="AD205" i="9" s="1"/>
  <c r="AC207" i="9"/>
  <c r="AB207" i="9"/>
  <c r="AA207" i="9"/>
  <c r="AA206" i="9" s="1"/>
  <c r="AA205" i="9" s="1"/>
  <c r="Z207" i="9"/>
  <c r="Z206" i="9" s="1"/>
  <c r="Z205" i="9" s="1"/>
  <c r="Y207" i="9"/>
  <c r="X207" i="9"/>
  <c r="W207" i="9"/>
  <c r="W206" i="9" s="1"/>
  <c r="W205" i="9" s="1"/>
  <c r="V207" i="9"/>
  <c r="V206" i="9" s="1"/>
  <c r="V205" i="9" s="1"/>
  <c r="U207" i="9"/>
  <c r="T207" i="9"/>
  <c r="T206" i="9" s="1"/>
  <c r="T205" i="9" s="1"/>
  <c r="S207" i="9"/>
  <c r="S206" i="9" s="1"/>
  <c r="S205" i="9" s="1"/>
  <c r="R207" i="9"/>
  <c r="R206" i="9" s="1"/>
  <c r="R205" i="9" s="1"/>
  <c r="Q207" i="9"/>
  <c r="P207" i="9"/>
  <c r="O207" i="9"/>
  <c r="O206" i="9" s="1"/>
  <c r="O205" i="9" s="1"/>
  <c r="N207" i="9"/>
  <c r="N206" i="9" s="1"/>
  <c r="N205" i="9" s="1"/>
  <c r="M207" i="9"/>
  <c r="L207" i="9"/>
  <c r="K207" i="9"/>
  <c r="K206" i="9" s="1"/>
  <c r="K205" i="9" s="1"/>
  <c r="J207" i="9"/>
  <c r="I207" i="9"/>
  <c r="H207" i="9"/>
  <c r="G207" i="9"/>
  <c r="G206" i="9" s="1"/>
  <c r="G205" i="9" s="1"/>
  <c r="F207" i="9"/>
  <c r="E207" i="9"/>
  <c r="AW206" i="9"/>
  <c r="AW205" i="9" s="1"/>
  <c r="AV206" i="9"/>
  <c r="AV205" i="9" s="1"/>
  <c r="AS206" i="9"/>
  <c r="AS205" i="9" s="1"/>
  <c r="AR206" i="9"/>
  <c r="AR205" i="9" s="1"/>
  <c r="AO206" i="9"/>
  <c r="AO205" i="9" s="1"/>
  <c r="AN206" i="9"/>
  <c r="AK206" i="9"/>
  <c r="AK205" i="9" s="1"/>
  <c r="AG206" i="9"/>
  <c r="AF206" i="9"/>
  <c r="AF205" i="9" s="1"/>
  <c r="AC206" i="9"/>
  <c r="AB206" i="9"/>
  <c r="Y206" i="9"/>
  <c r="X206" i="9"/>
  <c r="U206" i="9"/>
  <c r="U205" i="9" s="1"/>
  <c r="Q206" i="9"/>
  <c r="Q205" i="9" s="1"/>
  <c r="P206" i="9"/>
  <c r="P205" i="9" s="1"/>
  <c r="M206" i="9"/>
  <c r="L206" i="9"/>
  <c r="L205" i="9" s="1"/>
  <c r="J206" i="9"/>
  <c r="J205" i="9" s="1"/>
  <c r="I206" i="9"/>
  <c r="H206" i="9"/>
  <c r="H205" i="9" s="1"/>
  <c r="F206" i="9"/>
  <c r="F205" i="9" s="1"/>
  <c r="E206" i="9"/>
  <c r="E205" i="9" s="1"/>
  <c r="AN205" i="9"/>
  <c r="AG205" i="9"/>
  <c r="AC205" i="9"/>
  <c r="AB205" i="9"/>
  <c r="Y205" i="9"/>
  <c r="X205" i="9"/>
  <c r="M205" i="9"/>
  <c r="I205" i="9"/>
  <c r="AY198" i="9"/>
  <c r="AX198" i="9"/>
  <c r="AW198" i="9"/>
  <c r="AW197" i="9" s="1"/>
  <c r="AV198" i="9"/>
  <c r="AV197" i="9" s="1"/>
  <c r="AU198" i="9"/>
  <c r="AT198" i="9"/>
  <c r="AS198" i="9"/>
  <c r="AS197" i="9" s="1"/>
  <c r="AR198" i="9"/>
  <c r="AR197" i="9" s="1"/>
  <c r="AQ198" i="9"/>
  <c r="AP198" i="9"/>
  <c r="AO198" i="9"/>
  <c r="AN198" i="9"/>
  <c r="AN197" i="9" s="1"/>
  <c r="AM198" i="9"/>
  <c r="AL198" i="9"/>
  <c r="AK198" i="9"/>
  <c r="AJ198" i="9"/>
  <c r="AJ197" i="9" s="1"/>
  <c r="AI198" i="9"/>
  <c r="AH198" i="9"/>
  <c r="AG198" i="9"/>
  <c r="AG197" i="9" s="1"/>
  <c r="AF198" i="9"/>
  <c r="AF197" i="9" s="1"/>
  <c r="AE198" i="9"/>
  <c r="AD198" i="9"/>
  <c r="AC198" i="9"/>
  <c r="AC197" i="9" s="1"/>
  <c r="AB198" i="9"/>
  <c r="AB197" i="9" s="1"/>
  <c r="AA198" i="9"/>
  <c r="Z198" i="9"/>
  <c r="Y198" i="9"/>
  <c r="X198" i="9"/>
  <c r="X197" i="9" s="1"/>
  <c r="W198" i="9"/>
  <c r="V198" i="9"/>
  <c r="U198" i="9"/>
  <c r="U197" i="9" s="1"/>
  <c r="T198" i="9"/>
  <c r="T197" i="9" s="1"/>
  <c r="S198" i="9"/>
  <c r="R198" i="9"/>
  <c r="Q198" i="9"/>
  <c r="Q197" i="9" s="1"/>
  <c r="P198" i="9"/>
  <c r="P197" i="9" s="1"/>
  <c r="O198" i="9"/>
  <c r="N198" i="9"/>
  <c r="M198" i="9"/>
  <c r="M197" i="9" s="1"/>
  <c r="L198" i="9"/>
  <c r="L197" i="9" s="1"/>
  <c r="K198" i="9"/>
  <c r="J198" i="9"/>
  <c r="I198" i="9"/>
  <c r="H198" i="9"/>
  <c r="H197" i="9" s="1"/>
  <c r="G198" i="9"/>
  <c r="F198" i="9"/>
  <c r="E198" i="9"/>
  <c r="AY197" i="9"/>
  <c r="AX197" i="9"/>
  <c r="AU197" i="9"/>
  <c r="AT197" i="9"/>
  <c r="AQ197" i="9"/>
  <c r="AP197" i="9"/>
  <c r="AO197" i="9"/>
  <c r="AM197" i="9"/>
  <c r="AL197" i="9"/>
  <c r="AK197" i="9"/>
  <c r="AI197" i="9"/>
  <c r="AH197" i="9"/>
  <c r="AE197" i="9"/>
  <c r="AD197" i="9"/>
  <c r="AA197" i="9"/>
  <c r="Z197" i="9"/>
  <c r="Y197" i="9"/>
  <c r="W197" i="9"/>
  <c r="V197" i="9"/>
  <c r="S197" i="9"/>
  <c r="R197" i="9"/>
  <c r="O197" i="9"/>
  <c r="N197" i="9"/>
  <c r="K197" i="9"/>
  <c r="J197" i="9"/>
  <c r="I197" i="9"/>
  <c r="G197" i="9"/>
  <c r="F197" i="9"/>
  <c r="E197" i="9"/>
  <c r="AY190" i="9"/>
  <c r="AX190" i="9"/>
  <c r="AW190" i="9"/>
  <c r="AV190" i="9"/>
  <c r="AU190" i="9"/>
  <c r="AT190" i="9"/>
  <c r="AS190" i="9"/>
  <c r="AR190" i="9"/>
  <c r="AQ190" i="9"/>
  <c r="AP190" i="9"/>
  <c r="AO190" i="9"/>
  <c r="AN190" i="9"/>
  <c r="AM190" i="9"/>
  <c r="AL190" i="9"/>
  <c r="AK190" i="9"/>
  <c r="AJ190" i="9"/>
  <c r="AI190" i="9"/>
  <c r="AH190" i="9"/>
  <c r="AG190" i="9"/>
  <c r="AF190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G190" i="9"/>
  <c r="F190" i="9"/>
  <c r="E190" i="9"/>
  <c r="AY188" i="9"/>
  <c r="AX188" i="9"/>
  <c r="AW188" i="9"/>
  <c r="AV188" i="9"/>
  <c r="AU188" i="9"/>
  <c r="AT188" i="9"/>
  <c r="AS188" i="9"/>
  <c r="AR188" i="9"/>
  <c r="AQ188" i="9"/>
  <c r="AP188" i="9"/>
  <c r="AO188" i="9"/>
  <c r="AN188" i="9"/>
  <c r="AM188" i="9"/>
  <c r="AL188" i="9"/>
  <c r="AL175" i="9" s="1"/>
  <c r="AK188" i="9"/>
  <c r="AJ188" i="9"/>
  <c r="AI188" i="9"/>
  <c r="AH188" i="9"/>
  <c r="AG188" i="9"/>
  <c r="AF188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G188" i="9"/>
  <c r="F188" i="9"/>
  <c r="E188" i="9"/>
  <c r="AY178" i="9"/>
  <c r="AY175" i="9" s="1"/>
  <c r="AX178" i="9"/>
  <c r="AW178" i="9"/>
  <c r="AV178" i="9"/>
  <c r="AU178" i="9"/>
  <c r="AT178" i="9"/>
  <c r="AS178" i="9"/>
  <c r="AR178" i="9"/>
  <c r="AQ178" i="9"/>
  <c r="AQ175" i="9" s="1"/>
  <c r="AP178" i="9"/>
  <c r="AP175" i="9" s="1"/>
  <c r="AO178" i="9"/>
  <c r="AN178" i="9"/>
  <c r="AM178" i="9"/>
  <c r="AL178" i="9"/>
  <c r="AK178" i="9"/>
  <c r="AJ178" i="9"/>
  <c r="AI178" i="9"/>
  <c r="AI175" i="9" s="1"/>
  <c r="AH178" i="9"/>
  <c r="AG178" i="9"/>
  <c r="AF178" i="9"/>
  <c r="AE178" i="9"/>
  <c r="AD178" i="9"/>
  <c r="AC178" i="9"/>
  <c r="AC175" i="9" s="1"/>
  <c r="AB178" i="9"/>
  <c r="AA178" i="9"/>
  <c r="AA175" i="9" s="1"/>
  <c r="Z178" i="9"/>
  <c r="Y178" i="9"/>
  <c r="X178" i="9"/>
  <c r="W178" i="9"/>
  <c r="V178" i="9"/>
  <c r="U178" i="9"/>
  <c r="U175" i="9" s="1"/>
  <c r="T178" i="9"/>
  <c r="S178" i="9"/>
  <c r="S175" i="9" s="1"/>
  <c r="R178" i="9"/>
  <c r="Q178" i="9"/>
  <c r="P178" i="9"/>
  <c r="O178" i="9"/>
  <c r="N178" i="9"/>
  <c r="M178" i="9"/>
  <c r="M175" i="9" s="1"/>
  <c r="L178" i="9"/>
  <c r="K178" i="9"/>
  <c r="K175" i="9" s="1"/>
  <c r="J178" i="9"/>
  <c r="I178" i="9"/>
  <c r="H178" i="9"/>
  <c r="G178" i="9"/>
  <c r="F178" i="9"/>
  <c r="E178" i="9"/>
  <c r="E175" i="9" s="1"/>
  <c r="AX176" i="9"/>
  <c r="AW176" i="9"/>
  <c r="AV176" i="9"/>
  <c r="AU176" i="9"/>
  <c r="AT176" i="9"/>
  <c r="AS176" i="9"/>
  <c r="AR176" i="9"/>
  <c r="AQ176" i="9"/>
  <c r="AP176" i="9"/>
  <c r="AO176" i="9"/>
  <c r="AN176" i="9"/>
  <c r="AM176" i="9"/>
  <c r="AL176" i="9"/>
  <c r="AK176" i="9"/>
  <c r="AJ176" i="9"/>
  <c r="AI176" i="9"/>
  <c r="AH176" i="9"/>
  <c r="AG176" i="9"/>
  <c r="AG175" i="9" s="1"/>
  <c r="AF176" i="9"/>
  <c r="AE176" i="9"/>
  <c r="AD176" i="9"/>
  <c r="AC176" i="9"/>
  <c r="AB176" i="9"/>
  <c r="AA176" i="9"/>
  <c r="Z176" i="9"/>
  <c r="Y176" i="9"/>
  <c r="Y175" i="9" s="1"/>
  <c r="X176" i="9"/>
  <c r="W176" i="9"/>
  <c r="V176" i="9"/>
  <c r="U176" i="9"/>
  <c r="T176" i="9"/>
  <c r="S176" i="9"/>
  <c r="R176" i="9"/>
  <c r="Q176" i="9"/>
  <c r="Q175" i="9" s="1"/>
  <c r="P176" i="9"/>
  <c r="O176" i="9"/>
  <c r="N176" i="9"/>
  <c r="M176" i="9"/>
  <c r="L176" i="9"/>
  <c r="K176" i="9"/>
  <c r="J176" i="9"/>
  <c r="I176" i="9"/>
  <c r="I175" i="9" s="1"/>
  <c r="H176" i="9"/>
  <c r="AX175" i="9"/>
  <c r="AH175" i="9"/>
  <c r="AD175" i="9"/>
  <c r="Z175" i="9"/>
  <c r="R175" i="9"/>
  <c r="N175" i="9"/>
  <c r="J175" i="9"/>
  <c r="AY173" i="9"/>
  <c r="AX173" i="9"/>
  <c r="AW173" i="9"/>
  <c r="AV173" i="9"/>
  <c r="AU173" i="9"/>
  <c r="AT173" i="9"/>
  <c r="AS173" i="9"/>
  <c r="AR173" i="9"/>
  <c r="AQ173" i="9"/>
  <c r="AP173" i="9"/>
  <c r="AO173" i="9"/>
  <c r="AN173" i="9"/>
  <c r="AM173" i="9"/>
  <c r="AL173" i="9"/>
  <c r="AK173" i="9"/>
  <c r="AJ173" i="9"/>
  <c r="AI173" i="9"/>
  <c r="AH173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AY164" i="9"/>
  <c r="AX164" i="9"/>
  <c r="AW164" i="9"/>
  <c r="AV164" i="9"/>
  <c r="AU164" i="9"/>
  <c r="AT164" i="9"/>
  <c r="AS164" i="9"/>
  <c r="AR164" i="9"/>
  <c r="AQ164" i="9"/>
  <c r="AP164" i="9"/>
  <c r="AO164" i="9"/>
  <c r="AN164" i="9"/>
  <c r="AM164" i="9"/>
  <c r="AL164" i="9"/>
  <c r="AK164" i="9"/>
  <c r="AJ164" i="9"/>
  <c r="AI164" i="9"/>
  <c r="AH164" i="9"/>
  <c r="AG164" i="9"/>
  <c r="AF164" i="9"/>
  <c r="AE164" i="9"/>
  <c r="AD164" i="9"/>
  <c r="AC164" i="9"/>
  <c r="AB164" i="9"/>
  <c r="AA164" i="9"/>
  <c r="Z164" i="9"/>
  <c r="Y164" i="9"/>
  <c r="X164" i="9"/>
  <c r="W164" i="9"/>
  <c r="V164" i="9"/>
  <c r="V154" i="9" s="1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AY155" i="9"/>
  <c r="AX155" i="9"/>
  <c r="AX154" i="9" s="1"/>
  <c r="AX153" i="9" s="1"/>
  <c r="AW155" i="9"/>
  <c r="AW154" i="9" s="1"/>
  <c r="AV155" i="9"/>
  <c r="AU155" i="9"/>
  <c r="AT155" i="9"/>
  <c r="AS155" i="9"/>
  <c r="AR155" i="9"/>
  <c r="AQ155" i="9"/>
  <c r="AP155" i="9"/>
  <c r="AP154" i="9" s="1"/>
  <c r="AP153" i="9" s="1"/>
  <c r="AO155" i="9"/>
  <c r="AO154" i="9" s="1"/>
  <c r="AN155" i="9"/>
  <c r="AM155" i="9"/>
  <c r="AL155" i="9"/>
  <c r="AL154" i="9" s="1"/>
  <c r="AL153" i="9" s="1"/>
  <c r="AK155" i="9"/>
  <c r="AK154" i="9" s="1"/>
  <c r="AJ155" i="9"/>
  <c r="AI155" i="9"/>
  <c r="AH155" i="9"/>
  <c r="AH154" i="9" s="1"/>
  <c r="AH153" i="9" s="1"/>
  <c r="AG155" i="9"/>
  <c r="AG154" i="9" s="1"/>
  <c r="AF155" i="9"/>
  <c r="AE155" i="9"/>
  <c r="AD155" i="9"/>
  <c r="AC155" i="9"/>
  <c r="AC154" i="9" s="1"/>
  <c r="AC153" i="9" s="1"/>
  <c r="AB155" i="9"/>
  <c r="AA155" i="9"/>
  <c r="Z155" i="9"/>
  <c r="Z154" i="9" s="1"/>
  <c r="Y155" i="9"/>
  <c r="X155" i="9"/>
  <c r="W155" i="9"/>
  <c r="V155" i="9"/>
  <c r="U155" i="9"/>
  <c r="T155" i="9"/>
  <c r="S155" i="9"/>
  <c r="R155" i="9"/>
  <c r="R154" i="9" s="1"/>
  <c r="Q155" i="9"/>
  <c r="Q154" i="9" s="1"/>
  <c r="P155" i="9"/>
  <c r="O155" i="9"/>
  <c r="N155" i="9"/>
  <c r="M155" i="9"/>
  <c r="L155" i="9"/>
  <c r="K155" i="9"/>
  <c r="J155" i="9"/>
  <c r="J154" i="9" s="1"/>
  <c r="J153" i="9" s="1"/>
  <c r="I155" i="9"/>
  <c r="I154" i="9" s="1"/>
  <c r="I153" i="9" s="1"/>
  <c r="H155" i="9"/>
  <c r="G155" i="9"/>
  <c r="F155" i="9"/>
  <c r="F154" i="9" s="1"/>
  <c r="E155" i="9"/>
  <c r="E154" i="9" s="1"/>
  <c r="E153" i="9" s="1"/>
  <c r="AS154" i="9"/>
  <c r="Y154" i="9"/>
  <c r="U154" i="9"/>
  <c r="U153" i="9" s="1"/>
  <c r="M154" i="9"/>
  <c r="M153" i="9" s="1"/>
  <c r="AY151" i="9"/>
  <c r="AX151" i="9"/>
  <c r="AW151" i="9"/>
  <c r="AV151" i="9"/>
  <c r="AU151" i="9"/>
  <c r="AT151" i="9"/>
  <c r="AS151" i="9"/>
  <c r="AR151" i="9"/>
  <c r="AQ151" i="9"/>
  <c r="AP151" i="9"/>
  <c r="AO151" i="9"/>
  <c r="AN151" i="9"/>
  <c r="AM151" i="9"/>
  <c r="AL151" i="9"/>
  <c r="AK151" i="9"/>
  <c r="AJ151" i="9"/>
  <c r="AI151" i="9"/>
  <c r="AH151" i="9"/>
  <c r="AG151" i="9"/>
  <c r="AF151" i="9"/>
  <c r="AE151" i="9"/>
  <c r="AD151" i="9"/>
  <c r="AC151" i="9"/>
  <c r="AB151" i="9"/>
  <c r="AA151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AY149" i="9"/>
  <c r="AX149" i="9"/>
  <c r="AW149" i="9"/>
  <c r="AV149" i="9"/>
  <c r="AU149" i="9"/>
  <c r="AT149" i="9"/>
  <c r="AS149" i="9"/>
  <c r="AR149" i="9"/>
  <c r="AQ149" i="9"/>
  <c r="AP149" i="9"/>
  <c r="AO149" i="9"/>
  <c r="AN149" i="9"/>
  <c r="AM149" i="9"/>
  <c r="AL149" i="9"/>
  <c r="AK149" i="9"/>
  <c r="AJ149" i="9"/>
  <c r="AI149" i="9"/>
  <c r="AH149" i="9"/>
  <c r="AG149" i="9"/>
  <c r="AF149" i="9"/>
  <c r="AE149" i="9"/>
  <c r="AD149" i="9"/>
  <c r="AC149" i="9"/>
  <c r="AB149" i="9"/>
  <c r="AA149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AY143" i="9"/>
  <c r="AX143" i="9"/>
  <c r="AW143" i="9"/>
  <c r="AV143" i="9"/>
  <c r="AU143" i="9"/>
  <c r="AT143" i="9"/>
  <c r="AS143" i="9"/>
  <c r="AR143" i="9"/>
  <c r="AQ143" i="9"/>
  <c r="AP143" i="9"/>
  <c r="AO143" i="9"/>
  <c r="AN143" i="9"/>
  <c r="AM143" i="9"/>
  <c r="AL143" i="9"/>
  <c r="AK143" i="9"/>
  <c r="AJ143" i="9"/>
  <c r="AI143" i="9"/>
  <c r="AH143" i="9"/>
  <c r="AG143" i="9"/>
  <c r="AF143" i="9"/>
  <c r="AE143" i="9"/>
  <c r="AD143" i="9"/>
  <c r="AC143" i="9"/>
  <c r="AB143" i="9"/>
  <c r="AA143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J143" i="9"/>
  <c r="I143" i="9"/>
  <c r="H143" i="9"/>
  <c r="G143" i="9"/>
  <c r="F143" i="9"/>
  <c r="E143" i="9"/>
  <c r="AX135" i="9"/>
  <c r="AW135" i="9"/>
  <c r="AV135" i="9"/>
  <c r="AU135" i="9"/>
  <c r="AU104" i="9" s="1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O104" i="9" s="1"/>
  <c r="N135" i="9"/>
  <c r="M135" i="9"/>
  <c r="L135" i="9"/>
  <c r="K135" i="9"/>
  <c r="J135" i="9"/>
  <c r="I135" i="9"/>
  <c r="H135" i="9"/>
  <c r="G135" i="9"/>
  <c r="F135" i="9"/>
  <c r="E135" i="9"/>
  <c r="AY130" i="9"/>
  <c r="AX130" i="9"/>
  <c r="AW130" i="9"/>
  <c r="AV130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E104" i="9" s="1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AY122" i="9"/>
  <c r="AX122" i="9"/>
  <c r="AW122" i="9"/>
  <c r="AV122" i="9"/>
  <c r="AU122" i="9"/>
  <c r="AT122" i="9"/>
  <c r="AS122" i="9"/>
  <c r="AR122" i="9"/>
  <c r="AR104" i="9" s="1"/>
  <c r="AQ122" i="9"/>
  <c r="AP122" i="9"/>
  <c r="AO122" i="9"/>
  <c r="AN122" i="9"/>
  <c r="AN104" i="9" s="1"/>
  <c r="AM122" i="9"/>
  <c r="AL122" i="9"/>
  <c r="AK122" i="9"/>
  <c r="AJ122" i="9"/>
  <c r="AI122" i="9"/>
  <c r="AH122" i="9"/>
  <c r="AG122" i="9"/>
  <c r="AF122" i="9"/>
  <c r="AE122" i="9"/>
  <c r="AD122" i="9"/>
  <c r="AC122" i="9"/>
  <c r="AB122" i="9"/>
  <c r="AA122" i="9"/>
  <c r="Z122" i="9"/>
  <c r="Y122" i="9"/>
  <c r="X122" i="9"/>
  <c r="X104" i="9" s="1"/>
  <c r="W122" i="9"/>
  <c r="V122" i="9"/>
  <c r="U122" i="9"/>
  <c r="T122" i="9"/>
  <c r="T104" i="9" s="1"/>
  <c r="S122" i="9"/>
  <c r="R122" i="9"/>
  <c r="Q122" i="9"/>
  <c r="P122" i="9"/>
  <c r="O122" i="9"/>
  <c r="N122" i="9"/>
  <c r="M122" i="9"/>
  <c r="L122" i="9"/>
  <c r="L104" i="9" s="1"/>
  <c r="K122" i="9"/>
  <c r="J122" i="9"/>
  <c r="I122" i="9"/>
  <c r="H122" i="9"/>
  <c r="G122" i="9"/>
  <c r="F122" i="9"/>
  <c r="E122" i="9"/>
  <c r="AX113" i="9"/>
  <c r="AX104" i="9" s="1"/>
  <c r="AW113" i="9"/>
  <c r="AV113" i="9"/>
  <c r="AU113" i="9"/>
  <c r="AT113" i="9"/>
  <c r="AS113" i="9"/>
  <c r="AR113" i="9"/>
  <c r="AQ113" i="9"/>
  <c r="AP113" i="9"/>
  <c r="AP104" i="9" s="1"/>
  <c r="AO113" i="9"/>
  <c r="AN113" i="9"/>
  <c r="AM113" i="9"/>
  <c r="AL113" i="9"/>
  <c r="AK113" i="9"/>
  <c r="AJ113" i="9"/>
  <c r="AI113" i="9"/>
  <c r="AH113" i="9"/>
  <c r="AH104" i="9" s="1"/>
  <c r="AG113" i="9"/>
  <c r="AF113" i="9"/>
  <c r="AE113" i="9"/>
  <c r="AD113" i="9"/>
  <c r="AC113" i="9"/>
  <c r="AB113" i="9"/>
  <c r="AB104" i="9" s="1"/>
  <c r="AA113" i="9"/>
  <c r="Z113" i="9"/>
  <c r="Z104" i="9" s="1"/>
  <c r="Y113" i="9"/>
  <c r="X113" i="9"/>
  <c r="W113" i="9"/>
  <c r="V113" i="9"/>
  <c r="U113" i="9"/>
  <c r="T113" i="9"/>
  <c r="S113" i="9"/>
  <c r="R113" i="9"/>
  <c r="R104" i="9" s="1"/>
  <c r="Q113" i="9"/>
  <c r="P113" i="9"/>
  <c r="O113" i="9"/>
  <c r="N113" i="9"/>
  <c r="M113" i="9"/>
  <c r="L113" i="9"/>
  <c r="K113" i="9"/>
  <c r="J113" i="9"/>
  <c r="J104" i="9" s="1"/>
  <c r="I113" i="9"/>
  <c r="H113" i="9"/>
  <c r="G113" i="9"/>
  <c r="F113" i="9"/>
  <c r="E113" i="9"/>
  <c r="AY105" i="9"/>
  <c r="AX105" i="9"/>
  <c r="AW105" i="9"/>
  <c r="AW104" i="9" s="1"/>
  <c r="AV105" i="9"/>
  <c r="AU105" i="9"/>
  <c r="AT105" i="9"/>
  <c r="AS105" i="9"/>
  <c r="AR105" i="9"/>
  <c r="AQ105" i="9"/>
  <c r="AP105" i="9"/>
  <c r="AO105" i="9"/>
  <c r="AO104" i="9" s="1"/>
  <c r="AN105" i="9"/>
  <c r="AM105" i="9"/>
  <c r="AL105" i="9"/>
  <c r="AK105" i="9"/>
  <c r="AJ105" i="9"/>
  <c r="AI105" i="9"/>
  <c r="AH105" i="9"/>
  <c r="AG105" i="9"/>
  <c r="AG104" i="9" s="1"/>
  <c r="AF105" i="9"/>
  <c r="AE105" i="9"/>
  <c r="AD105" i="9"/>
  <c r="AC105" i="9"/>
  <c r="AB105" i="9"/>
  <c r="AA105" i="9"/>
  <c r="Z105" i="9"/>
  <c r="Y105" i="9"/>
  <c r="Y104" i="9" s="1"/>
  <c r="X105" i="9"/>
  <c r="W105" i="9"/>
  <c r="V105" i="9"/>
  <c r="U105" i="9"/>
  <c r="T105" i="9"/>
  <c r="S105" i="9"/>
  <c r="R105" i="9"/>
  <c r="Q105" i="9"/>
  <c r="Q104" i="9" s="1"/>
  <c r="P105" i="9"/>
  <c r="O105" i="9"/>
  <c r="N105" i="9"/>
  <c r="M105" i="9"/>
  <c r="L105" i="9"/>
  <c r="K105" i="9"/>
  <c r="J105" i="9"/>
  <c r="I105" i="9"/>
  <c r="I104" i="9" s="1"/>
  <c r="H105" i="9"/>
  <c r="G105" i="9"/>
  <c r="F105" i="9"/>
  <c r="E105" i="9"/>
  <c r="AV104" i="9"/>
  <c r="AJ104" i="9"/>
  <c r="AF104" i="9"/>
  <c r="P104" i="9"/>
  <c r="AY102" i="9"/>
  <c r="AX102" i="9"/>
  <c r="AW102" i="9"/>
  <c r="AV102" i="9"/>
  <c r="AU102" i="9"/>
  <c r="AT102" i="9"/>
  <c r="AS102" i="9"/>
  <c r="AR102" i="9"/>
  <c r="AQ102" i="9"/>
  <c r="AP102" i="9"/>
  <c r="AO102" i="9"/>
  <c r="AN102" i="9"/>
  <c r="AM102" i="9"/>
  <c r="AL102" i="9"/>
  <c r="AK102" i="9"/>
  <c r="AJ102" i="9"/>
  <c r="AI102" i="9"/>
  <c r="AH102" i="9"/>
  <c r="AG102" i="9"/>
  <c r="AF102" i="9"/>
  <c r="AE102" i="9"/>
  <c r="AD102" i="9"/>
  <c r="AC102" i="9"/>
  <c r="AB102" i="9"/>
  <c r="AA102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AY98" i="9"/>
  <c r="AX98" i="9"/>
  <c r="AW98" i="9"/>
  <c r="AV98" i="9"/>
  <c r="AU98" i="9"/>
  <c r="AT98" i="9"/>
  <c r="AS98" i="9"/>
  <c r="AR98" i="9"/>
  <c r="AQ98" i="9"/>
  <c r="AP98" i="9"/>
  <c r="AO98" i="9"/>
  <c r="AN98" i="9"/>
  <c r="AM98" i="9"/>
  <c r="AL98" i="9"/>
  <c r="AK98" i="9"/>
  <c r="AJ98" i="9"/>
  <c r="AI98" i="9"/>
  <c r="AH98" i="9"/>
  <c r="AG98" i="9"/>
  <c r="AF98" i="9"/>
  <c r="AE98" i="9"/>
  <c r="AD98" i="9"/>
  <c r="AC98" i="9"/>
  <c r="AB98" i="9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AY93" i="9"/>
  <c r="AX93" i="9"/>
  <c r="AW93" i="9"/>
  <c r="AV93" i="9"/>
  <c r="AU93" i="9"/>
  <c r="AT93" i="9"/>
  <c r="AS93" i="9"/>
  <c r="AR93" i="9"/>
  <c r="AQ93" i="9"/>
  <c r="AP93" i="9"/>
  <c r="AO93" i="9"/>
  <c r="AO46" i="9" s="1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I46" i="9" s="1"/>
  <c r="H93" i="9"/>
  <c r="G93" i="9"/>
  <c r="F93" i="9"/>
  <c r="E93" i="9"/>
  <c r="AY88" i="9"/>
  <c r="AX88" i="9"/>
  <c r="AW88" i="9"/>
  <c r="AV88" i="9"/>
  <c r="AU88" i="9"/>
  <c r="AT88" i="9"/>
  <c r="AS88" i="9"/>
  <c r="AR88" i="9"/>
  <c r="AQ88" i="9"/>
  <c r="AP88" i="9"/>
  <c r="AO88" i="9"/>
  <c r="AN88" i="9"/>
  <c r="AM88" i="9"/>
  <c r="AL88" i="9"/>
  <c r="AK88" i="9"/>
  <c r="AJ88" i="9"/>
  <c r="AI88" i="9"/>
  <c r="AH88" i="9"/>
  <c r="AG88" i="9"/>
  <c r="AF88" i="9"/>
  <c r="AE88" i="9"/>
  <c r="AD88" i="9"/>
  <c r="AC88" i="9"/>
  <c r="AB88" i="9"/>
  <c r="AA88" i="9"/>
  <c r="Z88" i="9"/>
  <c r="Y88" i="9"/>
  <c r="X88" i="9"/>
  <c r="X46" i="9" s="1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I88" i="9"/>
  <c r="H88" i="9"/>
  <c r="G88" i="9"/>
  <c r="F88" i="9"/>
  <c r="E88" i="9"/>
  <c r="AY83" i="9"/>
  <c r="AX83" i="9"/>
  <c r="AW83" i="9"/>
  <c r="AV83" i="9"/>
  <c r="AU83" i="9"/>
  <c r="AT83" i="9"/>
  <c r="AS83" i="9"/>
  <c r="AR83" i="9"/>
  <c r="AQ83" i="9"/>
  <c r="AP83" i="9"/>
  <c r="AO83" i="9"/>
  <c r="AN83" i="9"/>
  <c r="AM83" i="9"/>
  <c r="AL83" i="9"/>
  <c r="AK83" i="9"/>
  <c r="AJ83" i="9"/>
  <c r="AI83" i="9"/>
  <c r="AH83" i="9"/>
  <c r="AG83" i="9"/>
  <c r="AF83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H83" i="9"/>
  <c r="G83" i="9"/>
  <c r="F83" i="9"/>
  <c r="E83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AY69" i="9"/>
  <c r="AX69" i="9"/>
  <c r="AW69" i="9"/>
  <c r="AV69" i="9"/>
  <c r="AU69" i="9"/>
  <c r="AT69" i="9"/>
  <c r="AS69" i="9"/>
  <c r="AS46" i="9" s="1"/>
  <c r="AR69" i="9"/>
  <c r="AQ69" i="9"/>
  <c r="AP69" i="9"/>
  <c r="AO69" i="9"/>
  <c r="AN69" i="9"/>
  <c r="AM69" i="9"/>
  <c r="AL69" i="9"/>
  <c r="AK69" i="9"/>
  <c r="AJ69" i="9"/>
  <c r="AI69" i="9"/>
  <c r="AH69" i="9"/>
  <c r="AG69" i="9"/>
  <c r="AF69" i="9"/>
  <c r="AE69" i="9"/>
  <c r="AD69" i="9"/>
  <c r="AC69" i="9"/>
  <c r="AC46" i="9" s="1"/>
  <c r="AB69" i="9"/>
  <c r="AA69" i="9"/>
  <c r="Z69" i="9"/>
  <c r="Y69" i="9"/>
  <c r="Y46" i="9" s="1"/>
  <c r="X69" i="9"/>
  <c r="W69" i="9"/>
  <c r="V69" i="9"/>
  <c r="U69" i="9"/>
  <c r="U46" i="9" s="1"/>
  <c r="T69" i="9"/>
  <c r="S69" i="9"/>
  <c r="R69" i="9"/>
  <c r="Q69" i="9"/>
  <c r="P69" i="9"/>
  <c r="O69" i="9"/>
  <c r="N69" i="9"/>
  <c r="M69" i="9"/>
  <c r="M46" i="9" s="1"/>
  <c r="L69" i="9"/>
  <c r="K69" i="9"/>
  <c r="J69" i="9"/>
  <c r="I69" i="9"/>
  <c r="H69" i="9"/>
  <c r="G69" i="9"/>
  <c r="F69" i="9"/>
  <c r="E69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AY61" i="9"/>
  <c r="AY46" i="9" s="1"/>
  <c r="AX61" i="9"/>
  <c r="AW61" i="9"/>
  <c r="AV61" i="9"/>
  <c r="AU61" i="9"/>
  <c r="AT61" i="9"/>
  <c r="AS61" i="9"/>
  <c r="AR61" i="9"/>
  <c r="AQ61" i="9"/>
  <c r="AQ46" i="9" s="1"/>
  <c r="AP61" i="9"/>
  <c r="AO61" i="9"/>
  <c r="AN61" i="9"/>
  <c r="AM61" i="9"/>
  <c r="AL61" i="9"/>
  <c r="AK61" i="9"/>
  <c r="AJ61" i="9"/>
  <c r="AI61" i="9"/>
  <c r="AI46" i="9" s="1"/>
  <c r="AH61" i="9"/>
  <c r="AG61" i="9"/>
  <c r="AF61" i="9"/>
  <c r="AE61" i="9"/>
  <c r="AD61" i="9"/>
  <c r="AC61" i="9"/>
  <c r="AB61" i="9"/>
  <c r="AA61" i="9"/>
  <c r="AA46" i="9" s="1"/>
  <c r="Z61" i="9"/>
  <c r="Y61" i="9"/>
  <c r="X61" i="9"/>
  <c r="W61" i="9"/>
  <c r="V61" i="9"/>
  <c r="U61" i="9"/>
  <c r="T61" i="9"/>
  <c r="S61" i="9"/>
  <c r="S46" i="9" s="1"/>
  <c r="R61" i="9"/>
  <c r="Q61" i="9"/>
  <c r="P61" i="9"/>
  <c r="O61" i="9"/>
  <c r="N61" i="9"/>
  <c r="M61" i="9"/>
  <c r="L61" i="9"/>
  <c r="K61" i="9"/>
  <c r="K46" i="9" s="1"/>
  <c r="J61" i="9"/>
  <c r="I61" i="9"/>
  <c r="H61" i="9"/>
  <c r="G61" i="9"/>
  <c r="F61" i="9"/>
  <c r="E61" i="9"/>
  <c r="AY51" i="9"/>
  <c r="AX51" i="9"/>
  <c r="AX46" i="9" s="1"/>
  <c r="AW51" i="9"/>
  <c r="AV51" i="9"/>
  <c r="AU51" i="9"/>
  <c r="AT51" i="9"/>
  <c r="AS51" i="9"/>
  <c r="AR51" i="9"/>
  <c r="AQ51" i="9"/>
  <c r="AP51" i="9"/>
  <c r="AP46" i="9" s="1"/>
  <c r="AO51" i="9"/>
  <c r="AN51" i="9"/>
  <c r="AM51" i="9"/>
  <c r="AL51" i="9"/>
  <c r="AK51" i="9"/>
  <c r="AJ51" i="9"/>
  <c r="AI51" i="9"/>
  <c r="AH51" i="9"/>
  <c r="AH46" i="9" s="1"/>
  <c r="AG51" i="9"/>
  <c r="AF51" i="9"/>
  <c r="AE51" i="9"/>
  <c r="AD51" i="9"/>
  <c r="AC51" i="9"/>
  <c r="AB51" i="9"/>
  <c r="AA51" i="9"/>
  <c r="Z51" i="9"/>
  <c r="Z46" i="9" s="1"/>
  <c r="Y51" i="9"/>
  <c r="X51" i="9"/>
  <c r="W51" i="9"/>
  <c r="V51" i="9"/>
  <c r="U51" i="9"/>
  <c r="T51" i="9"/>
  <c r="S51" i="9"/>
  <c r="R51" i="9"/>
  <c r="R46" i="9" s="1"/>
  <c r="Q51" i="9"/>
  <c r="P51" i="9"/>
  <c r="O51" i="9"/>
  <c r="N51" i="9"/>
  <c r="M51" i="9"/>
  <c r="L51" i="9"/>
  <c r="K51" i="9"/>
  <c r="J51" i="9"/>
  <c r="J46" i="9" s="1"/>
  <c r="I51" i="9"/>
  <c r="H51" i="9"/>
  <c r="G51" i="9"/>
  <c r="F51" i="9"/>
  <c r="E51" i="9"/>
  <c r="AN46" i="9"/>
  <c r="AK46" i="9"/>
  <c r="H46" i="9"/>
  <c r="E46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AY40" i="9"/>
  <c r="AX40" i="9"/>
  <c r="AW40" i="9"/>
  <c r="AV40" i="9"/>
  <c r="AU40" i="9"/>
  <c r="AT40" i="9"/>
  <c r="AS40" i="9"/>
  <c r="AR40" i="9"/>
  <c r="AQ40" i="9"/>
  <c r="AP40" i="9"/>
  <c r="AO40" i="9"/>
  <c r="AN40" i="9"/>
  <c r="AM40" i="9"/>
  <c r="AL40" i="9"/>
  <c r="AK40" i="9"/>
  <c r="AJ40" i="9"/>
  <c r="AI40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G40" i="9"/>
  <c r="F40" i="9"/>
  <c r="E40" i="9"/>
  <c r="AY36" i="9"/>
  <c r="AX36" i="9"/>
  <c r="AW36" i="9"/>
  <c r="AV36" i="9"/>
  <c r="AU36" i="9"/>
  <c r="AT36" i="9"/>
  <c r="AS36" i="9"/>
  <c r="AR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E6" i="9" s="1"/>
  <c r="AY30" i="9"/>
  <c r="AX30" i="9"/>
  <c r="AW30" i="9"/>
  <c r="AV30" i="9"/>
  <c r="AU30" i="9"/>
  <c r="AT30" i="9"/>
  <c r="AS30" i="9"/>
  <c r="AR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AY25" i="9"/>
  <c r="AX25" i="9"/>
  <c r="AW25" i="9"/>
  <c r="AV25" i="9"/>
  <c r="AU25" i="9"/>
  <c r="AT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C6" i="9" s="1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M6" i="9" s="1"/>
  <c r="L25" i="9"/>
  <c r="K25" i="9"/>
  <c r="J25" i="9"/>
  <c r="I25" i="9"/>
  <c r="H25" i="9"/>
  <c r="G25" i="9"/>
  <c r="F25" i="9"/>
  <c r="E25" i="9"/>
  <c r="AY18" i="9"/>
  <c r="AX18" i="9"/>
  <c r="AW18" i="9"/>
  <c r="AV18" i="9"/>
  <c r="AV6" i="9" s="1"/>
  <c r="AU18" i="9"/>
  <c r="AT18" i="9"/>
  <c r="AS18" i="9"/>
  <c r="AR18" i="9"/>
  <c r="AQ18" i="9"/>
  <c r="AP18" i="9"/>
  <c r="AO18" i="9"/>
  <c r="AN18" i="9"/>
  <c r="AN6" i="9" s="1"/>
  <c r="AN5" i="9" s="1"/>
  <c r="AM18" i="9"/>
  <c r="AL18" i="9"/>
  <c r="AK18" i="9"/>
  <c r="AJ18" i="9"/>
  <c r="AI18" i="9"/>
  <c r="AH18" i="9"/>
  <c r="AG18" i="9"/>
  <c r="AF18" i="9"/>
  <c r="AF6" i="9" s="1"/>
  <c r="AE18" i="9"/>
  <c r="AD18" i="9"/>
  <c r="AC18" i="9"/>
  <c r="AB18" i="9"/>
  <c r="AA18" i="9"/>
  <c r="Z18" i="9"/>
  <c r="Y18" i="9"/>
  <c r="X18" i="9"/>
  <c r="X6" i="9" s="1"/>
  <c r="W18" i="9"/>
  <c r="V18" i="9"/>
  <c r="U18" i="9"/>
  <c r="T18" i="9"/>
  <c r="S18" i="9"/>
  <c r="R18" i="9"/>
  <c r="Q18" i="9"/>
  <c r="P18" i="9"/>
  <c r="P6" i="9" s="1"/>
  <c r="O18" i="9"/>
  <c r="N18" i="9"/>
  <c r="M18" i="9"/>
  <c r="L18" i="9"/>
  <c r="K18" i="9"/>
  <c r="J18" i="9"/>
  <c r="I18" i="9"/>
  <c r="H18" i="9"/>
  <c r="H6" i="9" s="1"/>
  <c r="G18" i="9"/>
  <c r="F18" i="9"/>
  <c r="E18" i="9"/>
  <c r="AY14" i="9"/>
  <c r="AX14" i="9"/>
  <c r="AW14" i="9"/>
  <c r="AV14" i="9"/>
  <c r="AU14" i="9"/>
  <c r="AU6" i="9" s="1"/>
  <c r="AT14" i="9"/>
  <c r="AS14" i="9"/>
  <c r="AR14" i="9"/>
  <c r="AQ14" i="9"/>
  <c r="AP14" i="9"/>
  <c r="AO14" i="9"/>
  <c r="AN14" i="9"/>
  <c r="AM14" i="9"/>
  <c r="AM6" i="9" s="1"/>
  <c r="AL14" i="9"/>
  <c r="AK14" i="9"/>
  <c r="AJ14" i="9"/>
  <c r="AI14" i="9"/>
  <c r="AH14" i="9"/>
  <c r="AG14" i="9"/>
  <c r="AF14" i="9"/>
  <c r="AE14" i="9"/>
  <c r="AE6" i="9" s="1"/>
  <c r="AD14" i="9"/>
  <c r="AC14" i="9"/>
  <c r="AB14" i="9"/>
  <c r="AA14" i="9"/>
  <c r="Z14" i="9"/>
  <c r="Y14" i="9"/>
  <c r="X14" i="9"/>
  <c r="W14" i="9"/>
  <c r="W6" i="9" s="1"/>
  <c r="V14" i="9"/>
  <c r="U14" i="9"/>
  <c r="T14" i="9"/>
  <c r="S14" i="9"/>
  <c r="R14" i="9"/>
  <c r="Q14" i="9"/>
  <c r="P14" i="9"/>
  <c r="O14" i="9"/>
  <c r="O6" i="9" s="1"/>
  <c r="N14" i="9"/>
  <c r="M14" i="9"/>
  <c r="L14" i="9"/>
  <c r="K14" i="9"/>
  <c r="J14" i="9"/>
  <c r="I14" i="9"/>
  <c r="H14" i="9"/>
  <c r="G14" i="9"/>
  <c r="G6" i="9" s="1"/>
  <c r="F14" i="9"/>
  <c r="E14" i="9"/>
  <c r="AY7" i="9"/>
  <c r="AX7" i="9"/>
  <c r="AW7" i="9"/>
  <c r="AV7" i="9"/>
  <c r="AU7" i="9"/>
  <c r="AT7" i="9"/>
  <c r="AT6" i="9" s="1"/>
  <c r="AS7" i="9"/>
  <c r="AR7" i="9"/>
  <c r="AQ7" i="9"/>
  <c r="AP7" i="9"/>
  <c r="AO7" i="9"/>
  <c r="AN7" i="9"/>
  <c r="AM7" i="9"/>
  <c r="AL7" i="9"/>
  <c r="AL6" i="9" s="1"/>
  <c r="AK7" i="9"/>
  <c r="AJ7" i="9"/>
  <c r="AI7" i="9"/>
  <c r="AH7" i="9"/>
  <c r="AG7" i="9"/>
  <c r="AF7" i="9"/>
  <c r="AE7" i="9"/>
  <c r="AD7" i="9"/>
  <c r="AD6" i="9" s="1"/>
  <c r="AC7" i="9"/>
  <c r="AB7" i="9"/>
  <c r="AA7" i="9"/>
  <c r="Z7" i="9"/>
  <c r="Y7" i="9"/>
  <c r="X7" i="9"/>
  <c r="W7" i="9"/>
  <c r="V7" i="9"/>
  <c r="V6" i="9" s="1"/>
  <c r="U7" i="9"/>
  <c r="T7" i="9"/>
  <c r="S7" i="9"/>
  <c r="R7" i="9"/>
  <c r="Q7" i="9"/>
  <c r="P7" i="9"/>
  <c r="O7" i="9"/>
  <c r="N7" i="9"/>
  <c r="N6" i="9" s="1"/>
  <c r="M7" i="9"/>
  <c r="L7" i="9"/>
  <c r="K7" i="9"/>
  <c r="J7" i="9"/>
  <c r="I7" i="9"/>
  <c r="H7" i="9"/>
  <c r="G7" i="9"/>
  <c r="F7" i="9"/>
  <c r="F6" i="9" s="1"/>
  <c r="E7" i="9"/>
  <c r="AY262" i="7"/>
  <c r="AX262" i="7"/>
  <c r="AW262" i="7"/>
  <c r="AV262" i="7"/>
  <c r="AU262" i="7"/>
  <c r="AT262" i="7"/>
  <c r="AS262" i="7"/>
  <c r="AR262" i="7"/>
  <c r="AQ262" i="7"/>
  <c r="AP262" i="7"/>
  <c r="AO262" i="7"/>
  <c r="AN262" i="7"/>
  <c r="AM262" i="7"/>
  <c r="AL262" i="7"/>
  <c r="AK262" i="7"/>
  <c r="AJ262" i="7"/>
  <c r="AI262" i="7"/>
  <c r="AH262" i="7"/>
  <c r="AG262" i="7"/>
  <c r="AF262" i="7"/>
  <c r="AE262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R262" i="7"/>
  <c r="Q262" i="7"/>
  <c r="P262" i="7"/>
  <c r="O262" i="7"/>
  <c r="N262" i="7"/>
  <c r="M262" i="7"/>
  <c r="L262" i="7"/>
  <c r="L251" i="7" s="1"/>
  <c r="K262" i="7"/>
  <c r="J262" i="7"/>
  <c r="I262" i="7"/>
  <c r="H262" i="7"/>
  <c r="H251" i="7" s="1"/>
  <c r="G262" i="7"/>
  <c r="F262" i="7"/>
  <c r="E262" i="7"/>
  <c r="AY260" i="7"/>
  <c r="AX260" i="7"/>
  <c r="AW260" i="7"/>
  <c r="AV260" i="7"/>
  <c r="AU260" i="7"/>
  <c r="AT260" i="7"/>
  <c r="AS260" i="7"/>
  <c r="AR260" i="7"/>
  <c r="AQ260" i="7"/>
  <c r="AP260" i="7"/>
  <c r="AO260" i="7"/>
  <c r="AN260" i="7"/>
  <c r="AM260" i="7"/>
  <c r="AL260" i="7"/>
  <c r="AK260" i="7"/>
  <c r="AJ260" i="7"/>
  <c r="AI260" i="7"/>
  <c r="AH260" i="7"/>
  <c r="AG260" i="7"/>
  <c r="AF260" i="7"/>
  <c r="AE260" i="7"/>
  <c r="AD260" i="7"/>
  <c r="AC260" i="7"/>
  <c r="AB260" i="7"/>
  <c r="AA260" i="7"/>
  <c r="Z260" i="7"/>
  <c r="Y260" i="7"/>
  <c r="X260" i="7"/>
  <c r="W260" i="7"/>
  <c r="W251" i="7" s="1"/>
  <c r="W248" i="7" s="1"/>
  <c r="W247" i="7" s="1"/>
  <c r="W246" i="7" s="1"/>
  <c r="V260" i="7"/>
  <c r="U260" i="7"/>
  <c r="T260" i="7"/>
  <c r="S260" i="7"/>
  <c r="R260" i="7"/>
  <c r="Q260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AY256" i="7"/>
  <c r="AX256" i="7"/>
  <c r="AX253" i="7" s="1"/>
  <c r="AX252" i="7" s="1"/>
  <c r="AX251" i="7" s="1"/>
  <c r="AX248" i="7" s="1"/>
  <c r="AX247" i="7" s="1"/>
  <c r="AX246" i="7" s="1"/>
  <c r="AW256" i="7"/>
  <c r="AV256" i="7"/>
  <c r="AU256" i="7"/>
  <c r="AU253" i="7" s="1"/>
  <c r="AU252" i="7" s="1"/>
  <c r="AT256" i="7"/>
  <c r="AT253" i="7" s="1"/>
  <c r="AT252" i="7" s="1"/>
  <c r="AT251" i="7" s="1"/>
  <c r="AT248" i="7" s="1"/>
  <c r="AT247" i="7" s="1"/>
  <c r="AT246" i="7" s="1"/>
  <c r="AS256" i="7"/>
  <c r="AR256" i="7"/>
  <c r="AQ256" i="7"/>
  <c r="AP256" i="7"/>
  <c r="AP253" i="7" s="1"/>
  <c r="AP252" i="7" s="1"/>
  <c r="AP251" i="7" s="1"/>
  <c r="AP248" i="7" s="1"/>
  <c r="AP247" i="7" s="1"/>
  <c r="AP246" i="7" s="1"/>
  <c r="AO256" i="7"/>
  <c r="AN256" i="7"/>
  <c r="AM256" i="7"/>
  <c r="AM253" i="7" s="1"/>
  <c r="AM252" i="7" s="1"/>
  <c r="AL256" i="7"/>
  <c r="AL253" i="7" s="1"/>
  <c r="AL252" i="7" s="1"/>
  <c r="AL251" i="7" s="1"/>
  <c r="AL248" i="7" s="1"/>
  <c r="AL247" i="7" s="1"/>
  <c r="AL246" i="7" s="1"/>
  <c r="AK256" i="7"/>
  <c r="AJ256" i="7"/>
  <c r="AI256" i="7"/>
  <c r="AI253" i="7" s="1"/>
  <c r="AI252" i="7" s="1"/>
  <c r="AI251" i="7" s="1"/>
  <c r="AI248" i="7" s="1"/>
  <c r="AI247" i="7" s="1"/>
  <c r="AI246" i="7" s="1"/>
  <c r="AH256" i="7"/>
  <c r="AH253" i="7" s="1"/>
  <c r="AH252" i="7" s="1"/>
  <c r="AH251" i="7" s="1"/>
  <c r="AH248" i="7" s="1"/>
  <c r="AH247" i="7" s="1"/>
  <c r="AH246" i="7" s="1"/>
  <c r="AG256" i="7"/>
  <c r="AF256" i="7"/>
  <c r="AE256" i="7"/>
  <c r="AE253" i="7" s="1"/>
  <c r="AE252" i="7" s="1"/>
  <c r="AD256" i="7"/>
  <c r="AD253" i="7" s="1"/>
  <c r="AD252" i="7" s="1"/>
  <c r="AD251" i="7" s="1"/>
  <c r="AD248" i="7" s="1"/>
  <c r="AD247" i="7" s="1"/>
  <c r="AD246" i="7" s="1"/>
  <c r="AC256" i="7"/>
  <c r="AB256" i="7"/>
  <c r="AA256" i="7"/>
  <c r="Z256" i="7"/>
  <c r="Y256" i="7"/>
  <c r="X256" i="7"/>
  <c r="W256" i="7"/>
  <c r="W253" i="7" s="1"/>
  <c r="W252" i="7" s="1"/>
  <c r="V256" i="7"/>
  <c r="V253" i="7" s="1"/>
  <c r="V252" i="7" s="1"/>
  <c r="V251" i="7" s="1"/>
  <c r="V248" i="7" s="1"/>
  <c r="V247" i="7" s="1"/>
  <c r="V246" i="7" s="1"/>
  <c r="U256" i="7"/>
  <c r="T256" i="7"/>
  <c r="S256" i="7"/>
  <c r="S253" i="7" s="1"/>
  <c r="S252" i="7" s="1"/>
  <c r="R256" i="7"/>
  <c r="R253" i="7" s="1"/>
  <c r="R252" i="7" s="1"/>
  <c r="R251" i="7" s="1"/>
  <c r="R248" i="7" s="1"/>
  <c r="R247" i="7" s="1"/>
  <c r="R246" i="7" s="1"/>
  <c r="Q256" i="7"/>
  <c r="P256" i="7"/>
  <c r="O256" i="7"/>
  <c r="N256" i="7"/>
  <c r="N253" i="7" s="1"/>
  <c r="N252" i="7" s="1"/>
  <c r="N251" i="7" s="1"/>
  <c r="N248" i="7" s="1"/>
  <c r="N247" i="7" s="1"/>
  <c r="N246" i="7" s="1"/>
  <c r="M256" i="7"/>
  <c r="L256" i="7"/>
  <c r="K256" i="7"/>
  <c r="J256" i="7"/>
  <c r="J253" i="7" s="1"/>
  <c r="J252" i="7" s="1"/>
  <c r="J251" i="7" s="1"/>
  <c r="J248" i="7" s="1"/>
  <c r="J247" i="7" s="1"/>
  <c r="J246" i="7" s="1"/>
  <c r="I256" i="7"/>
  <c r="H256" i="7"/>
  <c r="G256" i="7"/>
  <c r="F256" i="7"/>
  <c r="F253" i="7" s="1"/>
  <c r="E256" i="7"/>
  <c r="AY254" i="7"/>
  <c r="AX254" i="7"/>
  <c r="AW254" i="7"/>
  <c r="AW253" i="7" s="1"/>
  <c r="AW252" i="7" s="1"/>
  <c r="AW251" i="7" s="1"/>
  <c r="AV254" i="7"/>
  <c r="AV253" i="7" s="1"/>
  <c r="AV252" i="7" s="1"/>
  <c r="AU254" i="7"/>
  <c r="AT254" i="7"/>
  <c r="AS254" i="7"/>
  <c r="AS253" i="7" s="1"/>
  <c r="AS252" i="7" s="1"/>
  <c r="AS251" i="7" s="1"/>
  <c r="AS248" i="7" s="1"/>
  <c r="AS247" i="7" s="1"/>
  <c r="AS246" i="7" s="1"/>
  <c r="AR254" i="7"/>
  <c r="AR253" i="7" s="1"/>
  <c r="AR252" i="7" s="1"/>
  <c r="AQ254" i="7"/>
  <c r="AP254" i="7"/>
  <c r="AO254" i="7"/>
  <c r="AO253" i="7" s="1"/>
  <c r="AO252" i="7" s="1"/>
  <c r="AO251" i="7" s="1"/>
  <c r="AN254" i="7"/>
  <c r="AM254" i="7"/>
  <c r="AL254" i="7"/>
  <c r="AK254" i="7"/>
  <c r="AK253" i="7" s="1"/>
  <c r="AK252" i="7" s="1"/>
  <c r="AK251" i="7" s="1"/>
  <c r="AK248" i="7" s="1"/>
  <c r="AK247" i="7" s="1"/>
  <c r="AK246" i="7" s="1"/>
  <c r="AJ254" i="7"/>
  <c r="AJ253" i="7" s="1"/>
  <c r="AI254" i="7"/>
  <c r="AH254" i="7"/>
  <c r="AG254" i="7"/>
  <c r="AG253" i="7" s="1"/>
  <c r="AG252" i="7" s="1"/>
  <c r="AG251" i="7" s="1"/>
  <c r="AF254" i="7"/>
  <c r="AE254" i="7"/>
  <c r="AD254" i="7"/>
  <c r="AC254" i="7"/>
  <c r="AB254" i="7"/>
  <c r="AA254" i="7"/>
  <c r="Z254" i="7"/>
  <c r="Y254" i="7"/>
  <c r="Y253" i="7" s="1"/>
  <c r="Y252" i="7" s="1"/>
  <c r="Y251" i="7" s="1"/>
  <c r="X254" i="7"/>
  <c r="X253" i="7" s="1"/>
  <c r="X252" i="7" s="1"/>
  <c r="W254" i="7"/>
  <c r="V254" i="7"/>
  <c r="U254" i="7"/>
  <c r="U253" i="7" s="1"/>
  <c r="U252" i="7" s="1"/>
  <c r="U251" i="7" s="1"/>
  <c r="U248" i="7" s="1"/>
  <c r="U247" i="7" s="1"/>
  <c r="U246" i="7" s="1"/>
  <c r="T254" i="7"/>
  <c r="T253" i="7" s="1"/>
  <c r="S254" i="7"/>
  <c r="R254" i="7"/>
  <c r="Q254" i="7"/>
  <c r="P254" i="7"/>
  <c r="O254" i="7"/>
  <c r="N254" i="7"/>
  <c r="M254" i="7"/>
  <c r="M253" i="7" s="1"/>
  <c r="M252" i="7" s="1"/>
  <c r="M251" i="7" s="1"/>
  <c r="M248" i="7" s="1"/>
  <c r="M247" i="7" s="1"/>
  <c r="M246" i="7" s="1"/>
  <c r="L254" i="7"/>
  <c r="L253" i="7" s="1"/>
  <c r="K254" i="7"/>
  <c r="J254" i="7"/>
  <c r="I254" i="7"/>
  <c r="I253" i="7" s="1"/>
  <c r="H254" i="7"/>
  <c r="G254" i="7"/>
  <c r="F254" i="7"/>
  <c r="E254" i="7"/>
  <c r="AQ253" i="7"/>
  <c r="AQ252" i="7" s="1"/>
  <c r="AN253" i="7"/>
  <c r="AF253" i="7"/>
  <c r="AF252" i="7" s="1"/>
  <c r="AB253" i="7"/>
  <c r="AB252" i="7" s="1"/>
  <c r="AA253" i="7"/>
  <c r="AA252" i="7" s="1"/>
  <c r="O253" i="7"/>
  <c r="O252" i="7" s="1"/>
  <c r="K253" i="7"/>
  <c r="K252" i="7" s="1"/>
  <c r="H253" i="7"/>
  <c r="H252" i="7" s="1"/>
  <c r="AY252" i="7"/>
  <c r="AN252" i="7"/>
  <c r="AJ252" i="7"/>
  <c r="AC252" i="7"/>
  <c r="Z252" i="7"/>
  <c r="T252" i="7"/>
  <c r="Q252" i="7"/>
  <c r="Q251" i="7" s="1"/>
  <c r="Q248" i="7" s="1"/>
  <c r="Q247" i="7" s="1"/>
  <c r="Q246" i="7" s="1"/>
  <c r="P252" i="7"/>
  <c r="L252" i="7"/>
  <c r="AY249" i="7"/>
  <c r="AX249" i="7"/>
  <c r="AW249" i="7"/>
  <c r="AV249" i="7"/>
  <c r="AU249" i="7"/>
  <c r="AT249" i="7"/>
  <c r="AS249" i="7"/>
  <c r="AR249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D249" i="7"/>
  <c r="AC249" i="7"/>
  <c r="AB249" i="7"/>
  <c r="AA249" i="7"/>
  <c r="Z249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AY244" i="7"/>
  <c r="AX244" i="7"/>
  <c r="AW244" i="7"/>
  <c r="AV244" i="7"/>
  <c r="AV241" i="7" s="1"/>
  <c r="AV240" i="7" s="1"/>
  <c r="AV239" i="7" s="1"/>
  <c r="AU244" i="7"/>
  <c r="AT244" i="7"/>
  <c r="AS244" i="7"/>
  <c r="AR244" i="7"/>
  <c r="AR241" i="7" s="1"/>
  <c r="AR240" i="7" s="1"/>
  <c r="AR239" i="7" s="1"/>
  <c r="AQ244" i="7"/>
  <c r="AP244" i="7"/>
  <c r="AO244" i="7"/>
  <c r="AN244" i="7"/>
  <c r="AN241" i="7" s="1"/>
  <c r="AN240" i="7" s="1"/>
  <c r="AM244" i="7"/>
  <c r="AL244" i="7"/>
  <c r="AK244" i="7"/>
  <c r="AJ244" i="7"/>
  <c r="AJ241" i="7" s="1"/>
  <c r="AJ240" i="7" s="1"/>
  <c r="AJ239" i="7" s="1"/>
  <c r="AI244" i="7"/>
  <c r="AH244" i="7"/>
  <c r="AG244" i="7"/>
  <c r="AF244" i="7"/>
  <c r="AF241" i="7" s="1"/>
  <c r="AF240" i="7" s="1"/>
  <c r="AF239" i="7" s="1"/>
  <c r="AE244" i="7"/>
  <c r="AD244" i="7"/>
  <c r="AC244" i="7"/>
  <c r="AB244" i="7"/>
  <c r="AB241" i="7" s="1"/>
  <c r="AB240" i="7" s="1"/>
  <c r="AB239" i="7" s="1"/>
  <c r="AA244" i="7"/>
  <c r="Z244" i="7"/>
  <c r="Y244" i="7"/>
  <c r="X244" i="7"/>
  <c r="X241" i="7" s="1"/>
  <c r="X240" i="7" s="1"/>
  <c r="X239" i="7" s="1"/>
  <c r="W244" i="7"/>
  <c r="V244" i="7"/>
  <c r="U244" i="7"/>
  <c r="T244" i="7"/>
  <c r="T241" i="7" s="1"/>
  <c r="T240" i="7" s="1"/>
  <c r="S244" i="7"/>
  <c r="R244" i="7"/>
  <c r="Q244" i="7"/>
  <c r="P244" i="7"/>
  <c r="P241" i="7" s="1"/>
  <c r="P240" i="7" s="1"/>
  <c r="O244" i="7"/>
  <c r="N244" i="7"/>
  <c r="M244" i="7"/>
  <c r="L244" i="7"/>
  <c r="L241" i="7" s="1"/>
  <c r="L240" i="7" s="1"/>
  <c r="L239" i="7" s="1"/>
  <c r="K244" i="7"/>
  <c r="J244" i="7"/>
  <c r="I244" i="7"/>
  <c r="H244" i="7"/>
  <c r="H241" i="7" s="1"/>
  <c r="H240" i="7" s="1"/>
  <c r="G244" i="7"/>
  <c r="F244" i="7"/>
  <c r="E244" i="7"/>
  <c r="AY242" i="7"/>
  <c r="AY241" i="7" s="1"/>
  <c r="AY240" i="7" s="1"/>
  <c r="AY239" i="7" s="1"/>
  <c r="AX242" i="7"/>
  <c r="AW242" i="7"/>
  <c r="AW241" i="7" s="1"/>
  <c r="AW240" i="7" s="1"/>
  <c r="AW239" i="7" s="1"/>
  <c r="AV242" i="7"/>
  <c r="AU242" i="7"/>
  <c r="AT242" i="7"/>
  <c r="AS242" i="7"/>
  <c r="AR242" i="7"/>
  <c r="AQ242" i="7"/>
  <c r="AQ241" i="7" s="1"/>
  <c r="AQ240" i="7" s="1"/>
  <c r="AQ239" i="7" s="1"/>
  <c r="AP242" i="7"/>
  <c r="AO242" i="7"/>
  <c r="AO241" i="7" s="1"/>
  <c r="AO240" i="7" s="1"/>
  <c r="AO239" i="7" s="1"/>
  <c r="AN242" i="7"/>
  <c r="AM242" i="7"/>
  <c r="AL242" i="7"/>
  <c r="AK242" i="7"/>
  <c r="AJ242" i="7"/>
  <c r="AI242" i="7"/>
  <c r="AI241" i="7" s="1"/>
  <c r="AI240" i="7" s="1"/>
  <c r="AI239" i="7" s="1"/>
  <c r="AH242" i="7"/>
  <c r="AG242" i="7"/>
  <c r="AF242" i="7"/>
  <c r="AE242" i="7"/>
  <c r="AD242" i="7"/>
  <c r="AC242" i="7"/>
  <c r="AB242" i="7"/>
  <c r="AA242" i="7"/>
  <c r="AA241" i="7" s="1"/>
  <c r="AA240" i="7" s="1"/>
  <c r="AA239" i="7" s="1"/>
  <c r="Z242" i="7"/>
  <c r="Y242" i="7"/>
  <c r="Y241" i="7" s="1"/>
  <c r="Y240" i="7" s="1"/>
  <c r="Y239" i="7" s="1"/>
  <c r="X242" i="7"/>
  <c r="W242" i="7"/>
  <c r="V242" i="7"/>
  <c r="U242" i="7"/>
  <c r="T242" i="7"/>
  <c r="S242" i="7"/>
  <c r="S241" i="7" s="1"/>
  <c r="S240" i="7" s="1"/>
  <c r="S239" i="7" s="1"/>
  <c r="R242" i="7"/>
  <c r="Q242" i="7"/>
  <c r="Q241" i="7" s="1"/>
  <c r="Q240" i="7" s="1"/>
  <c r="Q239" i="7" s="1"/>
  <c r="P242" i="7"/>
  <c r="O242" i="7"/>
  <c r="N242" i="7"/>
  <c r="M242" i="7"/>
  <c r="L242" i="7"/>
  <c r="K242" i="7"/>
  <c r="K241" i="7" s="1"/>
  <c r="K240" i="7" s="1"/>
  <c r="K239" i="7" s="1"/>
  <c r="J242" i="7"/>
  <c r="I242" i="7"/>
  <c r="I241" i="7" s="1"/>
  <c r="H242" i="7"/>
  <c r="G242" i="7"/>
  <c r="F242" i="7"/>
  <c r="E242" i="7"/>
  <c r="AT241" i="7"/>
  <c r="AT240" i="7" s="1"/>
  <c r="AT239" i="7" s="1"/>
  <c r="AS241" i="7"/>
  <c r="AS240" i="7" s="1"/>
  <c r="AS239" i="7" s="1"/>
  <c r="AL241" i="7"/>
  <c r="AL240" i="7" s="1"/>
  <c r="AL239" i="7" s="1"/>
  <c r="AK241" i="7"/>
  <c r="AK240" i="7" s="1"/>
  <c r="AK239" i="7" s="1"/>
  <c r="AG241" i="7"/>
  <c r="AG240" i="7" s="1"/>
  <c r="AG239" i="7" s="1"/>
  <c r="AD241" i="7"/>
  <c r="AD240" i="7" s="1"/>
  <c r="AD239" i="7" s="1"/>
  <c r="AC241" i="7"/>
  <c r="AC240" i="7" s="1"/>
  <c r="V241" i="7"/>
  <c r="V240" i="7" s="1"/>
  <c r="V239" i="7" s="1"/>
  <c r="U241" i="7"/>
  <c r="N241" i="7"/>
  <c r="N240" i="7" s="1"/>
  <c r="N239" i="7" s="1"/>
  <c r="M241" i="7"/>
  <c r="M240" i="7" s="1"/>
  <c r="M239" i="7" s="1"/>
  <c r="F241" i="7"/>
  <c r="F240" i="7" s="1"/>
  <c r="F239" i="7" s="1"/>
  <c r="E241" i="7"/>
  <c r="U240" i="7"/>
  <c r="U239" i="7" s="1"/>
  <c r="I240" i="7"/>
  <c r="I239" i="7" s="1"/>
  <c r="E240" i="7"/>
  <c r="AN239" i="7"/>
  <c r="AC239" i="7"/>
  <c r="T239" i="7"/>
  <c r="P239" i="7"/>
  <c r="H239" i="7"/>
  <c r="E239" i="7"/>
  <c r="AY237" i="7"/>
  <c r="AX237" i="7"/>
  <c r="AW237" i="7"/>
  <c r="AV237" i="7"/>
  <c r="AU237" i="7"/>
  <c r="AT237" i="7"/>
  <c r="AS237" i="7"/>
  <c r="AR237" i="7"/>
  <c r="AQ237" i="7"/>
  <c r="AP237" i="7"/>
  <c r="AO237" i="7"/>
  <c r="AN237" i="7"/>
  <c r="AM237" i="7"/>
  <c r="AL237" i="7"/>
  <c r="AK237" i="7"/>
  <c r="AJ237" i="7"/>
  <c r="AI237" i="7"/>
  <c r="AH237" i="7"/>
  <c r="AG237" i="7"/>
  <c r="AF237" i="7"/>
  <c r="AE237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R237" i="7"/>
  <c r="Q237" i="7"/>
  <c r="P237" i="7"/>
  <c r="O237" i="7"/>
  <c r="N237" i="7"/>
  <c r="M237" i="7"/>
  <c r="L237" i="7"/>
  <c r="K237" i="7"/>
  <c r="J237" i="7"/>
  <c r="I237" i="7"/>
  <c r="H237" i="7"/>
  <c r="G237" i="7"/>
  <c r="F237" i="7"/>
  <c r="E237" i="7"/>
  <c r="AY235" i="7"/>
  <c r="AX235" i="7"/>
  <c r="AW235" i="7"/>
  <c r="AV235" i="7"/>
  <c r="AU235" i="7"/>
  <c r="AT235" i="7"/>
  <c r="AS235" i="7"/>
  <c r="AR235" i="7"/>
  <c r="AQ235" i="7"/>
  <c r="AP235" i="7"/>
  <c r="AO235" i="7"/>
  <c r="AN235" i="7"/>
  <c r="AN221" i="7" s="1"/>
  <c r="AN220" i="7" s="1"/>
  <c r="AM235" i="7"/>
  <c r="AL235" i="7"/>
  <c r="AK235" i="7"/>
  <c r="AJ235" i="7"/>
  <c r="AI235" i="7"/>
  <c r="AH235" i="7"/>
  <c r="AG235" i="7"/>
  <c r="AF235" i="7"/>
  <c r="AE235" i="7"/>
  <c r="AD235" i="7"/>
  <c r="AC235" i="7"/>
  <c r="AB235" i="7"/>
  <c r="AA235" i="7"/>
  <c r="Z235" i="7"/>
  <c r="Y235" i="7"/>
  <c r="X235" i="7"/>
  <c r="W235" i="7"/>
  <c r="V235" i="7"/>
  <c r="U235" i="7"/>
  <c r="T235" i="7"/>
  <c r="S235" i="7"/>
  <c r="R235" i="7"/>
  <c r="Q235" i="7"/>
  <c r="P235" i="7"/>
  <c r="O235" i="7"/>
  <c r="N235" i="7"/>
  <c r="M235" i="7"/>
  <c r="L235" i="7"/>
  <c r="K235" i="7"/>
  <c r="J235" i="7"/>
  <c r="I235" i="7"/>
  <c r="H235" i="7"/>
  <c r="G235" i="7"/>
  <c r="F235" i="7"/>
  <c r="E235" i="7"/>
  <c r="AY232" i="7"/>
  <c r="AX232" i="7"/>
  <c r="AW232" i="7"/>
  <c r="AV232" i="7"/>
  <c r="AU232" i="7"/>
  <c r="AT232" i="7"/>
  <c r="AS232" i="7"/>
  <c r="AR232" i="7"/>
  <c r="AQ232" i="7"/>
  <c r="AP232" i="7"/>
  <c r="AO232" i="7"/>
  <c r="AN232" i="7"/>
  <c r="AM232" i="7"/>
  <c r="AL232" i="7"/>
  <c r="AK232" i="7"/>
  <c r="AJ232" i="7"/>
  <c r="AI232" i="7"/>
  <c r="AH232" i="7"/>
  <c r="AG232" i="7"/>
  <c r="AF232" i="7"/>
  <c r="AE232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R232" i="7"/>
  <c r="Q232" i="7"/>
  <c r="P232" i="7"/>
  <c r="O232" i="7"/>
  <c r="N232" i="7"/>
  <c r="M232" i="7"/>
  <c r="L232" i="7"/>
  <c r="K232" i="7"/>
  <c r="J232" i="7"/>
  <c r="I232" i="7"/>
  <c r="H232" i="7"/>
  <c r="G232" i="7"/>
  <c r="F232" i="7"/>
  <c r="E232" i="7"/>
  <c r="AY230" i="7"/>
  <c r="AX230" i="7"/>
  <c r="AW230" i="7"/>
  <c r="AV230" i="7"/>
  <c r="AU230" i="7"/>
  <c r="AT230" i="7"/>
  <c r="AS230" i="7"/>
  <c r="AR230" i="7"/>
  <c r="AQ230" i="7"/>
  <c r="AP230" i="7"/>
  <c r="AO230" i="7"/>
  <c r="AN230" i="7"/>
  <c r="AM230" i="7"/>
  <c r="AL230" i="7"/>
  <c r="AK230" i="7"/>
  <c r="AJ230" i="7"/>
  <c r="AI230" i="7"/>
  <c r="AH230" i="7"/>
  <c r="AG230" i="7"/>
  <c r="AF230" i="7"/>
  <c r="AE230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R230" i="7"/>
  <c r="Q230" i="7"/>
  <c r="P230" i="7"/>
  <c r="O230" i="7"/>
  <c r="N230" i="7"/>
  <c r="M230" i="7"/>
  <c r="L230" i="7"/>
  <c r="K230" i="7"/>
  <c r="J230" i="7"/>
  <c r="I230" i="7"/>
  <c r="H230" i="7"/>
  <c r="G230" i="7"/>
  <c r="F230" i="7"/>
  <c r="E230" i="7"/>
  <c r="AY228" i="7"/>
  <c r="AX228" i="7"/>
  <c r="AW228" i="7"/>
  <c r="AV228" i="7"/>
  <c r="AU228" i="7"/>
  <c r="AT228" i="7"/>
  <c r="AS228" i="7"/>
  <c r="AR228" i="7"/>
  <c r="AQ228" i="7"/>
  <c r="AP228" i="7"/>
  <c r="AO228" i="7"/>
  <c r="AN228" i="7"/>
  <c r="AM228" i="7"/>
  <c r="AL228" i="7"/>
  <c r="AK228" i="7"/>
  <c r="AJ228" i="7"/>
  <c r="AI228" i="7"/>
  <c r="AH228" i="7"/>
  <c r="AG228" i="7"/>
  <c r="AF228" i="7"/>
  <c r="AE228" i="7"/>
  <c r="AD228" i="7"/>
  <c r="AC228" i="7"/>
  <c r="AB228" i="7"/>
  <c r="AA228" i="7"/>
  <c r="Z228" i="7"/>
  <c r="Y228" i="7"/>
  <c r="X228" i="7"/>
  <c r="W228" i="7"/>
  <c r="V228" i="7"/>
  <c r="U228" i="7"/>
  <c r="T228" i="7"/>
  <c r="S228" i="7"/>
  <c r="R228" i="7"/>
  <c r="Q228" i="7"/>
  <c r="P228" i="7"/>
  <c r="O228" i="7"/>
  <c r="N228" i="7"/>
  <c r="M228" i="7"/>
  <c r="L228" i="7"/>
  <c r="K228" i="7"/>
  <c r="J228" i="7"/>
  <c r="I228" i="7"/>
  <c r="H228" i="7"/>
  <c r="G228" i="7"/>
  <c r="F228" i="7"/>
  <c r="E228" i="7"/>
  <c r="AY224" i="7"/>
  <c r="AX224" i="7"/>
  <c r="AW224" i="7"/>
  <c r="AV224" i="7"/>
  <c r="AU224" i="7"/>
  <c r="AT224" i="7"/>
  <c r="AS224" i="7"/>
  <c r="AR224" i="7"/>
  <c r="AR221" i="7" s="1"/>
  <c r="AR220" i="7" s="1"/>
  <c r="AQ224" i="7"/>
  <c r="AP224" i="7"/>
  <c r="AO224" i="7"/>
  <c r="AN224" i="7"/>
  <c r="AM224" i="7"/>
  <c r="AL224" i="7"/>
  <c r="AK224" i="7"/>
  <c r="AJ224" i="7"/>
  <c r="AJ221" i="7" s="1"/>
  <c r="AJ220" i="7" s="1"/>
  <c r="AI224" i="7"/>
  <c r="AH224" i="7"/>
  <c r="AG224" i="7"/>
  <c r="AF224" i="7"/>
  <c r="AE224" i="7"/>
  <c r="AD224" i="7"/>
  <c r="AC224" i="7"/>
  <c r="AB224" i="7"/>
  <c r="AB221" i="7" s="1"/>
  <c r="AB220" i="7" s="1"/>
  <c r="AA224" i="7"/>
  <c r="Z224" i="7"/>
  <c r="Y224" i="7"/>
  <c r="X224" i="7"/>
  <c r="W224" i="7"/>
  <c r="V224" i="7"/>
  <c r="U224" i="7"/>
  <c r="T224" i="7"/>
  <c r="T221" i="7" s="1"/>
  <c r="T220" i="7" s="1"/>
  <c r="S224" i="7"/>
  <c r="R224" i="7"/>
  <c r="Q224" i="7"/>
  <c r="P224" i="7"/>
  <c r="O224" i="7"/>
  <c r="N224" i="7"/>
  <c r="M224" i="7"/>
  <c r="L224" i="7"/>
  <c r="L221" i="7" s="1"/>
  <c r="L220" i="7" s="1"/>
  <c r="K224" i="7"/>
  <c r="J224" i="7"/>
  <c r="I224" i="7"/>
  <c r="H224" i="7"/>
  <c r="G224" i="7"/>
  <c r="F224" i="7"/>
  <c r="E224" i="7"/>
  <c r="AY222" i="7"/>
  <c r="AX222" i="7"/>
  <c r="AW222" i="7"/>
  <c r="AV222" i="7"/>
  <c r="AU222" i="7"/>
  <c r="AT222" i="7"/>
  <c r="AS222" i="7"/>
  <c r="AR222" i="7"/>
  <c r="AQ222" i="7"/>
  <c r="AP222" i="7"/>
  <c r="AO222" i="7"/>
  <c r="AN222" i="7"/>
  <c r="AM222" i="7"/>
  <c r="AL222" i="7"/>
  <c r="AK222" i="7"/>
  <c r="AJ222" i="7"/>
  <c r="AI222" i="7"/>
  <c r="AH222" i="7"/>
  <c r="AG222" i="7"/>
  <c r="AF222" i="7"/>
  <c r="AE222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R222" i="7"/>
  <c r="Q222" i="7"/>
  <c r="P222" i="7"/>
  <c r="O222" i="7"/>
  <c r="N222" i="7"/>
  <c r="M222" i="7"/>
  <c r="L222" i="7"/>
  <c r="K222" i="7"/>
  <c r="J222" i="7"/>
  <c r="I222" i="7"/>
  <c r="H222" i="7"/>
  <c r="G222" i="7"/>
  <c r="F222" i="7"/>
  <c r="E222" i="7"/>
  <c r="AY218" i="7"/>
  <c r="AX218" i="7"/>
  <c r="AW218" i="7"/>
  <c r="AV218" i="7"/>
  <c r="AU218" i="7"/>
  <c r="AT218" i="7"/>
  <c r="AS218" i="7"/>
  <c r="AR218" i="7"/>
  <c r="AQ218" i="7"/>
  <c r="AP218" i="7"/>
  <c r="AO218" i="7"/>
  <c r="AN218" i="7"/>
  <c r="AM218" i="7"/>
  <c r="AL218" i="7"/>
  <c r="AK218" i="7"/>
  <c r="AJ218" i="7"/>
  <c r="AI218" i="7"/>
  <c r="AH218" i="7"/>
  <c r="AG218" i="7"/>
  <c r="AF218" i="7"/>
  <c r="AE218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R218" i="7"/>
  <c r="Q218" i="7"/>
  <c r="P218" i="7"/>
  <c r="O218" i="7"/>
  <c r="N218" i="7"/>
  <c r="M218" i="7"/>
  <c r="L218" i="7"/>
  <c r="K218" i="7"/>
  <c r="J218" i="7"/>
  <c r="I218" i="7"/>
  <c r="H218" i="7"/>
  <c r="G218" i="7"/>
  <c r="F218" i="7"/>
  <c r="E218" i="7"/>
  <c r="AX216" i="7"/>
  <c r="AW216" i="7"/>
  <c r="AV216" i="7"/>
  <c r="AU216" i="7"/>
  <c r="AT216" i="7"/>
  <c r="AS216" i="7"/>
  <c r="AR216" i="7"/>
  <c r="AQ216" i="7"/>
  <c r="AP216" i="7"/>
  <c r="AO216" i="7"/>
  <c r="AN216" i="7"/>
  <c r="AM216" i="7"/>
  <c r="AL216" i="7"/>
  <c r="AK216" i="7"/>
  <c r="AJ216" i="7"/>
  <c r="AI216" i="7"/>
  <c r="AH216" i="7"/>
  <c r="AG216" i="7"/>
  <c r="AF216" i="7"/>
  <c r="AE216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E216" i="7"/>
  <c r="AY211" i="7"/>
  <c r="AX211" i="7"/>
  <c r="AW211" i="7"/>
  <c r="AV211" i="7"/>
  <c r="AU211" i="7"/>
  <c r="AT211" i="7"/>
  <c r="AS211" i="7"/>
  <c r="AR211" i="7"/>
  <c r="AQ211" i="7"/>
  <c r="AP211" i="7"/>
  <c r="AO211" i="7"/>
  <c r="AN211" i="7"/>
  <c r="AM211" i="7"/>
  <c r="AL211" i="7"/>
  <c r="AK211" i="7"/>
  <c r="AJ211" i="7"/>
  <c r="AI211" i="7"/>
  <c r="AH211" i="7"/>
  <c r="AG211" i="7"/>
  <c r="AF211" i="7"/>
  <c r="AE211" i="7"/>
  <c r="AD211" i="7"/>
  <c r="AC211" i="7"/>
  <c r="AB211" i="7"/>
  <c r="AA211" i="7"/>
  <c r="Z211" i="7"/>
  <c r="Y211" i="7"/>
  <c r="X211" i="7"/>
  <c r="W211" i="7"/>
  <c r="V211" i="7"/>
  <c r="U211" i="7"/>
  <c r="T211" i="7"/>
  <c r="S211" i="7"/>
  <c r="R211" i="7"/>
  <c r="Q211" i="7"/>
  <c r="P211" i="7"/>
  <c r="O211" i="7"/>
  <c r="N211" i="7"/>
  <c r="M211" i="7"/>
  <c r="L211" i="7"/>
  <c r="K211" i="7"/>
  <c r="J211" i="7"/>
  <c r="I211" i="7"/>
  <c r="H211" i="7"/>
  <c r="G211" i="7"/>
  <c r="F211" i="7"/>
  <c r="E211" i="7"/>
  <c r="AY209" i="7"/>
  <c r="AX209" i="7"/>
  <c r="AW209" i="7"/>
  <c r="AV209" i="7"/>
  <c r="AU209" i="7"/>
  <c r="AT209" i="7"/>
  <c r="AS209" i="7"/>
  <c r="AR209" i="7"/>
  <c r="AQ209" i="7"/>
  <c r="AP209" i="7"/>
  <c r="AO209" i="7"/>
  <c r="AN209" i="7"/>
  <c r="AM209" i="7"/>
  <c r="AL209" i="7"/>
  <c r="AK209" i="7"/>
  <c r="AJ209" i="7"/>
  <c r="AI209" i="7"/>
  <c r="AH209" i="7"/>
  <c r="AG209" i="7"/>
  <c r="AF209" i="7"/>
  <c r="AE209" i="7"/>
  <c r="AD209" i="7"/>
  <c r="AC209" i="7"/>
  <c r="AB209" i="7"/>
  <c r="AA209" i="7"/>
  <c r="Z209" i="7"/>
  <c r="Y209" i="7"/>
  <c r="X209" i="7"/>
  <c r="W209" i="7"/>
  <c r="V209" i="7"/>
  <c r="U209" i="7"/>
  <c r="T209" i="7"/>
  <c r="S209" i="7"/>
  <c r="R209" i="7"/>
  <c r="Q209" i="7"/>
  <c r="P209" i="7"/>
  <c r="O209" i="7"/>
  <c r="N209" i="7"/>
  <c r="M209" i="7"/>
  <c r="L209" i="7"/>
  <c r="K209" i="7"/>
  <c r="J209" i="7"/>
  <c r="I209" i="7"/>
  <c r="H209" i="7"/>
  <c r="G209" i="7"/>
  <c r="F209" i="7"/>
  <c r="E209" i="7"/>
  <c r="AY207" i="7"/>
  <c r="AX207" i="7"/>
  <c r="AW207" i="7"/>
  <c r="AV207" i="7"/>
  <c r="AU207" i="7"/>
  <c r="AT207" i="7"/>
  <c r="AS207" i="7"/>
  <c r="AR207" i="7"/>
  <c r="AQ207" i="7"/>
  <c r="AP207" i="7"/>
  <c r="AO207" i="7"/>
  <c r="AN207" i="7"/>
  <c r="AM207" i="7"/>
  <c r="AL207" i="7"/>
  <c r="AK207" i="7"/>
  <c r="AJ207" i="7"/>
  <c r="AI207" i="7"/>
  <c r="AH207" i="7"/>
  <c r="AG207" i="7"/>
  <c r="AF207" i="7"/>
  <c r="AE207" i="7"/>
  <c r="AD207" i="7"/>
  <c r="AC207" i="7"/>
  <c r="AB207" i="7"/>
  <c r="AA207" i="7"/>
  <c r="Z207" i="7"/>
  <c r="Z195" i="7" s="1"/>
  <c r="Y207" i="7"/>
  <c r="X207" i="7"/>
  <c r="W207" i="7"/>
  <c r="V207" i="7"/>
  <c r="U207" i="7"/>
  <c r="T207" i="7"/>
  <c r="S207" i="7"/>
  <c r="R207" i="7"/>
  <c r="R195" i="7" s="1"/>
  <c r="Q207" i="7"/>
  <c r="P207" i="7"/>
  <c r="O207" i="7"/>
  <c r="N207" i="7"/>
  <c r="M207" i="7"/>
  <c r="L207" i="7"/>
  <c r="K207" i="7"/>
  <c r="J207" i="7"/>
  <c r="I207" i="7"/>
  <c r="H207" i="7"/>
  <c r="G207" i="7"/>
  <c r="F207" i="7"/>
  <c r="E207" i="7"/>
  <c r="AY199" i="7"/>
  <c r="AX199" i="7"/>
  <c r="AW199" i="7"/>
  <c r="AV199" i="7"/>
  <c r="AU199" i="7"/>
  <c r="AT199" i="7"/>
  <c r="AS199" i="7"/>
  <c r="AR199" i="7"/>
  <c r="AQ199" i="7"/>
  <c r="AP199" i="7"/>
  <c r="AO199" i="7"/>
  <c r="AN199" i="7"/>
  <c r="AM199" i="7"/>
  <c r="AL199" i="7"/>
  <c r="AK199" i="7"/>
  <c r="AJ199" i="7"/>
  <c r="AI199" i="7"/>
  <c r="AH199" i="7"/>
  <c r="AG199" i="7"/>
  <c r="AF199" i="7"/>
  <c r="AE199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AX196" i="7"/>
  <c r="AW196" i="7"/>
  <c r="AV196" i="7"/>
  <c r="AU196" i="7"/>
  <c r="AT196" i="7"/>
  <c r="AS196" i="7"/>
  <c r="AR196" i="7"/>
  <c r="AQ196" i="7"/>
  <c r="AP196" i="7"/>
  <c r="AP195" i="7" s="1"/>
  <c r="AO196" i="7"/>
  <c r="AN196" i="7"/>
  <c r="AM196" i="7"/>
  <c r="AL196" i="7"/>
  <c r="AK196" i="7"/>
  <c r="AJ196" i="7"/>
  <c r="AI196" i="7"/>
  <c r="AH196" i="7"/>
  <c r="AH195" i="7" s="1"/>
  <c r="AG196" i="7"/>
  <c r="AF196" i="7"/>
  <c r="AE196" i="7"/>
  <c r="AD196" i="7"/>
  <c r="AD195" i="7" s="1"/>
  <c r="AC196" i="7"/>
  <c r="AB196" i="7"/>
  <c r="AA196" i="7"/>
  <c r="Z196" i="7"/>
  <c r="Y196" i="7"/>
  <c r="X196" i="7"/>
  <c r="W196" i="7"/>
  <c r="V196" i="7"/>
  <c r="U196" i="7"/>
  <c r="T196" i="7"/>
  <c r="S196" i="7"/>
  <c r="R196" i="7"/>
  <c r="Q196" i="7"/>
  <c r="P196" i="7"/>
  <c r="O196" i="7"/>
  <c r="N196" i="7"/>
  <c r="N195" i="7" s="1"/>
  <c r="M196" i="7"/>
  <c r="L196" i="7"/>
  <c r="K196" i="7"/>
  <c r="J196" i="7"/>
  <c r="I196" i="7"/>
  <c r="H196" i="7"/>
  <c r="F196" i="7"/>
  <c r="E196" i="7"/>
  <c r="AT195" i="7"/>
  <c r="AY193" i="7"/>
  <c r="AX193" i="7"/>
  <c r="AW193" i="7"/>
  <c r="AV193" i="7"/>
  <c r="AU193" i="7"/>
  <c r="AT193" i="7"/>
  <c r="AS193" i="7"/>
  <c r="AR193" i="7"/>
  <c r="AQ193" i="7"/>
  <c r="AP193" i="7"/>
  <c r="AO193" i="7"/>
  <c r="AN193" i="7"/>
  <c r="AM193" i="7"/>
  <c r="AL193" i="7"/>
  <c r="AK193" i="7"/>
  <c r="AJ193" i="7"/>
  <c r="AI193" i="7"/>
  <c r="AH193" i="7"/>
  <c r="AG193" i="7"/>
  <c r="AF193" i="7"/>
  <c r="AE193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AY191" i="7"/>
  <c r="AX191" i="7"/>
  <c r="AW191" i="7"/>
  <c r="AV191" i="7"/>
  <c r="AV169" i="7" s="1"/>
  <c r="AU191" i="7"/>
  <c r="AT191" i="7"/>
  <c r="AS191" i="7"/>
  <c r="AR191" i="7"/>
  <c r="AR169" i="7" s="1"/>
  <c r="AQ191" i="7"/>
  <c r="AP191" i="7"/>
  <c r="AO191" i="7"/>
  <c r="AN191" i="7"/>
  <c r="AN169" i="7" s="1"/>
  <c r="AM191" i="7"/>
  <c r="AL191" i="7"/>
  <c r="AK191" i="7"/>
  <c r="AJ191" i="7"/>
  <c r="AJ169" i="7" s="1"/>
  <c r="AI191" i="7"/>
  <c r="AH191" i="7"/>
  <c r="AG191" i="7"/>
  <c r="AF191" i="7"/>
  <c r="AF169" i="7" s="1"/>
  <c r="AE191" i="7"/>
  <c r="AD191" i="7"/>
  <c r="AC191" i="7"/>
  <c r="AB191" i="7"/>
  <c r="AB169" i="7" s="1"/>
  <c r="AA191" i="7"/>
  <c r="Z191" i="7"/>
  <c r="Y191" i="7"/>
  <c r="X191" i="7"/>
  <c r="X169" i="7" s="1"/>
  <c r="W191" i="7"/>
  <c r="V191" i="7"/>
  <c r="U191" i="7"/>
  <c r="T191" i="7"/>
  <c r="S191" i="7"/>
  <c r="R191" i="7"/>
  <c r="Q191" i="7"/>
  <c r="P191" i="7"/>
  <c r="P169" i="7" s="1"/>
  <c r="O191" i="7"/>
  <c r="N191" i="7"/>
  <c r="M191" i="7"/>
  <c r="L191" i="7"/>
  <c r="L169" i="7" s="1"/>
  <c r="K191" i="7"/>
  <c r="J191" i="7"/>
  <c r="I191" i="7"/>
  <c r="H191" i="7"/>
  <c r="H169" i="7" s="1"/>
  <c r="G191" i="7"/>
  <c r="F191" i="7"/>
  <c r="E191" i="7"/>
  <c r="AY182" i="7"/>
  <c r="AX182" i="7"/>
  <c r="AW182" i="7"/>
  <c r="AV182" i="7"/>
  <c r="AU182" i="7"/>
  <c r="AU169" i="7" s="1"/>
  <c r="AT182" i="7"/>
  <c r="AS182" i="7"/>
  <c r="AR182" i="7"/>
  <c r="AQ182" i="7"/>
  <c r="AP182" i="7"/>
  <c r="AO182" i="7"/>
  <c r="AN182" i="7"/>
  <c r="AM182" i="7"/>
  <c r="AM169" i="7" s="1"/>
  <c r="AL182" i="7"/>
  <c r="AK182" i="7"/>
  <c r="AJ182" i="7"/>
  <c r="AI182" i="7"/>
  <c r="AH182" i="7"/>
  <c r="AG182" i="7"/>
  <c r="AF182" i="7"/>
  <c r="AE182" i="7"/>
  <c r="AE169" i="7" s="1"/>
  <c r="AD182" i="7"/>
  <c r="AC182" i="7"/>
  <c r="AB182" i="7"/>
  <c r="AA182" i="7"/>
  <c r="Z182" i="7"/>
  <c r="Y182" i="7"/>
  <c r="X182" i="7"/>
  <c r="W182" i="7"/>
  <c r="W169" i="7" s="1"/>
  <c r="V182" i="7"/>
  <c r="U182" i="7"/>
  <c r="T182" i="7"/>
  <c r="T169" i="7" s="1"/>
  <c r="S182" i="7"/>
  <c r="R182" i="7"/>
  <c r="Q182" i="7"/>
  <c r="P182" i="7"/>
  <c r="O182" i="7"/>
  <c r="O169" i="7" s="1"/>
  <c r="N182" i="7"/>
  <c r="M182" i="7"/>
  <c r="L182" i="7"/>
  <c r="K182" i="7"/>
  <c r="J182" i="7"/>
  <c r="I182" i="7"/>
  <c r="H182" i="7"/>
  <c r="G182" i="7"/>
  <c r="G169" i="7" s="1"/>
  <c r="F182" i="7"/>
  <c r="E182" i="7"/>
  <c r="AY173" i="7"/>
  <c r="AX173" i="7"/>
  <c r="AW173" i="7"/>
  <c r="AV173" i="7"/>
  <c r="AU173" i="7"/>
  <c r="AT173" i="7"/>
  <c r="AT169" i="7" s="1"/>
  <c r="AT168" i="7" s="1"/>
  <c r="AS173" i="7"/>
  <c r="AR173" i="7"/>
  <c r="AQ173" i="7"/>
  <c r="AP173" i="7"/>
  <c r="AO173" i="7"/>
  <c r="AN173" i="7"/>
  <c r="AM173" i="7"/>
  <c r="AL173" i="7"/>
  <c r="AL169" i="7" s="1"/>
  <c r="AK173" i="7"/>
  <c r="AJ173" i="7"/>
  <c r="AI173" i="7"/>
  <c r="AH173" i="7"/>
  <c r="AG173" i="7"/>
  <c r="AF173" i="7"/>
  <c r="AE173" i="7"/>
  <c r="AD173" i="7"/>
  <c r="AD169" i="7" s="1"/>
  <c r="AD168" i="7" s="1"/>
  <c r="AC173" i="7"/>
  <c r="AB173" i="7"/>
  <c r="AA173" i="7"/>
  <c r="Z173" i="7"/>
  <c r="Y173" i="7"/>
  <c r="X173" i="7"/>
  <c r="W173" i="7"/>
  <c r="V173" i="7"/>
  <c r="V169" i="7" s="1"/>
  <c r="U173" i="7"/>
  <c r="T173" i="7"/>
  <c r="S173" i="7"/>
  <c r="R173" i="7"/>
  <c r="Q173" i="7"/>
  <c r="P173" i="7"/>
  <c r="O173" i="7"/>
  <c r="N173" i="7"/>
  <c r="N169" i="7" s="1"/>
  <c r="N168" i="7" s="1"/>
  <c r="M173" i="7"/>
  <c r="L173" i="7"/>
  <c r="K173" i="7"/>
  <c r="J173" i="7"/>
  <c r="I173" i="7"/>
  <c r="H173" i="7"/>
  <c r="G173" i="7"/>
  <c r="F173" i="7"/>
  <c r="F169" i="7" s="1"/>
  <c r="E173" i="7"/>
  <c r="AY170" i="7"/>
  <c r="AX170" i="7"/>
  <c r="AW170" i="7"/>
  <c r="AV170" i="7"/>
  <c r="AU170" i="7"/>
  <c r="AT170" i="7"/>
  <c r="AS170" i="7"/>
  <c r="AS169" i="7" s="1"/>
  <c r="AR170" i="7"/>
  <c r="AQ170" i="7"/>
  <c r="AP170" i="7"/>
  <c r="AO170" i="7"/>
  <c r="AN170" i="7"/>
  <c r="AM170" i="7"/>
  <c r="AL170" i="7"/>
  <c r="AK170" i="7"/>
  <c r="AK169" i="7" s="1"/>
  <c r="AJ170" i="7"/>
  <c r="AI170" i="7"/>
  <c r="AH170" i="7"/>
  <c r="AG170" i="7"/>
  <c r="AF170" i="7"/>
  <c r="AE170" i="7"/>
  <c r="AD170" i="7"/>
  <c r="AC170" i="7"/>
  <c r="AC169" i="7" s="1"/>
  <c r="AB170" i="7"/>
  <c r="AA170" i="7"/>
  <c r="Z170" i="7"/>
  <c r="Y170" i="7"/>
  <c r="X170" i="7"/>
  <c r="W170" i="7"/>
  <c r="V170" i="7"/>
  <c r="U170" i="7"/>
  <c r="U169" i="7" s="1"/>
  <c r="T170" i="7"/>
  <c r="S170" i="7"/>
  <c r="R170" i="7"/>
  <c r="Q170" i="7"/>
  <c r="P170" i="7"/>
  <c r="O170" i="7"/>
  <c r="N170" i="7"/>
  <c r="M170" i="7"/>
  <c r="M169" i="7" s="1"/>
  <c r="L170" i="7"/>
  <c r="K170" i="7"/>
  <c r="J170" i="7"/>
  <c r="I170" i="7"/>
  <c r="H170" i="7"/>
  <c r="G170" i="7"/>
  <c r="F170" i="7"/>
  <c r="E170" i="7"/>
  <c r="E169" i="7" s="1"/>
  <c r="AY166" i="7"/>
  <c r="AX166" i="7"/>
  <c r="AW166" i="7"/>
  <c r="AV166" i="7"/>
  <c r="AU166" i="7"/>
  <c r="AT166" i="7"/>
  <c r="AS166" i="7"/>
  <c r="AR166" i="7"/>
  <c r="AQ166" i="7"/>
  <c r="AP166" i="7"/>
  <c r="AO166" i="7"/>
  <c r="AN166" i="7"/>
  <c r="AM166" i="7"/>
  <c r="AL166" i="7"/>
  <c r="AK166" i="7"/>
  <c r="AJ166" i="7"/>
  <c r="AI166" i="7"/>
  <c r="AH166" i="7"/>
  <c r="AG166" i="7"/>
  <c r="AF166" i="7"/>
  <c r="AE166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R166" i="7"/>
  <c r="Q166" i="7"/>
  <c r="P166" i="7"/>
  <c r="O166" i="7"/>
  <c r="N166" i="7"/>
  <c r="M166" i="7"/>
  <c r="L166" i="7"/>
  <c r="K166" i="7"/>
  <c r="J166" i="7"/>
  <c r="I166" i="7"/>
  <c r="H166" i="7"/>
  <c r="G166" i="7"/>
  <c r="F166" i="7"/>
  <c r="E166" i="7"/>
  <c r="AY164" i="7"/>
  <c r="AX164" i="7"/>
  <c r="AW164" i="7"/>
  <c r="AV164" i="7"/>
  <c r="AU164" i="7"/>
  <c r="AT164" i="7"/>
  <c r="AS164" i="7"/>
  <c r="AR164" i="7"/>
  <c r="AQ164" i="7"/>
  <c r="AP164" i="7"/>
  <c r="AO164" i="7"/>
  <c r="AN164" i="7"/>
  <c r="AM164" i="7"/>
  <c r="AL164" i="7"/>
  <c r="AK164" i="7"/>
  <c r="AJ164" i="7"/>
  <c r="AI164" i="7"/>
  <c r="AH164" i="7"/>
  <c r="AG164" i="7"/>
  <c r="AF164" i="7"/>
  <c r="AE164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R164" i="7"/>
  <c r="Q164" i="7"/>
  <c r="P164" i="7"/>
  <c r="O164" i="7"/>
  <c r="N164" i="7"/>
  <c r="M164" i="7"/>
  <c r="L164" i="7"/>
  <c r="K164" i="7"/>
  <c r="J164" i="7"/>
  <c r="I164" i="7"/>
  <c r="H164" i="7"/>
  <c r="G164" i="7"/>
  <c r="F164" i="7"/>
  <c r="E164" i="7"/>
  <c r="AY159" i="7"/>
  <c r="AX159" i="7"/>
  <c r="AW159" i="7"/>
  <c r="AV159" i="7"/>
  <c r="AU159" i="7"/>
  <c r="AT159" i="7"/>
  <c r="AS159" i="7"/>
  <c r="AR159" i="7"/>
  <c r="AQ159" i="7"/>
  <c r="AP159" i="7"/>
  <c r="AO159" i="7"/>
  <c r="AN159" i="7"/>
  <c r="AM159" i="7"/>
  <c r="AL159" i="7"/>
  <c r="AK159" i="7"/>
  <c r="AJ159" i="7"/>
  <c r="AI159" i="7"/>
  <c r="AH159" i="7"/>
  <c r="AG159" i="7"/>
  <c r="AF159" i="7"/>
  <c r="AE159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R159" i="7"/>
  <c r="Q159" i="7"/>
  <c r="P159" i="7"/>
  <c r="O159" i="7"/>
  <c r="N159" i="7"/>
  <c r="M159" i="7"/>
  <c r="L159" i="7"/>
  <c r="L125" i="7" s="1"/>
  <c r="K159" i="7"/>
  <c r="J159" i="7"/>
  <c r="I159" i="7"/>
  <c r="H159" i="7"/>
  <c r="G159" i="7"/>
  <c r="F159" i="7"/>
  <c r="E159" i="7"/>
  <c r="AX151" i="7"/>
  <c r="AW151" i="7"/>
  <c r="AV151" i="7"/>
  <c r="AU151" i="7"/>
  <c r="AT151" i="7"/>
  <c r="AS151" i="7"/>
  <c r="AR151" i="7"/>
  <c r="AR125" i="7" s="1"/>
  <c r="AQ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B125" i="7" s="1"/>
  <c r="AA151" i="7"/>
  <c r="Z151" i="7"/>
  <c r="Y151" i="7"/>
  <c r="X151" i="7"/>
  <c r="W151" i="7"/>
  <c r="V151" i="7"/>
  <c r="U151" i="7"/>
  <c r="T151" i="7"/>
  <c r="S151" i="7"/>
  <c r="R151" i="7"/>
  <c r="Q151" i="7"/>
  <c r="P151" i="7"/>
  <c r="O151" i="7"/>
  <c r="N151" i="7"/>
  <c r="M151" i="7"/>
  <c r="L151" i="7"/>
  <c r="K151" i="7"/>
  <c r="J151" i="7"/>
  <c r="I151" i="7"/>
  <c r="H151" i="7"/>
  <c r="G151" i="7"/>
  <c r="F151" i="7"/>
  <c r="E151" i="7"/>
  <c r="AY148" i="7"/>
  <c r="AX148" i="7"/>
  <c r="AW148" i="7"/>
  <c r="AV148" i="7"/>
  <c r="AU148" i="7"/>
  <c r="AT148" i="7"/>
  <c r="AS148" i="7"/>
  <c r="AR148" i="7"/>
  <c r="AQ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H148" i="7"/>
  <c r="G148" i="7"/>
  <c r="F148" i="7"/>
  <c r="E148" i="7"/>
  <c r="AY142" i="7"/>
  <c r="AY125" i="7" s="1"/>
  <c r="AX142" i="7"/>
  <c r="AW142" i="7"/>
  <c r="AV142" i="7"/>
  <c r="AU142" i="7"/>
  <c r="AT142" i="7"/>
  <c r="AS142" i="7"/>
  <c r="AR142" i="7"/>
  <c r="AQ142" i="7"/>
  <c r="AP142" i="7"/>
  <c r="AO142" i="7"/>
  <c r="AN142" i="7"/>
  <c r="AN125" i="7" s="1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Z142" i="7"/>
  <c r="Y142" i="7"/>
  <c r="X142" i="7"/>
  <c r="X125" i="7" s="1"/>
  <c r="W142" i="7"/>
  <c r="V142" i="7"/>
  <c r="U142" i="7"/>
  <c r="T142" i="7"/>
  <c r="T125" i="7" s="1"/>
  <c r="S142" i="7"/>
  <c r="R142" i="7"/>
  <c r="Q142" i="7"/>
  <c r="P142" i="7"/>
  <c r="O142" i="7"/>
  <c r="N142" i="7"/>
  <c r="M142" i="7"/>
  <c r="L142" i="7"/>
  <c r="K142" i="7"/>
  <c r="J142" i="7"/>
  <c r="I142" i="7"/>
  <c r="H142" i="7"/>
  <c r="G142" i="7"/>
  <c r="F142" i="7"/>
  <c r="E142" i="7"/>
  <c r="AX134" i="7"/>
  <c r="AW134" i="7"/>
  <c r="AV134" i="7"/>
  <c r="AU134" i="7"/>
  <c r="AT134" i="7"/>
  <c r="AT125" i="7" s="1"/>
  <c r="AS134" i="7"/>
  <c r="AR134" i="7"/>
  <c r="AQ134" i="7"/>
  <c r="AQ125" i="7" s="1"/>
  <c r="AP134" i="7"/>
  <c r="AO134" i="7"/>
  <c r="AN134" i="7"/>
  <c r="AM134" i="7"/>
  <c r="AL134" i="7"/>
  <c r="AL125" i="7" s="1"/>
  <c r="AK134" i="7"/>
  <c r="AJ134" i="7"/>
  <c r="AI134" i="7"/>
  <c r="AI125" i="7" s="1"/>
  <c r="AH134" i="7"/>
  <c r="AG134" i="7"/>
  <c r="AF134" i="7"/>
  <c r="AE134" i="7"/>
  <c r="AD134" i="7"/>
  <c r="AD125" i="7" s="1"/>
  <c r="AC134" i="7"/>
  <c r="AB134" i="7"/>
  <c r="AA134" i="7"/>
  <c r="AA125" i="7" s="1"/>
  <c r="Z134" i="7"/>
  <c r="Y134" i="7"/>
  <c r="X134" i="7"/>
  <c r="W134" i="7"/>
  <c r="V134" i="7"/>
  <c r="U134" i="7"/>
  <c r="T134" i="7"/>
  <c r="S134" i="7"/>
  <c r="S125" i="7" s="1"/>
  <c r="R134" i="7"/>
  <c r="R125" i="7" s="1"/>
  <c r="Q134" i="7"/>
  <c r="P134" i="7"/>
  <c r="P125" i="7" s="1"/>
  <c r="O134" i="7"/>
  <c r="N134" i="7"/>
  <c r="M134" i="7"/>
  <c r="L134" i="7"/>
  <c r="K134" i="7"/>
  <c r="J134" i="7"/>
  <c r="I134" i="7"/>
  <c r="H134" i="7"/>
  <c r="G134" i="7"/>
  <c r="F134" i="7"/>
  <c r="E134" i="7"/>
  <c r="AY126" i="7"/>
  <c r="AX126" i="7"/>
  <c r="AW126" i="7"/>
  <c r="AV126" i="7"/>
  <c r="AV125" i="7" s="1"/>
  <c r="AU126" i="7"/>
  <c r="AU125" i="7" s="1"/>
  <c r="AT126" i="7"/>
  <c r="AS126" i="7"/>
  <c r="AS125" i="7" s="1"/>
  <c r="AR126" i="7"/>
  <c r="AQ126" i="7"/>
  <c r="AP126" i="7"/>
  <c r="AO126" i="7"/>
  <c r="AN126" i="7"/>
  <c r="AM126" i="7"/>
  <c r="AL126" i="7"/>
  <c r="AK126" i="7"/>
  <c r="AK125" i="7" s="1"/>
  <c r="AJ126" i="7"/>
  <c r="AI126" i="7"/>
  <c r="AH126" i="7"/>
  <c r="AG126" i="7"/>
  <c r="AF126" i="7"/>
  <c r="AF125" i="7" s="1"/>
  <c r="AE126" i="7"/>
  <c r="AE125" i="7" s="1"/>
  <c r="AD126" i="7"/>
  <c r="AC126" i="7"/>
  <c r="AC125" i="7" s="1"/>
  <c r="AB126" i="7"/>
  <c r="AA126" i="7"/>
  <c r="Z126" i="7"/>
  <c r="Y126" i="7"/>
  <c r="X126" i="7"/>
  <c r="W126" i="7"/>
  <c r="V126" i="7"/>
  <c r="U126" i="7"/>
  <c r="U125" i="7" s="1"/>
  <c r="T126" i="7"/>
  <c r="S126" i="7"/>
  <c r="R126" i="7"/>
  <c r="Q126" i="7"/>
  <c r="P126" i="7"/>
  <c r="O126" i="7"/>
  <c r="O125" i="7" s="1"/>
  <c r="N126" i="7"/>
  <c r="M126" i="7"/>
  <c r="M125" i="7" s="1"/>
  <c r="L126" i="7"/>
  <c r="K126" i="7"/>
  <c r="J126" i="7"/>
  <c r="J125" i="7" s="1"/>
  <c r="I126" i="7"/>
  <c r="H126" i="7"/>
  <c r="H125" i="7" s="1"/>
  <c r="G126" i="7"/>
  <c r="G125" i="7" s="1"/>
  <c r="F126" i="7"/>
  <c r="E126" i="7"/>
  <c r="E125" i="7" s="1"/>
  <c r="AM125" i="7"/>
  <c r="AJ125" i="7"/>
  <c r="W125" i="7"/>
  <c r="V125" i="7"/>
  <c r="K125" i="7"/>
  <c r="AY123" i="7"/>
  <c r="AX123" i="7"/>
  <c r="AW123" i="7"/>
  <c r="AV123" i="7"/>
  <c r="AU123" i="7"/>
  <c r="AT123" i="7"/>
  <c r="AS123" i="7"/>
  <c r="AR123" i="7"/>
  <c r="AQ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R123" i="7"/>
  <c r="Q123" i="7"/>
  <c r="P123" i="7"/>
  <c r="O123" i="7"/>
  <c r="N123" i="7"/>
  <c r="M123" i="7"/>
  <c r="L123" i="7"/>
  <c r="K123" i="7"/>
  <c r="J123" i="7"/>
  <c r="I123" i="7"/>
  <c r="H123" i="7"/>
  <c r="G123" i="7"/>
  <c r="F123" i="7"/>
  <c r="E123" i="7"/>
  <c r="AY121" i="7"/>
  <c r="AX121" i="7"/>
  <c r="AW121" i="7"/>
  <c r="AV121" i="7"/>
  <c r="AU121" i="7"/>
  <c r="AT121" i="7"/>
  <c r="AS121" i="7"/>
  <c r="AR121" i="7"/>
  <c r="AQ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R121" i="7"/>
  <c r="Q121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AY119" i="7"/>
  <c r="AX119" i="7"/>
  <c r="AW119" i="7"/>
  <c r="AV119" i="7"/>
  <c r="AU119" i="7"/>
  <c r="AT119" i="7"/>
  <c r="AS119" i="7"/>
  <c r="AR119" i="7"/>
  <c r="AQ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R119" i="7"/>
  <c r="Q119" i="7"/>
  <c r="P119" i="7"/>
  <c r="O119" i="7"/>
  <c r="N119" i="7"/>
  <c r="M119" i="7"/>
  <c r="L119" i="7"/>
  <c r="K119" i="7"/>
  <c r="J119" i="7"/>
  <c r="I119" i="7"/>
  <c r="H119" i="7"/>
  <c r="G119" i="7"/>
  <c r="F119" i="7"/>
  <c r="E119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R115" i="7"/>
  <c r="Q115" i="7"/>
  <c r="P115" i="7"/>
  <c r="O115" i="7"/>
  <c r="N115" i="7"/>
  <c r="M115" i="7"/>
  <c r="L115" i="7"/>
  <c r="K115" i="7"/>
  <c r="J115" i="7"/>
  <c r="I115" i="7"/>
  <c r="H115" i="7"/>
  <c r="G115" i="7"/>
  <c r="F115" i="7"/>
  <c r="E115" i="7"/>
  <c r="AY110" i="7"/>
  <c r="AX110" i="7"/>
  <c r="AW110" i="7"/>
  <c r="AV110" i="7"/>
  <c r="AU110" i="7"/>
  <c r="AT110" i="7"/>
  <c r="AS110" i="7"/>
  <c r="AR110" i="7"/>
  <c r="AQ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R110" i="7"/>
  <c r="Q110" i="7"/>
  <c r="P110" i="7"/>
  <c r="O110" i="7"/>
  <c r="N110" i="7"/>
  <c r="M110" i="7"/>
  <c r="L110" i="7"/>
  <c r="K110" i="7"/>
  <c r="J110" i="7"/>
  <c r="I110" i="7"/>
  <c r="H110" i="7"/>
  <c r="G110" i="7"/>
  <c r="F110" i="7"/>
  <c r="E110" i="7"/>
  <c r="AY105" i="7"/>
  <c r="AX105" i="7"/>
  <c r="AW105" i="7"/>
  <c r="AV105" i="7"/>
  <c r="AU105" i="7"/>
  <c r="AT105" i="7"/>
  <c r="AS105" i="7"/>
  <c r="AR105" i="7"/>
  <c r="AQ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AY100" i="7"/>
  <c r="AX100" i="7"/>
  <c r="AW100" i="7"/>
  <c r="AV100" i="7"/>
  <c r="AU100" i="7"/>
  <c r="AT100" i="7"/>
  <c r="AS100" i="7"/>
  <c r="AR100" i="7"/>
  <c r="AQ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R100" i="7"/>
  <c r="Q100" i="7"/>
  <c r="P100" i="7"/>
  <c r="O100" i="7"/>
  <c r="N100" i="7"/>
  <c r="M100" i="7"/>
  <c r="L100" i="7"/>
  <c r="K100" i="7"/>
  <c r="J100" i="7"/>
  <c r="I100" i="7"/>
  <c r="H100" i="7"/>
  <c r="G100" i="7"/>
  <c r="F100" i="7"/>
  <c r="E100" i="7"/>
  <c r="AY91" i="7"/>
  <c r="AX91" i="7"/>
  <c r="AW91" i="7"/>
  <c r="AV91" i="7"/>
  <c r="AU91" i="7"/>
  <c r="AT91" i="7"/>
  <c r="AS91" i="7"/>
  <c r="AR91" i="7"/>
  <c r="AQ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AY86" i="7"/>
  <c r="AX86" i="7"/>
  <c r="AW86" i="7"/>
  <c r="AV86" i="7"/>
  <c r="AU86" i="7"/>
  <c r="AT86" i="7"/>
  <c r="AS86" i="7"/>
  <c r="AR86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E86" i="7"/>
  <c r="AY83" i="7"/>
  <c r="AX83" i="7"/>
  <c r="AW83" i="7"/>
  <c r="AV83" i="7"/>
  <c r="AU83" i="7"/>
  <c r="AT83" i="7"/>
  <c r="AS83" i="7"/>
  <c r="AR83" i="7"/>
  <c r="AQ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Z83" i="7"/>
  <c r="Y83" i="7"/>
  <c r="X83" i="7"/>
  <c r="W83" i="7"/>
  <c r="V83" i="7"/>
  <c r="U83" i="7"/>
  <c r="T83" i="7"/>
  <c r="S83" i="7"/>
  <c r="R83" i="7"/>
  <c r="Q83" i="7"/>
  <c r="P83" i="7"/>
  <c r="O83" i="7"/>
  <c r="N83" i="7"/>
  <c r="M83" i="7"/>
  <c r="L83" i="7"/>
  <c r="K83" i="7"/>
  <c r="J83" i="7"/>
  <c r="I83" i="7"/>
  <c r="H83" i="7"/>
  <c r="G83" i="7"/>
  <c r="F83" i="7"/>
  <c r="E83" i="7"/>
  <c r="AY78" i="7"/>
  <c r="AX78" i="7"/>
  <c r="AW78" i="7"/>
  <c r="AV78" i="7"/>
  <c r="AU78" i="7"/>
  <c r="AT78" i="7"/>
  <c r="AS78" i="7"/>
  <c r="AR78" i="7"/>
  <c r="AQ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D50" i="7" s="1"/>
  <c r="AC78" i="7"/>
  <c r="AB78" i="7"/>
  <c r="AA78" i="7"/>
  <c r="Z78" i="7"/>
  <c r="Y78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AY73" i="7"/>
  <c r="AX73" i="7"/>
  <c r="AW73" i="7"/>
  <c r="AV73" i="7"/>
  <c r="AU73" i="7"/>
  <c r="AT73" i="7"/>
  <c r="AS73" i="7"/>
  <c r="AR73" i="7"/>
  <c r="AQ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Z73" i="7"/>
  <c r="Y73" i="7"/>
  <c r="X73" i="7"/>
  <c r="W73" i="7"/>
  <c r="V73" i="7"/>
  <c r="U73" i="7"/>
  <c r="T73" i="7"/>
  <c r="S73" i="7"/>
  <c r="R73" i="7"/>
  <c r="Q73" i="7"/>
  <c r="P73" i="7"/>
  <c r="O73" i="7"/>
  <c r="N73" i="7"/>
  <c r="M73" i="7"/>
  <c r="L73" i="7"/>
  <c r="K73" i="7"/>
  <c r="J73" i="7"/>
  <c r="I73" i="7"/>
  <c r="H73" i="7"/>
  <c r="G73" i="7"/>
  <c r="F73" i="7"/>
  <c r="E73" i="7"/>
  <c r="AY64" i="7"/>
  <c r="AX64" i="7"/>
  <c r="AW64" i="7"/>
  <c r="AV64" i="7"/>
  <c r="AU64" i="7"/>
  <c r="AT64" i="7"/>
  <c r="AS64" i="7"/>
  <c r="AR64" i="7"/>
  <c r="AQ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Z64" i="7"/>
  <c r="Y64" i="7"/>
  <c r="X64" i="7"/>
  <c r="W64" i="7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AY61" i="7"/>
  <c r="AX61" i="7"/>
  <c r="AW61" i="7"/>
  <c r="AV61" i="7"/>
  <c r="AU61" i="7"/>
  <c r="AT61" i="7"/>
  <c r="AS61" i="7"/>
  <c r="AR61" i="7"/>
  <c r="AQ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Z61" i="7"/>
  <c r="Y61" i="7"/>
  <c r="X61" i="7"/>
  <c r="W61" i="7"/>
  <c r="V61" i="7"/>
  <c r="U61" i="7"/>
  <c r="T61" i="7"/>
  <c r="S61" i="7"/>
  <c r="R61" i="7"/>
  <c r="Q61" i="7"/>
  <c r="P61" i="7"/>
  <c r="O61" i="7"/>
  <c r="N61" i="7"/>
  <c r="M61" i="7"/>
  <c r="L61" i="7"/>
  <c r="K61" i="7"/>
  <c r="J61" i="7"/>
  <c r="I61" i="7"/>
  <c r="H61" i="7"/>
  <c r="G61" i="7"/>
  <c r="F61" i="7"/>
  <c r="E61" i="7"/>
  <c r="AY58" i="7"/>
  <c r="AX58" i="7"/>
  <c r="AW58" i="7"/>
  <c r="AV58" i="7"/>
  <c r="AU58" i="7"/>
  <c r="AT58" i="7"/>
  <c r="AS58" i="7"/>
  <c r="AR58" i="7"/>
  <c r="AQ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F50" i="7" s="1"/>
  <c r="E58" i="7"/>
  <c r="AY55" i="7"/>
  <c r="AX55" i="7"/>
  <c r="AW55" i="7"/>
  <c r="AV55" i="7"/>
  <c r="AU55" i="7"/>
  <c r="AT55" i="7"/>
  <c r="AS55" i="7"/>
  <c r="AR55" i="7"/>
  <c r="AQ55" i="7"/>
  <c r="AP55" i="7"/>
  <c r="AO55" i="7"/>
  <c r="AN55" i="7"/>
  <c r="AM55" i="7"/>
  <c r="AL55" i="7"/>
  <c r="AL50" i="7" s="1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N50" i="7" s="1"/>
  <c r="M55" i="7"/>
  <c r="L55" i="7"/>
  <c r="K55" i="7"/>
  <c r="J55" i="7"/>
  <c r="I55" i="7"/>
  <c r="H55" i="7"/>
  <c r="G55" i="7"/>
  <c r="F55" i="7"/>
  <c r="E55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Z51" i="7"/>
  <c r="Y51" i="7"/>
  <c r="X51" i="7"/>
  <c r="W51" i="7"/>
  <c r="V51" i="7"/>
  <c r="U51" i="7"/>
  <c r="T51" i="7"/>
  <c r="S51" i="7"/>
  <c r="R51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V50" i="7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G44" i="7"/>
  <c r="F44" i="7"/>
  <c r="E44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L6" i="7" s="1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F6" i="7" s="1"/>
  <c r="E40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AY14" i="7"/>
  <c r="AX14" i="7"/>
  <c r="AW14" i="7"/>
  <c r="AV14" i="7"/>
  <c r="AU14" i="7"/>
  <c r="AT14" i="7"/>
  <c r="AS14" i="7"/>
  <c r="AR14" i="7"/>
  <c r="AQ14" i="7"/>
  <c r="AP14" i="7"/>
  <c r="AP6" i="7" s="1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J6" i="7" s="1"/>
  <c r="I14" i="7"/>
  <c r="H14" i="7"/>
  <c r="G14" i="7"/>
  <c r="F14" i="7"/>
  <c r="E14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D6" i="7" s="1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AL61" i="6"/>
  <c r="G113" i="6"/>
  <c r="I216" i="4"/>
  <c r="J216" i="4"/>
  <c r="K216" i="4"/>
  <c r="L216" i="4"/>
  <c r="M216" i="4"/>
  <c r="N216" i="4"/>
  <c r="O216" i="4"/>
  <c r="P216" i="4"/>
  <c r="Q216" i="4"/>
  <c r="R216" i="4"/>
  <c r="S216" i="4"/>
  <c r="T216" i="4"/>
  <c r="U216" i="4"/>
  <c r="V216" i="4"/>
  <c r="W216" i="4"/>
  <c r="X216" i="4"/>
  <c r="Y216" i="4"/>
  <c r="Z216" i="4"/>
  <c r="AA216" i="4"/>
  <c r="AB216" i="4"/>
  <c r="AC216" i="4"/>
  <c r="AD216" i="4"/>
  <c r="AE216" i="4"/>
  <c r="AF216" i="4"/>
  <c r="AG216" i="4"/>
  <c r="AH216" i="4"/>
  <c r="AI216" i="4"/>
  <c r="AJ216" i="4"/>
  <c r="AK216" i="4"/>
  <c r="AL216" i="4"/>
  <c r="AM216" i="4"/>
  <c r="AN216" i="4"/>
  <c r="AO216" i="4"/>
  <c r="AP216" i="4"/>
  <c r="AQ216" i="4"/>
  <c r="AR216" i="4"/>
  <c r="AS216" i="4"/>
  <c r="AT216" i="4"/>
  <c r="AU216" i="4"/>
  <c r="AV216" i="4"/>
  <c r="AW216" i="4"/>
  <c r="AX216" i="4"/>
  <c r="H216" i="4"/>
  <c r="E216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S170" i="4"/>
  <c r="T170" i="4"/>
  <c r="U170" i="4"/>
  <c r="V170" i="4"/>
  <c r="W170" i="4"/>
  <c r="X170" i="4"/>
  <c r="Y170" i="4"/>
  <c r="Z170" i="4"/>
  <c r="AA170" i="4"/>
  <c r="AB170" i="4"/>
  <c r="AC170" i="4"/>
  <c r="AD170" i="4"/>
  <c r="AE170" i="4"/>
  <c r="AF170" i="4"/>
  <c r="AG170" i="4"/>
  <c r="AH170" i="4"/>
  <c r="AI170" i="4"/>
  <c r="AJ170" i="4"/>
  <c r="AK170" i="4"/>
  <c r="AL170" i="4"/>
  <c r="AM170" i="4"/>
  <c r="AN170" i="4"/>
  <c r="AO170" i="4"/>
  <c r="AP170" i="4"/>
  <c r="AQ170" i="4"/>
  <c r="AR170" i="4"/>
  <c r="AS170" i="4"/>
  <c r="AT170" i="4"/>
  <c r="AU170" i="4"/>
  <c r="AV170" i="4"/>
  <c r="AW170" i="4"/>
  <c r="AX170" i="4"/>
  <c r="AY170" i="4"/>
  <c r="E170" i="4"/>
  <c r="H221" i="7" l="1"/>
  <c r="H220" i="7" s="1"/>
  <c r="E168" i="7"/>
  <c r="O168" i="7"/>
  <c r="AH6" i="7"/>
  <c r="N6" i="7"/>
  <c r="U168" i="7"/>
  <c r="G168" i="7"/>
  <c r="R6" i="7"/>
  <c r="R5" i="7" s="1"/>
  <c r="AX6" i="7"/>
  <c r="AT6" i="7"/>
  <c r="AT5" i="7" s="1"/>
  <c r="V6" i="7"/>
  <c r="AH50" i="7"/>
  <c r="R50" i="7"/>
  <c r="AT50" i="7"/>
  <c r="F125" i="7"/>
  <c r="N125" i="7"/>
  <c r="M168" i="7"/>
  <c r="Z6" i="7"/>
  <c r="Z5" i="7" s="1"/>
  <c r="O5" i="9"/>
  <c r="AO251" i="8"/>
  <c r="H253" i="8"/>
  <c r="H252" i="8" s="1"/>
  <c r="H251" i="8" s="1"/>
  <c r="H248" i="8" s="1"/>
  <c r="H247" i="8" s="1"/>
  <c r="H246" i="8" s="1"/>
  <c r="X253" i="8"/>
  <c r="X252" i="8" s="1"/>
  <c r="X251" i="8" s="1"/>
  <c r="X248" i="8" s="1"/>
  <c r="X247" i="8" s="1"/>
  <c r="X246" i="8" s="1"/>
  <c r="AF253" i="8"/>
  <c r="AF252" i="8" s="1"/>
  <c r="AF251" i="8" s="1"/>
  <c r="AF248" i="8" s="1"/>
  <c r="AF247" i="8" s="1"/>
  <c r="AF246" i="8" s="1"/>
  <c r="AN253" i="8"/>
  <c r="AN252" i="8" s="1"/>
  <c r="AN251" i="8" s="1"/>
  <c r="AN248" i="8" s="1"/>
  <c r="AN247" i="8" s="1"/>
  <c r="AN246" i="8" s="1"/>
  <c r="AV253" i="8"/>
  <c r="AV252" i="8" s="1"/>
  <c r="AV251" i="8" s="1"/>
  <c r="AV248" i="8" s="1"/>
  <c r="AV247" i="8" s="1"/>
  <c r="AV246" i="8" s="1"/>
  <c r="I251" i="8"/>
  <c r="Y251" i="8"/>
  <c r="Y248" i="8" s="1"/>
  <c r="Y247" i="8" s="1"/>
  <c r="Y246" i="8" s="1"/>
  <c r="AG251" i="8"/>
  <c r="AG248" i="8" s="1"/>
  <c r="AG247" i="8" s="1"/>
  <c r="AG246" i="8" s="1"/>
  <c r="J251" i="8"/>
  <c r="R251" i="8"/>
  <c r="Z251" i="8"/>
  <c r="AH251" i="8"/>
  <c r="AP251" i="8"/>
  <c r="AA5" i="10"/>
  <c r="AA4" i="10" s="1"/>
  <c r="AA3" i="10" s="1"/>
  <c r="AA2" i="10" s="1"/>
  <c r="X5" i="9"/>
  <c r="S6" i="7"/>
  <c r="L6" i="7"/>
  <c r="L5" i="7" s="1"/>
  <c r="E6" i="7"/>
  <c r="AS6" i="7"/>
  <c r="E221" i="7"/>
  <c r="E220" i="7" s="1"/>
  <c r="M221" i="7"/>
  <c r="M220" i="7" s="1"/>
  <c r="U221" i="7"/>
  <c r="U220" i="7" s="1"/>
  <c r="AC221" i="7"/>
  <c r="AC220" i="7" s="1"/>
  <c r="AK221" i="7"/>
  <c r="AK220" i="7" s="1"/>
  <c r="AS221" i="7"/>
  <c r="AS220" i="7" s="1"/>
  <c r="P221" i="7"/>
  <c r="P220" i="7" s="1"/>
  <c r="AF221" i="7"/>
  <c r="AF220" i="7" s="1"/>
  <c r="AV221" i="7"/>
  <c r="AV220" i="7" s="1"/>
  <c r="N154" i="9"/>
  <c r="N153" i="9" s="1"/>
  <c r="AD154" i="9"/>
  <c r="AD153" i="9" s="1"/>
  <c r="AT154" i="9"/>
  <c r="K50" i="7"/>
  <c r="S50" i="7"/>
  <c r="S5" i="7" s="1"/>
  <c r="AA50" i="7"/>
  <c r="AI50" i="7"/>
  <c r="AI5" i="7" s="1"/>
  <c r="AQ50" i="7"/>
  <c r="AY50" i="7"/>
  <c r="L50" i="7"/>
  <c r="T50" i="7"/>
  <c r="AB50" i="7"/>
  <c r="AJ50" i="7"/>
  <c r="AR50" i="7"/>
  <c r="E50" i="7"/>
  <c r="M50" i="7"/>
  <c r="U50" i="7"/>
  <c r="AC50" i="7"/>
  <c r="AK50" i="7"/>
  <c r="AS50" i="7"/>
  <c r="H195" i="7"/>
  <c r="H168" i="7" s="1"/>
  <c r="P195" i="7"/>
  <c r="P168" i="7" s="1"/>
  <c r="X195" i="7"/>
  <c r="X168" i="7" s="1"/>
  <c r="AF195" i="7"/>
  <c r="AF168" i="7" s="1"/>
  <c r="AN195" i="7"/>
  <c r="AN168" i="7" s="1"/>
  <c r="AV195" i="7"/>
  <c r="AV168" i="7" s="1"/>
  <c r="K195" i="7"/>
  <c r="S195" i="7"/>
  <c r="AA195" i="7"/>
  <c r="AI195" i="7"/>
  <c r="AQ195" i="7"/>
  <c r="AY195" i="7"/>
  <c r="E195" i="7"/>
  <c r="J241" i="7"/>
  <c r="J240" i="7" s="1"/>
  <c r="J239" i="7" s="1"/>
  <c r="R241" i="7"/>
  <c r="R240" i="7" s="1"/>
  <c r="R239" i="7" s="1"/>
  <c r="Z241" i="7"/>
  <c r="Z240" i="7" s="1"/>
  <c r="Z239" i="7" s="1"/>
  <c r="AH241" i="7"/>
  <c r="AH240" i="7" s="1"/>
  <c r="AH239" i="7" s="1"/>
  <c r="AP241" i="7"/>
  <c r="AP240" i="7" s="1"/>
  <c r="AP239" i="7" s="1"/>
  <c r="AX241" i="7"/>
  <c r="AX240" i="7" s="1"/>
  <c r="AX239" i="7" s="1"/>
  <c r="L46" i="9"/>
  <c r="T46" i="9"/>
  <c r="AB46" i="9"/>
  <c r="AJ46" i="9"/>
  <c r="AR46" i="9"/>
  <c r="K104" i="9"/>
  <c r="S104" i="9"/>
  <c r="AA104" i="9"/>
  <c r="AI104" i="9"/>
  <c r="AQ104" i="9"/>
  <c r="AY104" i="9"/>
  <c r="G104" i="9"/>
  <c r="W104" i="9"/>
  <c r="AM104" i="9"/>
  <c r="Y153" i="9"/>
  <c r="G154" i="9"/>
  <c r="G153" i="9" s="1"/>
  <c r="O154" i="9"/>
  <c r="W154" i="9"/>
  <c r="AE154" i="9"/>
  <c r="AM154" i="9"/>
  <c r="AU154" i="9"/>
  <c r="H154" i="9"/>
  <c r="H153" i="9" s="1"/>
  <c r="P154" i="9"/>
  <c r="X154" i="9"/>
  <c r="AF154" i="9"/>
  <c r="AN154" i="9"/>
  <c r="AV154" i="9"/>
  <c r="F175" i="9"/>
  <c r="F153" i="9" s="1"/>
  <c r="V175" i="9"/>
  <c r="V153" i="9" s="1"/>
  <c r="AT175" i="9"/>
  <c r="AQ215" i="9"/>
  <c r="AI6" i="7"/>
  <c r="AB6" i="7"/>
  <c r="M6" i="7"/>
  <c r="AG125" i="7"/>
  <c r="Z125" i="7"/>
  <c r="I169" i="7"/>
  <c r="AG169" i="7"/>
  <c r="AG168" i="7" s="1"/>
  <c r="R169" i="7"/>
  <c r="R168" i="7" s="1"/>
  <c r="K169" i="7"/>
  <c r="K168" i="7" s="1"/>
  <c r="AQ169" i="7"/>
  <c r="Y248" i="7"/>
  <c r="Y247" i="7" s="1"/>
  <c r="Y246" i="7" s="1"/>
  <c r="AO248" i="7"/>
  <c r="AO247" i="7" s="1"/>
  <c r="AO246" i="7" s="1"/>
  <c r="AA251" i="7"/>
  <c r="AA248" i="7" s="1"/>
  <c r="AA247" i="7" s="1"/>
  <c r="AA246" i="7" s="1"/>
  <c r="T251" i="7"/>
  <c r="T248" i="7" s="1"/>
  <c r="T247" i="7" s="1"/>
  <c r="T246" i="7" s="1"/>
  <c r="AH6" i="9"/>
  <c r="AH5" i="9" s="1"/>
  <c r="AH4" i="9" s="1"/>
  <c r="AH3" i="9" s="1"/>
  <c r="S6" i="9"/>
  <c r="S5" i="9" s="1"/>
  <c r="L6" i="9"/>
  <c r="L5" i="9" s="1"/>
  <c r="AR6" i="9"/>
  <c r="AR5" i="9" s="1"/>
  <c r="S251" i="8"/>
  <c r="S248" i="8" s="1"/>
  <c r="S247" i="8" s="1"/>
  <c r="S246" i="8" s="1"/>
  <c r="AF5" i="9"/>
  <c r="AQ6" i="7"/>
  <c r="AJ6" i="7"/>
  <c r="AJ5" i="7" s="1"/>
  <c r="AK6" i="7"/>
  <c r="AK5" i="7" s="1"/>
  <c r="I125" i="7"/>
  <c r="AO125" i="7"/>
  <c r="AX125" i="7"/>
  <c r="Q169" i="7"/>
  <c r="AW169" i="7"/>
  <c r="AW168" i="7" s="1"/>
  <c r="AH169" i="7"/>
  <c r="AH168" i="7" s="1"/>
  <c r="AA169" i="7"/>
  <c r="AA168" i="7" s="1"/>
  <c r="AW248" i="7"/>
  <c r="AW247" i="7" s="1"/>
  <c r="AW246" i="7" s="1"/>
  <c r="AR251" i="7"/>
  <c r="R6" i="9"/>
  <c r="R5" i="9" s="1"/>
  <c r="AX6" i="9"/>
  <c r="AX5" i="9" s="1"/>
  <c r="AX4" i="9" s="1"/>
  <c r="AX3" i="9" s="1"/>
  <c r="AI6" i="9"/>
  <c r="AI5" i="9" s="1"/>
  <c r="AI4" i="9" s="1"/>
  <c r="AI3" i="9" s="1"/>
  <c r="T6" i="9"/>
  <c r="T5" i="9" s="1"/>
  <c r="AK6" i="9"/>
  <c r="AK5" i="9" s="1"/>
  <c r="AK4" i="9" s="1"/>
  <c r="AK3" i="9" s="1"/>
  <c r="AK2" i="9" s="1"/>
  <c r="J195" i="7"/>
  <c r="AX195" i="7"/>
  <c r="AQ251" i="7"/>
  <c r="AQ248" i="7" s="1"/>
  <c r="AQ247" i="7" s="1"/>
  <c r="AQ246" i="7" s="1"/>
  <c r="AS6" i="9"/>
  <c r="F46" i="9"/>
  <c r="F5" i="9" s="1"/>
  <c r="F4" i="9" s="1"/>
  <c r="F3" i="9" s="1"/>
  <c r="F2" i="9" s="1"/>
  <c r="N46" i="9"/>
  <c r="N5" i="9" s="1"/>
  <c r="N4" i="9" s="1"/>
  <c r="N3" i="9" s="1"/>
  <c r="V46" i="9"/>
  <c r="V5" i="9" s="1"/>
  <c r="AD46" i="9"/>
  <c r="AD5" i="9" s="1"/>
  <c r="AD4" i="9" s="1"/>
  <c r="AD3" i="9" s="1"/>
  <c r="AD2" i="9" s="1"/>
  <c r="AL46" i="9"/>
  <c r="AL5" i="9" s="1"/>
  <c r="AL4" i="9" s="1"/>
  <c r="AL3" i="9" s="1"/>
  <c r="AL2" i="9" s="1"/>
  <c r="AT46" i="9"/>
  <c r="AT5" i="9" s="1"/>
  <c r="G46" i="9"/>
  <c r="G5" i="9" s="1"/>
  <c r="G4" i="9" s="1"/>
  <c r="G3" i="9" s="1"/>
  <c r="O46" i="9"/>
  <c r="W46" i="9"/>
  <c r="W5" i="9" s="1"/>
  <c r="AE46" i="9"/>
  <c r="AE5" i="9" s="1"/>
  <c r="AM46" i="9"/>
  <c r="AM5" i="9" s="1"/>
  <c r="AU46" i="9"/>
  <c r="AU5" i="9" s="1"/>
  <c r="E104" i="9"/>
  <c r="E5" i="9" s="1"/>
  <c r="E4" i="9" s="1"/>
  <c r="E3" i="9" s="1"/>
  <c r="M104" i="9"/>
  <c r="M5" i="9" s="1"/>
  <c r="M4" i="9" s="1"/>
  <c r="M3" i="9" s="1"/>
  <c r="M2" i="9" s="1"/>
  <c r="U104" i="9"/>
  <c r="AC104" i="9"/>
  <c r="AC5" i="9" s="1"/>
  <c r="AC4" i="9" s="1"/>
  <c r="AC3" i="9" s="1"/>
  <c r="AC2" i="9" s="1"/>
  <c r="AK104" i="9"/>
  <c r="AS104" i="9"/>
  <c r="F104" i="9"/>
  <c r="N104" i="9"/>
  <c r="V104" i="9"/>
  <c r="AD104" i="9"/>
  <c r="AL104" i="9"/>
  <c r="AT104" i="9"/>
  <c r="H104" i="9"/>
  <c r="H5" i="9" s="1"/>
  <c r="Q153" i="9"/>
  <c r="AG153" i="9"/>
  <c r="AC212" i="9"/>
  <c r="AC211" i="9" s="1"/>
  <c r="AC210" i="9" s="1"/>
  <c r="S215" i="9"/>
  <c r="X221" i="8"/>
  <c r="X220" i="8" s="1"/>
  <c r="AV221" i="8"/>
  <c r="AV220" i="8" s="1"/>
  <c r="U212" i="9"/>
  <c r="U211" i="9" s="1"/>
  <c r="U210" i="9" s="1"/>
  <c r="AA6" i="7"/>
  <c r="AA5" i="7" s="1"/>
  <c r="AA4" i="7" s="1"/>
  <c r="AA3" i="7" s="1"/>
  <c r="AA2" i="7" s="1"/>
  <c r="AY6" i="7"/>
  <c r="AR6" i="7"/>
  <c r="AR5" i="7" s="1"/>
  <c r="AC6" i="7"/>
  <c r="Y125" i="7"/>
  <c r="AP125" i="7"/>
  <c r="Y169" i="7"/>
  <c r="J169" i="7"/>
  <c r="J168" i="7" s="1"/>
  <c r="AP169" i="7"/>
  <c r="AP168" i="7" s="1"/>
  <c r="AI169" i="7"/>
  <c r="AI168" i="7" s="1"/>
  <c r="AB168" i="7"/>
  <c r="AY251" i="7"/>
  <c r="AY248" i="7" s="1"/>
  <c r="AY247" i="7" s="1"/>
  <c r="AY246" i="7" s="1"/>
  <c r="AJ251" i="7"/>
  <c r="J6" i="9"/>
  <c r="J5" i="9" s="1"/>
  <c r="J4" i="9" s="1"/>
  <c r="J3" i="9" s="1"/>
  <c r="AP6" i="9"/>
  <c r="AP5" i="9" s="1"/>
  <c r="AP4" i="9" s="1"/>
  <c r="AP3" i="9" s="1"/>
  <c r="AA6" i="9"/>
  <c r="AY6" i="9"/>
  <c r="AY5" i="9" s="1"/>
  <c r="AB6" i="9"/>
  <c r="AB5" i="9" s="1"/>
  <c r="AC248" i="8"/>
  <c r="AC247" i="8" s="1"/>
  <c r="AC246" i="8" s="1"/>
  <c r="G6" i="7"/>
  <c r="O6" i="7"/>
  <c r="W6" i="7"/>
  <c r="AE6" i="7"/>
  <c r="AM6" i="7"/>
  <c r="AU6" i="7"/>
  <c r="AU5" i="7" s="1"/>
  <c r="H6" i="7"/>
  <c r="P6" i="7"/>
  <c r="X6" i="7"/>
  <c r="AF6" i="7"/>
  <c r="AN6" i="7"/>
  <c r="AV6" i="7"/>
  <c r="I6" i="7"/>
  <c r="Q6" i="7"/>
  <c r="Q5" i="7" s="1"/>
  <c r="Y6" i="7"/>
  <c r="AG6" i="7"/>
  <c r="AO6" i="7"/>
  <c r="AW6" i="7"/>
  <c r="I221" i="7"/>
  <c r="I220" i="7" s="1"/>
  <c r="Q221" i="7"/>
  <c r="Q220" i="7" s="1"/>
  <c r="Y221" i="7"/>
  <c r="Y220" i="7" s="1"/>
  <c r="AG221" i="7"/>
  <c r="AG220" i="7" s="1"/>
  <c r="AO221" i="7"/>
  <c r="AO220" i="7" s="1"/>
  <c r="AW221" i="7"/>
  <c r="AW220" i="7" s="1"/>
  <c r="R153" i="9"/>
  <c r="Z153" i="9"/>
  <c r="I123" i="8"/>
  <c r="Q123" i="8"/>
  <c r="Y123" i="8"/>
  <c r="P221" i="8"/>
  <c r="P220" i="8" s="1"/>
  <c r="AF221" i="8"/>
  <c r="AF220" i="8" s="1"/>
  <c r="AN221" i="8"/>
  <c r="AN220" i="8" s="1"/>
  <c r="K6" i="7"/>
  <c r="T6" i="7"/>
  <c r="U6" i="7"/>
  <c r="U5" i="7" s="1"/>
  <c r="Q125" i="7"/>
  <c r="AW125" i="7"/>
  <c r="AH125" i="7"/>
  <c r="AO169" i="7"/>
  <c r="Z169" i="7"/>
  <c r="S169" i="7"/>
  <c r="S168" i="7" s="1"/>
  <c r="AY169" i="7"/>
  <c r="AY168" i="7" s="1"/>
  <c r="X221" i="7"/>
  <c r="X220" i="7" s="1"/>
  <c r="AG248" i="7"/>
  <c r="AG247" i="7" s="1"/>
  <c r="AG246" i="7" s="1"/>
  <c r="S251" i="7"/>
  <c r="S248" i="7" s="1"/>
  <c r="S247" i="7" s="1"/>
  <c r="S246" i="7" s="1"/>
  <c r="AB251" i="7"/>
  <c r="Z6" i="9"/>
  <c r="Z5" i="9" s="1"/>
  <c r="K6" i="9"/>
  <c r="AQ6" i="9"/>
  <c r="AQ5" i="9" s="1"/>
  <c r="AJ6" i="9"/>
  <c r="AJ5" i="9" s="1"/>
  <c r="G50" i="7"/>
  <c r="O50" i="7"/>
  <c r="W50" i="7"/>
  <c r="W5" i="7" s="1"/>
  <c r="AE50" i="7"/>
  <c r="AM50" i="7"/>
  <c r="AU50" i="7"/>
  <c r="H50" i="7"/>
  <c r="P50" i="7"/>
  <c r="X50" i="7"/>
  <c r="AF50" i="7"/>
  <c r="AN50" i="7"/>
  <c r="AN5" i="7" s="1"/>
  <c r="AN4" i="7" s="1"/>
  <c r="AN3" i="7" s="1"/>
  <c r="AV50" i="7"/>
  <c r="I50" i="7"/>
  <c r="Q50" i="7"/>
  <c r="Y50" i="7"/>
  <c r="AG50" i="7"/>
  <c r="AO50" i="7"/>
  <c r="AW50" i="7"/>
  <c r="J50" i="7"/>
  <c r="J5" i="7" s="1"/>
  <c r="Z50" i="7"/>
  <c r="AP50" i="7"/>
  <c r="AX50" i="7"/>
  <c r="L195" i="7"/>
  <c r="L168" i="7" s="1"/>
  <c r="T195" i="7"/>
  <c r="T168" i="7" s="1"/>
  <c r="AB195" i="7"/>
  <c r="AJ195" i="7"/>
  <c r="AJ168" i="7" s="1"/>
  <c r="AR195" i="7"/>
  <c r="AR168" i="7" s="1"/>
  <c r="F195" i="7"/>
  <c r="V195" i="7"/>
  <c r="AL195" i="7"/>
  <c r="G195" i="7"/>
  <c r="O195" i="7"/>
  <c r="AC251" i="7"/>
  <c r="AC248" i="7" s="1"/>
  <c r="AC247" i="7" s="1"/>
  <c r="AC246" i="7" s="1"/>
  <c r="U6" i="9"/>
  <c r="U5" i="9" s="1"/>
  <c r="U4" i="9" s="1"/>
  <c r="U3" i="9" s="1"/>
  <c r="U2" i="9" s="1"/>
  <c r="P46" i="9"/>
  <c r="P5" i="9" s="1"/>
  <c r="P4" i="9" s="1"/>
  <c r="P3" i="9" s="1"/>
  <c r="P2" i="9" s="1"/>
  <c r="AF46" i="9"/>
  <c r="AV46" i="9"/>
  <c r="AV5" i="9" s="1"/>
  <c r="AV4" i="9" s="1"/>
  <c r="AV3" i="9" s="1"/>
  <c r="AV2" i="9" s="1"/>
  <c r="Q46" i="9"/>
  <c r="AG46" i="9"/>
  <c r="AW46" i="9"/>
  <c r="K50" i="8"/>
  <c r="R193" i="8"/>
  <c r="I195" i="7"/>
  <c r="Q195" i="7"/>
  <c r="Y195" i="7"/>
  <c r="AG195" i="7"/>
  <c r="AO195" i="7"/>
  <c r="AW195" i="7"/>
  <c r="I6" i="9"/>
  <c r="I5" i="9" s="1"/>
  <c r="I4" i="9" s="1"/>
  <c r="I3" i="9" s="1"/>
  <c r="I2" i="9" s="1"/>
  <c r="Q6" i="9"/>
  <c r="Q5" i="9" s="1"/>
  <c r="Y6" i="9"/>
  <c r="Y5" i="9" s="1"/>
  <c r="Y4" i="9" s="1"/>
  <c r="Y3" i="9" s="1"/>
  <c r="Y2" i="9" s="1"/>
  <c r="AG6" i="9"/>
  <c r="AO6" i="9"/>
  <c r="AO5" i="9" s="1"/>
  <c r="AW6" i="9"/>
  <c r="AW5" i="9" s="1"/>
  <c r="L175" i="9"/>
  <c r="T175" i="9"/>
  <c r="AB175" i="9"/>
  <c r="AB153" i="9" s="1"/>
  <c r="AB4" i="9" s="1"/>
  <c r="AB3" i="9" s="1"/>
  <c r="AB2" i="9" s="1"/>
  <c r="AJ175" i="9"/>
  <c r="AR175" i="9"/>
  <c r="AR153" i="9" s="1"/>
  <c r="AR4" i="9" s="1"/>
  <c r="AR3" i="9" s="1"/>
  <c r="AR2" i="9" s="1"/>
  <c r="AK175" i="9"/>
  <c r="AK153" i="9" s="1"/>
  <c r="AT212" i="9"/>
  <c r="AT211" i="9" s="1"/>
  <c r="AT210" i="9" s="1"/>
  <c r="V215" i="9"/>
  <c r="V212" i="9" s="1"/>
  <c r="V211" i="9" s="1"/>
  <c r="V210" i="9" s="1"/>
  <c r="AU215" i="9"/>
  <c r="I6" i="8"/>
  <c r="I5" i="8" s="1"/>
  <c r="Y6" i="8"/>
  <c r="AO6" i="8"/>
  <c r="E50" i="8"/>
  <c r="E5" i="8" s="1"/>
  <c r="AC50" i="8"/>
  <c r="AK50" i="8"/>
  <c r="Q193" i="8"/>
  <c r="AG193" i="8"/>
  <c r="AW193" i="8"/>
  <c r="AQ251" i="8"/>
  <c r="AQ248" i="8" s="1"/>
  <c r="AQ247" i="8" s="1"/>
  <c r="AQ246" i="8" s="1"/>
  <c r="P251" i="7"/>
  <c r="P248" i="7" s="1"/>
  <c r="P247" i="7" s="1"/>
  <c r="P246" i="7" s="1"/>
  <c r="X251" i="7"/>
  <c r="AF251" i="7"/>
  <c r="AN251" i="7"/>
  <c r="AV251" i="7"/>
  <c r="AY215" i="9"/>
  <c r="L215" i="9"/>
  <c r="L212" i="9" s="1"/>
  <c r="L211" i="9" s="1"/>
  <c r="L210" i="9" s="1"/>
  <c r="AB215" i="9"/>
  <c r="AB212" i="9" s="1"/>
  <c r="AB211" i="9" s="1"/>
  <c r="AB210" i="9" s="1"/>
  <c r="AJ215" i="9"/>
  <c r="AJ212" i="9" s="1"/>
  <c r="AJ211" i="9" s="1"/>
  <c r="AJ210" i="9" s="1"/>
  <c r="AR215" i="9"/>
  <c r="AR212" i="9" s="1"/>
  <c r="AR211" i="9" s="1"/>
  <c r="AR210" i="9" s="1"/>
  <c r="L123" i="8"/>
  <c r="T123" i="8"/>
  <c r="AB123" i="8"/>
  <c r="AJ123" i="8"/>
  <c r="AR123" i="8"/>
  <c r="E123" i="8"/>
  <c r="M123" i="8"/>
  <c r="U123" i="8"/>
  <c r="AC123" i="8"/>
  <c r="AM123" i="8"/>
  <c r="O168" i="8"/>
  <c r="W168" i="8"/>
  <c r="AE168" i="8"/>
  <c r="AU168" i="8"/>
  <c r="M221" i="8"/>
  <c r="M220" i="8" s="1"/>
  <c r="AC221" i="8"/>
  <c r="AC220" i="8" s="1"/>
  <c r="I248" i="8"/>
  <c r="I247" i="8" s="1"/>
  <c r="I246" i="8" s="1"/>
  <c r="Q248" i="8"/>
  <c r="Q247" i="8" s="1"/>
  <c r="Q246" i="8" s="1"/>
  <c r="AO248" i="8"/>
  <c r="AO247" i="8" s="1"/>
  <c r="AO246" i="8" s="1"/>
  <c r="AY251" i="8"/>
  <c r="AY248" i="8" s="1"/>
  <c r="AY247" i="8" s="1"/>
  <c r="AY246" i="8" s="1"/>
  <c r="AK251" i="8"/>
  <c r="AK248" i="8" s="1"/>
  <c r="AK247" i="8" s="1"/>
  <c r="AK246" i="8" s="1"/>
  <c r="W195" i="7"/>
  <c r="W168" i="7" s="1"/>
  <c r="AE195" i="7"/>
  <c r="AE168" i="7" s="1"/>
  <c r="AM195" i="7"/>
  <c r="AM168" i="7" s="1"/>
  <c r="AU195" i="7"/>
  <c r="AU168" i="7" s="1"/>
  <c r="G241" i="7"/>
  <c r="G240" i="7" s="1"/>
  <c r="G239" i="7" s="1"/>
  <c r="O241" i="7"/>
  <c r="O240" i="7" s="1"/>
  <c r="O239" i="7" s="1"/>
  <c r="W241" i="7"/>
  <c r="W240" i="7" s="1"/>
  <c r="W239" i="7" s="1"/>
  <c r="AE241" i="7"/>
  <c r="AE240" i="7" s="1"/>
  <c r="AE239" i="7" s="1"/>
  <c r="AM241" i="7"/>
  <c r="AM240" i="7" s="1"/>
  <c r="AM239" i="7" s="1"/>
  <c r="AU241" i="7"/>
  <c r="AU240" i="7" s="1"/>
  <c r="AU239" i="7" s="1"/>
  <c r="K154" i="9"/>
  <c r="K153" i="9" s="1"/>
  <c r="S154" i="9"/>
  <c r="S153" i="9" s="1"/>
  <c r="AA154" i="9"/>
  <c r="AA153" i="9" s="1"/>
  <c r="AI154" i="9"/>
  <c r="AI153" i="9" s="1"/>
  <c r="AQ154" i="9"/>
  <c r="AQ153" i="9" s="1"/>
  <c r="AY154" i="9"/>
  <c r="AY153" i="9" s="1"/>
  <c r="L154" i="9"/>
  <c r="T154" i="9"/>
  <c r="T153" i="9" s="1"/>
  <c r="T4" i="9" s="1"/>
  <c r="T3" i="9" s="1"/>
  <c r="T2" i="9" s="1"/>
  <c r="AB154" i="9"/>
  <c r="AJ154" i="9"/>
  <c r="AR154" i="9"/>
  <c r="G175" i="9"/>
  <c r="O175" i="9"/>
  <c r="W175" i="9"/>
  <c r="AE175" i="9"/>
  <c r="AM175" i="9"/>
  <c r="AU175" i="9"/>
  <c r="Q212" i="9"/>
  <c r="Q211" i="9" s="1"/>
  <c r="Q210" i="9" s="1"/>
  <c r="M212" i="9"/>
  <c r="M211" i="9" s="1"/>
  <c r="M210" i="9" s="1"/>
  <c r="AK212" i="9"/>
  <c r="AK211" i="9" s="1"/>
  <c r="AK210" i="9" s="1"/>
  <c r="U6" i="8"/>
  <c r="U5" i="8" s="1"/>
  <c r="N123" i="8"/>
  <c r="V123" i="8"/>
  <c r="H168" i="8"/>
  <c r="X168" i="8"/>
  <c r="AF168" i="8"/>
  <c r="J193" i="8"/>
  <c r="Z193" i="8"/>
  <c r="AP193" i="8"/>
  <c r="J248" i="8"/>
  <c r="J247" i="8" s="1"/>
  <c r="J246" i="8" s="1"/>
  <c r="R248" i="8"/>
  <c r="R247" i="8" s="1"/>
  <c r="R246" i="8" s="1"/>
  <c r="Z248" i="8"/>
  <c r="Z247" i="8" s="1"/>
  <c r="Z246" i="8" s="1"/>
  <c r="AH248" i="8"/>
  <c r="AH247" i="8" s="1"/>
  <c r="AH246" i="8" s="1"/>
  <c r="AP248" i="8"/>
  <c r="AP247" i="8" s="1"/>
  <c r="AP246" i="8" s="1"/>
  <c r="M195" i="7"/>
  <c r="U195" i="7"/>
  <c r="AC195" i="7"/>
  <c r="AC168" i="7" s="1"/>
  <c r="AK195" i="7"/>
  <c r="AK168" i="7" s="1"/>
  <c r="AS195" i="7"/>
  <c r="AS168" i="7" s="1"/>
  <c r="Z251" i="7"/>
  <c r="Z248" i="7" s="1"/>
  <c r="Z247" i="7" s="1"/>
  <c r="Z246" i="7" s="1"/>
  <c r="H175" i="9"/>
  <c r="P175" i="9"/>
  <c r="X175" i="9"/>
  <c r="AF175" i="9"/>
  <c r="AN175" i="9"/>
  <c r="AN153" i="9" s="1"/>
  <c r="AN4" i="9" s="1"/>
  <c r="AN3" i="9" s="1"/>
  <c r="AN2" i="9" s="1"/>
  <c r="AV175" i="9"/>
  <c r="AO175" i="9"/>
  <c r="AO153" i="9" s="1"/>
  <c r="Z212" i="9"/>
  <c r="Z211" i="9" s="1"/>
  <c r="Z210" i="9" s="1"/>
  <c r="J215" i="9"/>
  <c r="J212" i="9" s="1"/>
  <c r="J211" i="9" s="1"/>
  <c r="J210" i="9" s="1"/>
  <c r="M6" i="8"/>
  <c r="AC6" i="8"/>
  <c r="AC5" i="8" s="1"/>
  <c r="AS6" i="8"/>
  <c r="Y50" i="8"/>
  <c r="AG50" i="8"/>
  <c r="AO50" i="8"/>
  <c r="AW50" i="8"/>
  <c r="AM212" i="9"/>
  <c r="AM211" i="9" s="1"/>
  <c r="AM210" i="9" s="1"/>
  <c r="AU212" i="9"/>
  <c r="AU211" i="9" s="1"/>
  <c r="AU210" i="9" s="1"/>
  <c r="AH215" i="9"/>
  <c r="AH212" i="9" s="1"/>
  <c r="AH211" i="9" s="1"/>
  <c r="AH210" i="9" s="1"/>
  <c r="J6" i="8"/>
  <c r="R6" i="8"/>
  <c r="Z6" i="8"/>
  <c r="AH6" i="8"/>
  <c r="AH5" i="8" s="1"/>
  <c r="AP6" i="8"/>
  <c r="AX6" i="8"/>
  <c r="AX5" i="8" s="1"/>
  <c r="J50" i="8"/>
  <c r="R50" i="8"/>
  <c r="Z50" i="8"/>
  <c r="AH50" i="8"/>
  <c r="AP50" i="8"/>
  <c r="AX50" i="8"/>
  <c r="S50" i="8"/>
  <c r="AA50" i="8"/>
  <c r="AI50" i="8"/>
  <c r="AQ50" i="8"/>
  <c r="AY50" i="8"/>
  <c r="L50" i="8"/>
  <c r="T50" i="8"/>
  <c r="AB50" i="8"/>
  <c r="AJ50" i="8"/>
  <c r="AR50" i="8"/>
  <c r="I241" i="8"/>
  <c r="I240" i="8" s="1"/>
  <c r="I239" i="8" s="1"/>
  <c r="Q241" i="8"/>
  <c r="Q240" i="8" s="1"/>
  <c r="Q239" i="8" s="1"/>
  <c r="Y241" i="8"/>
  <c r="Y240" i="8" s="1"/>
  <c r="Y239" i="8" s="1"/>
  <c r="AG241" i="8"/>
  <c r="AG240" i="8" s="1"/>
  <c r="AG239" i="8" s="1"/>
  <c r="AO241" i="8"/>
  <c r="AO240" i="8" s="1"/>
  <c r="AO239" i="8" s="1"/>
  <c r="AW241" i="8"/>
  <c r="AW240" i="8" s="1"/>
  <c r="AW239" i="8" s="1"/>
  <c r="AH241" i="8"/>
  <c r="AH240" i="8" s="1"/>
  <c r="AH239" i="8" s="1"/>
  <c r="AP241" i="8"/>
  <c r="AP240" i="8" s="1"/>
  <c r="AP239" i="8" s="1"/>
  <c r="AX241" i="8"/>
  <c r="AX240" i="8" s="1"/>
  <c r="AX239" i="8" s="1"/>
  <c r="AW253" i="8"/>
  <c r="AW252" i="8" s="1"/>
  <c r="AW251" i="8" s="1"/>
  <c r="AW248" i="8" s="1"/>
  <c r="AW247" i="8" s="1"/>
  <c r="AW246" i="8" s="1"/>
  <c r="AW175" i="9"/>
  <c r="AW153" i="9" s="1"/>
  <c r="F215" i="9"/>
  <c r="F212" i="9" s="1"/>
  <c r="F211" i="9" s="1"/>
  <c r="F210" i="9" s="1"/>
  <c r="AX215" i="9"/>
  <c r="AX212" i="9" s="1"/>
  <c r="AX211" i="9" s="1"/>
  <c r="AX210" i="9" s="1"/>
  <c r="K215" i="9"/>
  <c r="AA215" i="9"/>
  <c r="AI215" i="9"/>
  <c r="AI212" i="9" s="1"/>
  <c r="AI211" i="9" s="1"/>
  <c r="AI210" i="9" s="1"/>
  <c r="K6" i="8"/>
  <c r="S6" i="8"/>
  <c r="AA6" i="8"/>
  <c r="AI6" i="8"/>
  <c r="AQ6" i="8"/>
  <c r="AY6" i="8"/>
  <c r="L6" i="8"/>
  <c r="L5" i="8" s="1"/>
  <c r="T6" i="8"/>
  <c r="T5" i="8" s="1"/>
  <c r="AB6" i="8"/>
  <c r="AB5" i="8" s="1"/>
  <c r="AJ6" i="8"/>
  <c r="AJ5" i="8" s="1"/>
  <c r="AR6" i="8"/>
  <c r="AI123" i="8"/>
  <c r="AL123" i="8"/>
  <c r="AT123" i="8"/>
  <c r="M193" i="8"/>
  <c r="U193" i="8"/>
  <c r="AC193" i="8"/>
  <c r="AK193" i="8"/>
  <c r="AS193" i="8"/>
  <c r="G193" i="8"/>
  <c r="G167" i="8" s="1"/>
  <c r="F221" i="8"/>
  <c r="F220" i="8" s="1"/>
  <c r="N221" i="8"/>
  <c r="N220" i="8" s="1"/>
  <c r="V221" i="8"/>
  <c r="V220" i="8" s="1"/>
  <c r="AD221" i="8"/>
  <c r="AD220" i="8" s="1"/>
  <c r="AL221" i="8"/>
  <c r="AL220" i="8" s="1"/>
  <c r="AT221" i="8"/>
  <c r="AT220" i="8" s="1"/>
  <c r="G221" i="8"/>
  <c r="G220" i="8" s="1"/>
  <c r="O221" i="8"/>
  <c r="O220" i="8" s="1"/>
  <c r="W221" i="8"/>
  <c r="W220" i="8" s="1"/>
  <c r="AE221" i="8"/>
  <c r="AE220" i="8" s="1"/>
  <c r="AM221" i="8"/>
  <c r="AM220" i="8" s="1"/>
  <c r="AU221" i="8"/>
  <c r="AU220" i="8" s="1"/>
  <c r="I221" i="8"/>
  <c r="I220" i="8" s="1"/>
  <c r="Q221" i="8"/>
  <c r="Q220" i="8" s="1"/>
  <c r="Y221" i="8"/>
  <c r="Y220" i="8" s="1"/>
  <c r="AG221" i="8"/>
  <c r="AG220" i="8" s="1"/>
  <c r="AO221" i="8"/>
  <c r="AO220" i="8" s="1"/>
  <c r="AW221" i="8"/>
  <c r="AW220" i="8" s="1"/>
  <c r="AT251" i="8"/>
  <c r="T5" i="10"/>
  <c r="T4" i="10" s="1"/>
  <c r="T3" i="10" s="1"/>
  <c r="T2" i="10" s="1"/>
  <c r="W215" i="9"/>
  <c r="W212" i="9" s="1"/>
  <c r="W211" i="9" s="1"/>
  <c r="W210" i="9" s="1"/>
  <c r="M50" i="8"/>
  <c r="L168" i="8"/>
  <c r="T168" i="8"/>
  <c r="AB168" i="8"/>
  <c r="AJ168" i="8"/>
  <c r="AR168" i="8"/>
  <c r="F248" i="8"/>
  <c r="F247" i="8" s="1"/>
  <c r="F246" i="8" s="1"/>
  <c r="N248" i="8"/>
  <c r="N247" i="8" s="1"/>
  <c r="N246" i="8" s="1"/>
  <c r="V248" i="8"/>
  <c r="V247" i="8" s="1"/>
  <c r="V246" i="8" s="1"/>
  <c r="AD248" i="8"/>
  <c r="AD247" i="8" s="1"/>
  <c r="AD246" i="8" s="1"/>
  <c r="AX251" i="8"/>
  <c r="AX248" i="8" s="1"/>
  <c r="AX247" i="8" s="1"/>
  <c r="AX246" i="8" s="1"/>
  <c r="L253" i="8"/>
  <c r="L252" i="8" s="1"/>
  <c r="L251" i="8" s="1"/>
  <c r="L248" i="8" s="1"/>
  <c r="L247" i="8" s="1"/>
  <c r="L246" i="8" s="1"/>
  <c r="T253" i="8"/>
  <c r="T252" i="8" s="1"/>
  <c r="T251" i="8" s="1"/>
  <c r="T248" i="8" s="1"/>
  <c r="T247" i="8" s="1"/>
  <c r="T246" i="8" s="1"/>
  <c r="AB253" i="8"/>
  <c r="AB252" i="8" s="1"/>
  <c r="AB251" i="8" s="1"/>
  <c r="AB248" i="8" s="1"/>
  <c r="AB247" i="8" s="1"/>
  <c r="AB246" i="8" s="1"/>
  <c r="AJ253" i="8"/>
  <c r="AJ252" i="8" s="1"/>
  <c r="AJ251" i="8" s="1"/>
  <c r="AJ248" i="8" s="1"/>
  <c r="AJ247" i="8" s="1"/>
  <c r="AJ246" i="8" s="1"/>
  <c r="AR253" i="8"/>
  <c r="AR252" i="8" s="1"/>
  <c r="AR251" i="8" s="1"/>
  <c r="AR248" i="8" s="1"/>
  <c r="AR247" i="8" s="1"/>
  <c r="AR246" i="8" s="1"/>
  <c r="M251" i="8"/>
  <c r="M248" i="8" s="1"/>
  <c r="M247" i="8" s="1"/>
  <c r="M246" i="8" s="1"/>
  <c r="U251" i="8"/>
  <c r="U248" i="8" s="1"/>
  <c r="U247" i="8" s="1"/>
  <c r="U246" i="8" s="1"/>
  <c r="AS251" i="8"/>
  <c r="AS248" i="8" s="1"/>
  <c r="AS247" i="8" s="1"/>
  <c r="AS246" i="8" s="1"/>
  <c r="F251" i="8"/>
  <c r="N251" i="8"/>
  <c r="V251" i="8"/>
  <c r="AD251" i="8"/>
  <c r="AL251" i="8"/>
  <c r="AL248" i="8" s="1"/>
  <c r="AL247" i="8" s="1"/>
  <c r="AL246" i="8" s="1"/>
  <c r="K212" i="9"/>
  <c r="K211" i="9" s="1"/>
  <c r="K210" i="9" s="1"/>
  <c r="S212" i="9"/>
  <c r="S211" i="9" s="1"/>
  <c r="S210" i="9" s="1"/>
  <c r="AA212" i="9"/>
  <c r="AA211" i="9" s="1"/>
  <c r="AA210" i="9" s="1"/>
  <c r="AQ212" i="9"/>
  <c r="AQ211" i="9" s="1"/>
  <c r="AQ210" i="9" s="1"/>
  <c r="AY212" i="9"/>
  <c r="AY211" i="9" s="1"/>
  <c r="AY210" i="9" s="1"/>
  <c r="AP215" i="9"/>
  <c r="AP212" i="9" s="1"/>
  <c r="AP211" i="9" s="1"/>
  <c r="AP210" i="9" s="1"/>
  <c r="F6" i="8"/>
  <c r="F5" i="8" s="1"/>
  <c r="N6" i="8"/>
  <c r="V6" i="8"/>
  <c r="AD6" i="8"/>
  <c r="AL6" i="8"/>
  <c r="AT6" i="8"/>
  <c r="F50" i="8"/>
  <c r="N50" i="8"/>
  <c r="V50" i="8"/>
  <c r="AD50" i="8"/>
  <c r="AL50" i="8"/>
  <c r="AT50" i="8"/>
  <c r="G50" i="8"/>
  <c r="O50" i="8"/>
  <c r="W50" i="8"/>
  <c r="AE50" i="8"/>
  <c r="AM50" i="8"/>
  <c r="AU50" i="8"/>
  <c r="H50" i="8"/>
  <c r="X50" i="8"/>
  <c r="AF50" i="8"/>
  <c r="AN50" i="8"/>
  <c r="AV50" i="8"/>
  <c r="I50" i="8"/>
  <c r="Q50" i="8"/>
  <c r="Q5" i="8" s="1"/>
  <c r="E241" i="8"/>
  <c r="E240" i="8" s="1"/>
  <c r="E239" i="8" s="1"/>
  <c r="M241" i="8"/>
  <c r="M240" i="8" s="1"/>
  <c r="M239" i="8" s="1"/>
  <c r="U241" i="8"/>
  <c r="U240" i="8" s="1"/>
  <c r="U239" i="8" s="1"/>
  <c r="AC241" i="8"/>
  <c r="AC240" i="8" s="1"/>
  <c r="AC239" i="8" s="1"/>
  <c r="AK241" i="8"/>
  <c r="AK240" i="8" s="1"/>
  <c r="AK239" i="8" s="1"/>
  <c r="AS241" i="8"/>
  <c r="AS240" i="8" s="1"/>
  <c r="AS239" i="8" s="1"/>
  <c r="AD241" i="8"/>
  <c r="AD240" i="8" s="1"/>
  <c r="AD239" i="8" s="1"/>
  <c r="AL241" i="8"/>
  <c r="AL240" i="8" s="1"/>
  <c r="AL239" i="8" s="1"/>
  <c r="AT241" i="8"/>
  <c r="AT240" i="8" s="1"/>
  <c r="AT239" i="8" s="1"/>
  <c r="P248" i="8"/>
  <c r="P247" i="8" s="1"/>
  <c r="P246" i="8" s="1"/>
  <c r="AS175" i="9"/>
  <c r="AS153" i="9" s="1"/>
  <c r="N215" i="9"/>
  <c r="N212" i="9" s="1"/>
  <c r="N211" i="9" s="1"/>
  <c r="N210" i="9" s="1"/>
  <c r="O215" i="9"/>
  <c r="O212" i="9" s="1"/>
  <c r="O211" i="9" s="1"/>
  <c r="O210" i="9" s="1"/>
  <c r="AE215" i="9"/>
  <c r="AE212" i="9" s="1"/>
  <c r="AE211" i="9" s="1"/>
  <c r="AE210" i="9" s="1"/>
  <c r="AM215" i="9"/>
  <c r="G6" i="8"/>
  <c r="O6" i="8"/>
  <c r="W6" i="8"/>
  <c r="AE6" i="8"/>
  <c r="AM6" i="8"/>
  <c r="AU6" i="8"/>
  <c r="H6" i="8"/>
  <c r="H5" i="8" s="1"/>
  <c r="P6" i="8"/>
  <c r="P5" i="8" s="1"/>
  <c r="X6" i="8"/>
  <c r="X5" i="8" s="1"/>
  <c r="AF6" i="8"/>
  <c r="AF5" i="8" s="1"/>
  <c r="AN6" i="8"/>
  <c r="AN5" i="8" s="1"/>
  <c r="AV6" i="8"/>
  <c r="J123" i="8"/>
  <c r="R123" i="8"/>
  <c r="Z123" i="8"/>
  <c r="AP123" i="8"/>
  <c r="AY193" i="8"/>
  <c r="AY167" i="8" s="1"/>
  <c r="E193" i="8"/>
  <c r="F193" i="8"/>
  <c r="N193" i="8"/>
  <c r="V193" i="8"/>
  <c r="AD193" i="8"/>
  <c r="AL193" i="8"/>
  <c r="AT193" i="8"/>
  <c r="J221" i="8"/>
  <c r="J220" i="8" s="1"/>
  <c r="R221" i="8"/>
  <c r="R220" i="8" s="1"/>
  <c r="Z221" i="8"/>
  <c r="Z220" i="8" s="1"/>
  <c r="AH221" i="8"/>
  <c r="AH220" i="8" s="1"/>
  <c r="AP221" i="8"/>
  <c r="AP220" i="8" s="1"/>
  <c r="AX221" i="8"/>
  <c r="AX220" i="8" s="1"/>
  <c r="K221" i="8"/>
  <c r="K220" i="8" s="1"/>
  <c r="S221" i="8"/>
  <c r="S220" i="8" s="1"/>
  <c r="AA221" i="8"/>
  <c r="AA220" i="8" s="1"/>
  <c r="AI221" i="8"/>
  <c r="AI220" i="8" s="1"/>
  <c r="AQ221" i="8"/>
  <c r="AQ220" i="8" s="1"/>
  <c r="AY221" i="8"/>
  <c r="AY220" i="8" s="1"/>
  <c r="L221" i="8"/>
  <c r="L220" i="8" s="1"/>
  <c r="T221" i="8"/>
  <c r="T220" i="8" s="1"/>
  <c r="AB221" i="8"/>
  <c r="AB220" i="8" s="1"/>
  <c r="AJ221" i="8"/>
  <c r="AJ220" i="8" s="1"/>
  <c r="AR221" i="8"/>
  <c r="AR220" i="8" s="1"/>
  <c r="E221" i="8"/>
  <c r="E220" i="8" s="1"/>
  <c r="U221" i="8"/>
  <c r="U220" i="8" s="1"/>
  <c r="AK221" i="8"/>
  <c r="AK220" i="8" s="1"/>
  <c r="AU5" i="10"/>
  <c r="AU4" i="10" s="1"/>
  <c r="AU3" i="10" s="1"/>
  <c r="AU2" i="10" s="1"/>
  <c r="E5" i="10"/>
  <c r="E4" i="10" s="1"/>
  <c r="AG5" i="10"/>
  <c r="AG4" i="10" s="1"/>
  <c r="AG3" i="10" s="1"/>
  <c r="AG2" i="10" s="1"/>
  <c r="AR5" i="10"/>
  <c r="AR4" i="10" s="1"/>
  <c r="AR3" i="10" s="1"/>
  <c r="AR2" i="10" s="1"/>
  <c r="AY5" i="10"/>
  <c r="AY4" i="10" s="1"/>
  <c r="AY3" i="10" s="1"/>
  <c r="AY2" i="10" s="1"/>
  <c r="AO5" i="10"/>
  <c r="AO4" i="10" s="1"/>
  <c r="AO3" i="10" s="1"/>
  <c r="AO2" i="10" s="1"/>
  <c r="AB5" i="10"/>
  <c r="AB4" i="10" s="1"/>
  <c r="AB3" i="10" s="1"/>
  <c r="AB2" i="10" s="1"/>
  <c r="M5" i="10"/>
  <c r="M4" i="10" s="1"/>
  <c r="M3" i="10" s="1"/>
  <c r="M2" i="10" s="1"/>
  <c r="AE5" i="10"/>
  <c r="AE4" i="10" s="1"/>
  <c r="AE3" i="10" s="1"/>
  <c r="AE2" i="10" s="1"/>
  <c r="AQ5" i="10"/>
  <c r="AQ4" i="10" s="1"/>
  <c r="AQ3" i="10" s="1"/>
  <c r="AQ2" i="10" s="1"/>
  <c r="Y5" i="10"/>
  <c r="Y4" i="10" s="1"/>
  <c r="Y3" i="10" s="1"/>
  <c r="Y2" i="10" s="1"/>
  <c r="AI5" i="10"/>
  <c r="AI4" i="10" s="1"/>
  <c r="AI3" i="10" s="1"/>
  <c r="AI2" i="10" s="1"/>
  <c r="N5" i="10"/>
  <c r="N4" i="10" s="1"/>
  <c r="N3" i="10" s="1"/>
  <c r="N2" i="10" s="1"/>
  <c r="K5" i="10"/>
  <c r="K4" i="10" s="1"/>
  <c r="K3" i="10" s="1"/>
  <c r="K2" i="10" s="1"/>
  <c r="AW5" i="10"/>
  <c r="AW4" i="10" s="1"/>
  <c r="AW3" i="10" s="1"/>
  <c r="AW2" i="10" s="1"/>
  <c r="AM5" i="10"/>
  <c r="AM4" i="10" s="1"/>
  <c r="AM3" i="10" s="1"/>
  <c r="AM2" i="10" s="1"/>
  <c r="H5" i="10"/>
  <c r="H4" i="10" s="1"/>
  <c r="H3" i="10" s="1"/>
  <c r="H2" i="10" s="1"/>
  <c r="S5" i="10"/>
  <c r="S4" i="10" s="1"/>
  <c r="S3" i="10" s="1"/>
  <c r="S2" i="10" s="1"/>
  <c r="L5" i="10"/>
  <c r="L4" i="10" s="1"/>
  <c r="L3" i="10" s="1"/>
  <c r="L2" i="10" s="1"/>
  <c r="AV5" i="10"/>
  <c r="AV4" i="10" s="1"/>
  <c r="AV3" i="10" s="1"/>
  <c r="AV2" i="10" s="1"/>
  <c r="AJ5" i="10"/>
  <c r="AJ4" i="10" s="1"/>
  <c r="AJ3" i="10" s="1"/>
  <c r="AJ2" i="10" s="1"/>
  <c r="O5" i="10"/>
  <c r="O4" i="10" s="1"/>
  <c r="O3" i="10" s="1"/>
  <c r="O2" i="10" s="1"/>
  <c r="AK5" i="10"/>
  <c r="AK4" i="10" s="1"/>
  <c r="AK3" i="10" s="1"/>
  <c r="AK2" i="10" s="1"/>
  <c r="AS5" i="10"/>
  <c r="AS4" i="10" s="1"/>
  <c r="AS3" i="10" s="1"/>
  <c r="AS2" i="10" s="1"/>
  <c r="AT5" i="10"/>
  <c r="AT4" i="10" s="1"/>
  <c r="AT3" i="10" s="1"/>
  <c r="AT2" i="10" s="1"/>
  <c r="U5" i="10"/>
  <c r="U4" i="10" s="1"/>
  <c r="U3" i="10" s="1"/>
  <c r="U2" i="10" s="1"/>
  <c r="AX5" i="10"/>
  <c r="AX4" i="10" s="1"/>
  <c r="AX3" i="10" s="1"/>
  <c r="AX2" i="10" s="1"/>
  <c r="AL5" i="10"/>
  <c r="AL4" i="10" s="1"/>
  <c r="AL3" i="10" s="1"/>
  <c r="AL2" i="10" s="1"/>
  <c r="AN5" i="10"/>
  <c r="AN4" i="10" s="1"/>
  <c r="AN3" i="10" s="1"/>
  <c r="AN2" i="10" s="1"/>
  <c r="X5" i="10"/>
  <c r="X4" i="10" s="1"/>
  <c r="X3" i="10" s="1"/>
  <c r="X2" i="10" s="1"/>
  <c r="P5" i="10"/>
  <c r="P4" i="10" s="1"/>
  <c r="P3" i="10" s="1"/>
  <c r="P2" i="10" s="1"/>
  <c r="AP5" i="10"/>
  <c r="AP4" i="10" s="1"/>
  <c r="AP3" i="10" s="1"/>
  <c r="AP2" i="10" s="1"/>
  <c r="R5" i="10"/>
  <c r="R4" i="10" s="1"/>
  <c r="R3" i="10" s="1"/>
  <c r="R2" i="10" s="1"/>
  <c r="J5" i="10"/>
  <c r="J4" i="10" s="1"/>
  <c r="J3" i="10" s="1"/>
  <c r="J2" i="10" s="1"/>
  <c r="AF5" i="10"/>
  <c r="AF4" i="10" s="1"/>
  <c r="AF3" i="10" s="1"/>
  <c r="AF2" i="10" s="1"/>
  <c r="W5" i="10"/>
  <c r="W4" i="10" s="1"/>
  <c r="W3" i="10" s="1"/>
  <c r="W2" i="10" s="1"/>
  <c r="Q5" i="10"/>
  <c r="Q4" i="10" s="1"/>
  <c r="Q3" i="10" s="1"/>
  <c r="Q2" i="10" s="1"/>
  <c r="G5" i="10"/>
  <c r="G4" i="10" s="1"/>
  <c r="G3" i="10" s="1"/>
  <c r="G2" i="10" s="1"/>
  <c r="Z5" i="10"/>
  <c r="Z4" i="10" s="1"/>
  <c r="Z3" i="10" s="1"/>
  <c r="Z2" i="10" s="1"/>
  <c r="V5" i="10"/>
  <c r="V4" i="10" s="1"/>
  <c r="V3" i="10" s="1"/>
  <c r="V2" i="10" s="1"/>
  <c r="AH5" i="10"/>
  <c r="AH4" i="10" s="1"/>
  <c r="AH3" i="10" s="1"/>
  <c r="AH2" i="10" s="1"/>
  <c r="AC5" i="10"/>
  <c r="AC4" i="10" s="1"/>
  <c r="AC3" i="10" s="1"/>
  <c r="AC2" i="10" s="1"/>
  <c r="AD5" i="10"/>
  <c r="AD4" i="10" s="1"/>
  <c r="AD3" i="10" s="1"/>
  <c r="AD2" i="10" s="1"/>
  <c r="F5" i="10"/>
  <c r="F4" i="10" s="1"/>
  <c r="F3" i="10" s="1"/>
  <c r="F2" i="10" s="1"/>
  <c r="E3" i="10"/>
  <c r="E2" i="10" s="1"/>
  <c r="I5" i="10"/>
  <c r="I4" i="10" s="1"/>
  <c r="I3" i="10" s="1"/>
  <c r="I2" i="10" s="1"/>
  <c r="G123" i="8"/>
  <c r="K123" i="8"/>
  <c r="O123" i="8"/>
  <c r="O5" i="8" s="1"/>
  <c r="S123" i="8"/>
  <c r="W123" i="8"/>
  <c r="AA123" i="8"/>
  <c r="AA5" i="8" s="1"/>
  <c r="AA4" i="8" s="1"/>
  <c r="AA3" i="8" s="1"/>
  <c r="AA2" i="8" s="1"/>
  <c r="AE123" i="8"/>
  <c r="AE5" i="8" s="1"/>
  <c r="AQ123" i="8"/>
  <c r="AU123" i="8"/>
  <c r="AU5" i="8" s="1"/>
  <c r="AG123" i="8"/>
  <c r="AK123" i="8"/>
  <c r="AK5" i="8" s="1"/>
  <c r="AO123" i="8"/>
  <c r="AS123" i="8"/>
  <c r="AW123" i="8"/>
  <c r="AW5" i="8" s="1"/>
  <c r="K193" i="8"/>
  <c r="K167" i="8" s="1"/>
  <c r="O193" i="8"/>
  <c r="O167" i="8" s="1"/>
  <c r="S193" i="8"/>
  <c r="S167" i="8" s="1"/>
  <c r="W193" i="8"/>
  <c r="W167" i="8" s="1"/>
  <c r="AA193" i="8"/>
  <c r="AA167" i="8" s="1"/>
  <c r="AE193" i="8"/>
  <c r="AE167" i="8" s="1"/>
  <c r="AI193" i="8"/>
  <c r="AI167" i="8" s="1"/>
  <c r="AM193" i="8"/>
  <c r="AM167" i="8" s="1"/>
  <c r="AQ193" i="8"/>
  <c r="AQ167" i="8" s="1"/>
  <c r="AU193" i="8"/>
  <c r="AU167" i="8" s="1"/>
  <c r="AT248" i="8"/>
  <c r="AT247" i="8" s="1"/>
  <c r="AT246" i="8" s="1"/>
  <c r="E168" i="8"/>
  <c r="E167" i="8" s="1"/>
  <c r="I168" i="8"/>
  <c r="I167" i="8" s="1"/>
  <c r="M168" i="8"/>
  <c r="M167" i="8" s="1"/>
  <c r="Q168" i="8"/>
  <c r="Q167" i="8" s="1"/>
  <c r="U168" i="8"/>
  <c r="U167" i="8" s="1"/>
  <c r="U4" i="8" s="1"/>
  <c r="U3" i="8" s="1"/>
  <c r="Y168" i="8"/>
  <c r="Y167" i="8" s="1"/>
  <c r="AC168" i="8"/>
  <c r="AC167" i="8" s="1"/>
  <c r="AC4" i="8" s="1"/>
  <c r="AC3" i="8" s="1"/>
  <c r="AC2" i="8" s="1"/>
  <c r="AG168" i="8"/>
  <c r="AG167" i="8" s="1"/>
  <c r="AK168" i="8"/>
  <c r="AO168" i="8"/>
  <c r="AO167" i="8" s="1"/>
  <c r="AS168" i="8"/>
  <c r="AS167" i="8" s="1"/>
  <c r="AW168" i="8"/>
  <c r="F168" i="8"/>
  <c r="F167" i="8" s="1"/>
  <c r="F4" i="8" s="1"/>
  <c r="F3" i="8" s="1"/>
  <c r="F2" i="8" s="1"/>
  <c r="J168" i="8"/>
  <c r="J167" i="8" s="1"/>
  <c r="N168" i="8"/>
  <c r="N167" i="8" s="1"/>
  <c r="R168" i="8"/>
  <c r="R167" i="8" s="1"/>
  <c r="V168" i="8"/>
  <c r="V167" i="8" s="1"/>
  <c r="Z168" i="8"/>
  <c r="Z167" i="8" s="1"/>
  <c r="AD168" i="8"/>
  <c r="AD167" i="8" s="1"/>
  <c r="AH168" i="8"/>
  <c r="AH167" i="8" s="1"/>
  <c r="AH4" i="8" s="1"/>
  <c r="AH3" i="8" s="1"/>
  <c r="AH2" i="8" s="1"/>
  <c r="AL168" i="8"/>
  <c r="AL167" i="8" s="1"/>
  <c r="AP168" i="8"/>
  <c r="AP167" i="8" s="1"/>
  <c r="AT168" i="8"/>
  <c r="AT167" i="8" s="1"/>
  <c r="AX168" i="8"/>
  <c r="AX167" i="8" s="1"/>
  <c r="H193" i="8"/>
  <c r="L193" i="8"/>
  <c r="L167" i="8" s="1"/>
  <c r="L4" i="8" s="1"/>
  <c r="L3" i="8" s="1"/>
  <c r="L2" i="8" s="1"/>
  <c r="P193" i="8"/>
  <c r="P167" i="8" s="1"/>
  <c r="T193" i="8"/>
  <c r="T167" i="8" s="1"/>
  <c r="X193" i="8"/>
  <c r="X167" i="8" s="1"/>
  <c r="X4" i="8" s="1"/>
  <c r="X3" i="8" s="1"/>
  <c r="X2" i="8" s="1"/>
  <c r="AB193" i="8"/>
  <c r="AB167" i="8" s="1"/>
  <c r="AF193" i="8"/>
  <c r="AF167" i="8" s="1"/>
  <c r="AF4" i="8" s="1"/>
  <c r="AF3" i="8" s="1"/>
  <c r="AJ193" i="8"/>
  <c r="AJ167" i="8" s="1"/>
  <c r="AN193" i="8"/>
  <c r="AN167" i="8" s="1"/>
  <c r="AN4" i="8" s="1"/>
  <c r="AN3" i="8" s="1"/>
  <c r="AN2" i="8" s="1"/>
  <c r="AR193" i="8"/>
  <c r="AR167" i="8" s="1"/>
  <c r="AV193" i="8"/>
  <c r="AV167" i="8" s="1"/>
  <c r="L4" i="9"/>
  <c r="L3" i="9" s="1"/>
  <c r="L2" i="9" s="1"/>
  <c r="L153" i="9"/>
  <c r="P153" i="9"/>
  <c r="X153" i="9"/>
  <c r="X4" i="9" s="1"/>
  <c r="X3" i="9" s="1"/>
  <c r="X2" i="9" s="1"/>
  <c r="AF153" i="9"/>
  <c r="AJ153" i="9"/>
  <c r="AJ4" i="9" s="1"/>
  <c r="AJ3" i="9" s="1"/>
  <c r="AV153" i="9"/>
  <c r="H216" i="9"/>
  <c r="H215" i="9" s="1"/>
  <c r="H212" i="9" s="1"/>
  <c r="H211" i="9" s="1"/>
  <c r="H210" i="9" s="1"/>
  <c r="G217" i="9"/>
  <c r="AP5" i="7"/>
  <c r="I252" i="7"/>
  <c r="I251" i="7" s="1"/>
  <c r="I248" i="7" s="1"/>
  <c r="I247" i="7" s="1"/>
  <c r="I246" i="7" s="1"/>
  <c r="G253" i="7"/>
  <c r="G252" i="7" s="1"/>
  <c r="G251" i="7" s="1"/>
  <c r="G248" i="7" s="1"/>
  <c r="G247" i="7" s="1"/>
  <c r="G246" i="7" s="1"/>
  <c r="F252" i="7"/>
  <c r="F251" i="7" s="1"/>
  <c r="N5" i="7"/>
  <c r="AD5" i="7"/>
  <c r="AD4" i="7" s="1"/>
  <c r="AD3" i="7" s="1"/>
  <c r="AD2" i="7" s="1"/>
  <c r="G5" i="7"/>
  <c r="K5" i="7"/>
  <c r="O5" i="7"/>
  <c r="AE5" i="7"/>
  <c r="AM5" i="7"/>
  <c r="AQ5" i="7"/>
  <c r="AY5" i="7"/>
  <c r="H5" i="7"/>
  <c r="P5" i="7"/>
  <c r="T5" i="7"/>
  <c r="X5" i="7"/>
  <c r="AB5" i="7"/>
  <c r="AF5" i="7"/>
  <c r="AV5" i="7"/>
  <c r="AX5" i="7"/>
  <c r="F168" i="7"/>
  <c r="V168" i="7"/>
  <c r="Z168" i="7"/>
  <c r="AL168" i="7"/>
  <c r="F5" i="7"/>
  <c r="V5" i="7"/>
  <c r="AL5" i="7"/>
  <c r="AL4" i="7" s="1"/>
  <c r="AL3" i="7" s="1"/>
  <c r="AL2" i="7" s="1"/>
  <c r="AX169" i="7"/>
  <c r="AX168" i="7" s="1"/>
  <c r="H248" i="7"/>
  <c r="H247" i="7" s="1"/>
  <c r="H246" i="7" s="1"/>
  <c r="L248" i="7"/>
  <c r="L247" i="7" s="1"/>
  <c r="L246" i="7" s="1"/>
  <c r="X248" i="7"/>
  <c r="X247" i="7" s="1"/>
  <c r="X246" i="7" s="1"/>
  <c r="AB248" i="7"/>
  <c r="AB247" i="7" s="1"/>
  <c r="AB246" i="7" s="1"/>
  <c r="AF248" i="7"/>
  <c r="AF247" i="7" s="1"/>
  <c r="AF246" i="7" s="1"/>
  <c r="AJ248" i="7"/>
  <c r="AJ247" i="7" s="1"/>
  <c r="AJ246" i="7" s="1"/>
  <c r="AN248" i="7"/>
  <c r="AN247" i="7" s="1"/>
  <c r="AN246" i="7" s="1"/>
  <c r="AR248" i="7"/>
  <c r="AR247" i="7" s="1"/>
  <c r="AR246" i="7" s="1"/>
  <c r="AV248" i="7"/>
  <c r="AV247" i="7" s="1"/>
  <c r="AV246" i="7" s="1"/>
  <c r="F221" i="7"/>
  <c r="F220" i="7" s="1"/>
  <c r="J221" i="7"/>
  <c r="J220" i="7" s="1"/>
  <c r="N221" i="7"/>
  <c r="N220" i="7" s="1"/>
  <c r="R221" i="7"/>
  <c r="R220" i="7" s="1"/>
  <c r="R4" i="7" s="1"/>
  <c r="R3" i="7" s="1"/>
  <c r="R2" i="7" s="1"/>
  <c r="V221" i="7"/>
  <c r="V220" i="7" s="1"/>
  <c r="Z221" i="7"/>
  <c r="Z220" i="7" s="1"/>
  <c r="AD221" i="7"/>
  <c r="AD220" i="7" s="1"/>
  <c r="AH221" i="7"/>
  <c r="AH220" i="7" s="1"/>
  <c r="AL221" i="7"/>
  <c r="AL220" i="7" s="1"/>
  <c r="AP221" i="7"/>
  <c r="AP220" i="7" s="1"/>
  <c r="AT221" i="7"/>
  <c r="AT220" i="7" s="1"/>
  <c r="AX221" i="7"/>
  <c r="AX220" i="7" s="1"/>
  <c r="G221" i="7"/>
  <c r="G220" i="7" s="1"/>
  <c r="K221" i="7"/>
  <c r="K220" i="7" s="1"/>
  <c r="O221" i="7"/>
  <c r="O220" i="7" s="1"/>
  <c r="S221" i="7"/>
  <c r="S220" i="7" s="1"/>
  <c r="W221" i="7"/>
  <c r="W220" i="7" s="1"/>
  <c r="AA221" i="7"/>
  <c r="AA220" i="7" s="1"/>
  <c r="AE221" i="7"/>
  <c r="AE220" i="7" s="1"/>
  <c r="AI221" i="7"/>
  <c r="AI220" i="7" s="1"/>
  <c r="AM221" i="7"/>
  <c r="AM220" i="7" s="1"/>
  <c r="AQ221" i="7"/>
  <c r="AQ220" i="7" s="1"/>
  <c r="AU221" i="7"/>
  <c r="AU220" i="7" s="1"/>
  <c r="AY221" i="7"/>
  <c r="AY220" i="7" s="1"/>
  <c r="O251" i="7"/>
  <c r="O248" i="7" s="1"/>
  <c r="O247" i="7" s="1"/>
  <c r="O246" i="7" s="1"/>
  <c r="AE251" i="7"/>
  <c r="AE248" i="7" s="1"/>
  <c r="AE247" i="7" s="1"/>
  <c r="AE246" i="7" s="1"/>
  <c r="AM251" i="7"/>
  <c r="AM248" i="7" s="1"/>
  <c r="AM247" i="7" s="1"/>
  <c r="AM246" i="7" s="1"/>
  <c r="AU251" i="7"/>
  <c r="AU248" i="7" s="1"/>
  <c r="AU247" i="7" s="1"/>
  <c r="AU246" i="7" s="1"/>
  <c r="K251" i="7"/>
  <c r="K248" i="7" s="1"/>
  <c r="K247" i="7" s="1"/>
  <c r="K246" i="7" s="1"/>
  <c r="H126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E121" i="4"/>
  <c r="H4" i="9" l="1"/>
  <c r="H3" i="9" s="1"/>
  <c r="H2" i="9" s="1"/>
  <c r="L4" i="7"/>
  <c r="L3" i="7" s="1"/>
  <c r="AJ4" i="7"/>
  <c r="AJ3" i="7" s="1"/>
  <c r="AR4" i="7"/>
  <c r="AR3" i="7" s="1"/>
  <c r="AR2" i="7" s="1"/>
  <c r="V4" i="9"/>
  <c r="V3" i="9" s="1"/>
  <c r="V2" i="9" s="1"/>
  <c r="AU4" i="7"/>
  <c r="AU3" i="7" s="1"/>
  <c r="N2" i="9"/>
  <c r="AW4" i="8"/>
  <c r="AW3" i="8" s="1"/>
  <c r="AW2" i="8" s="1"/>
  <c r="Q4" i="7"/>
  <c r="Q3" i="7" s="1"/>
  <c r="Q2" i="7" s="1"/>
  <c r="V4" i="7"/>
  <c r="V3" i="7" s="1"/>
  <c r="V2" i="7" s="1"/>
  <c r="T4" i="7"/>
  <c r="T3" i="7" s="1"/>
  <c r="T2" i="7" s="1"/>
  <c r="G253" i="8"/>
  <c r="T4" i="8"/>
  <c r="T3" i="8" s="1"/>
  <c r="T2" i="8" s="1"/>
  <c r="AW167" i="8"/>
  <c r="Q4" i="8"/>
  <c r="Q3" i="8" s="1"/>
  <c r="Q2" i="8" s="1"/>
  <c r="AS5" i="8"/>
  <c r="AS4" i="8" s="1"/>
  <c r="AS3" i="8" s="1"/>
  <c r="AS2" i="8" s="1"/>
  <c r="W5" i="8"/>
  <c r="W4" i="8" s="1"/>
  <c r="W3" i="8" s="1"/>
  <c r="W2" i="8" s="1"/>
  <c r="Y5" i="8"/>
  <c r="Y4" i="8" s="1"/>
  <c r="Y3" i="8" s="1"/>
  <c r="Y2" i="8" s="1"/>
  <c r="Q4" i="9"/>
  <c r="Q3" i="9" s="1"/>
  <c r="Q2" i="9" s="1"/>
  <c r="I5" i="7"/>
  <c r="I4" i="7" s="1"/>
  <c r="I3" i="7" s="1"/>
  <c r="I168" i="7"/>
  <c r="E5" i="7"/>
  <c r="E4" i="7" s="1"/>
  <c r="E3" i="7" s="1"/>
  <c r="X4" i="7"/>
  <c r="X3" i="7" s="1"/>
  <c r="AM4" i="8"/>
  <c r="AM3" i="8" s="1"/>
  <c r="AM2" i="8" s="1"/>
  <c r="AE4" i="7"/>
  <c r="AE3" i="7" s="1"/>
  <c r="AE2" i="7" s="1"/>
  <c r="S5" i="8"/>
  <c r="AI2" i="9"/>
  <c r="I4" i="8"/>
  <c r="I3" i="8" s="1"/>
  <c r="I2" i="8" s="1"/>
  <c r="AK4" i="8"/>
  <c r="AK3" i="8" s="1"/>
  <c r="AK2" i="8" s="1"/>
  <c r="O4" i="8"/>
  <c r="O3" i="8" s="1"/>
  <c r="O2" i="8" s="1"/>
  <c r="AT5" i="8"/>
  <c r="AT4" i="8" s="1"/>
  <c r="AT3" i="8" s="1"/>
  <c r="AT2" i="8" s="1"/>
  <c r="AP5" i="8"/>
  <c r="U4" i="7"/>
  <c r="U3" i="7" s="1"/>
  <c r="U2" i="7" s="1"/>
  <c r="AA5" i="9"/>
  <c r="AA4" i="9" s="1"/>
  <c r="AA3" i="9" s="1"/>
  <c r="AA2" i="9" s="1"/>
  <c r="AX2" i="9"/>
  <c r="Q168" i="7"/>
  <c r="AU153" i="9"/>
  <c r="AU4" i="9" s="1"/>
  <c r="AU3" i="9" s="1"/>
  <c r="AU2" i="9" s="1"/>
  <c r="AS5" i="7"/>
  <c r="AS4" i="7" s="1"/>
  <c r="AS3" i="7" s="1"/>
  <c r="AS2" i="7" s="1"/>
  <c r="P4" i="8"/>
  <c r="P3" i="8" s="1"/>
  <c r="P2" i="8" s="1"/>
  <c r="H4" i="7"/>
  <c r="H3" i="7" s="1"/>
  <c r="H167" i="8"/>
  <c r="H4" i="8" s="1"/>
  <c r="H3" i="8" s="1"/>
  <c r="H2" i="8" s="1"/>
  <c r="AK167" i="8"/>
  <c r="E4" i="8"/>
  <c r="E3" i="8" s="1"/>
  <c r="AG5" i="8"/>
  <c r="AG4" i="8" s="1"/>
  <c r="AG3" i="8" s="1"/>
  <c r="AG2" i="8" s="1"/>
  <c r="K5" i="8"/>
  <c r="K4" i="8" s="1"/>
  <c r="K3" i="8" s="1"/>
  <c r="K2" i="8" s="1"/>
  <c r="AM5" i="8"/>
  <c r="AL5" i="8"/>
  <c r="AY5" i="8"/>
  <c r="AY4" i="8" s="1"/>
  <c r="AY3" i="8" s="1"/>
  <c r="AY2" i="8" s="1"/>
  <c r="M5" i="8"/>
  <c r="AQ4" i="9"/>
  <c r="AQ3" i="9" s="1"/>
  <c r="AQ2" i="9" s="1"/>
  <c r="AW5" i="7"/>
  <c r="AW4" i="7" s="1"/>
  <c r="AW3" i="7" s="1"/>
  <c r="AW2" i="7" s="1"/>
  <c r="AP2" i="9"/>
  <c r="Y168" i="7"/>
  <c r="AS5" i="9"/>
  <c r="AS4" i="9" s="1"/>
  <c r="AS3" i="9" s="1"/>
  <c r="AS2" i="9" s="1"/>
  <c r="R4" i="9"/>
  <c r="R3" i="9" s="1"/>
  <c r="R2" i="9" s="1"/>
  <c r="AM153" i="9"/>
  <c r="AM4" i="9" s="1"/>
  <c r="AM3" i="9" s="1"/>
  <c r="AM2" i="9" s="1"/>
  <c r="AT153" i="9"/>
  <c r="AT4" i="9" s="1"/>
  <c r="AT3" i="9" s="1"/>
  <c r="AT2" i="9" s="1"/>
  <c r="P4" i="7"/>
  <c r="P3" i="7" s="1"/>
  <c r="AV4" i="8"/>
  <c r="AV3" i="8" s="1"/>
  <c r="AV2" i="8" s="1"/>
  <c r="AO5" i="8"/>
  <c r="AO4" i="8" s="1"/>
  <c r="AO3" i="8" s="1"/>
  <c r="AO2" i="8" s="1"/>
  <c r="AY4" i="9"/>
  <c r="AY3" i="9" s="1"/>
  <c r="AY2" i="9" s="1"/>
  <c r="AJ2" i="9"/>
  <c r="AJ4" i="8"/>
  <c r="AJ3" i="8" s="1"/>
  <c r="AJ2" i="8" s="1"/>
  <c r="AX4" i="8"/>
  <c r="AX3" i="8" s="1"/>
  <c r="AX2" i="8" s="1"/>
  <c r="AU4" i="8"/>
  <c r="AU3" i="8" s="1"/>
  <c r="AU2" i="8" s="1"/>
  <c r="G5" i="8"/>
  <c r="G4" i="8" s="1"/>
  <c r="G3" i="8" s="1"/>
  <c r="AV5" i="8"/>
  <c r="AD5" i="8"/>
  <c r="AD4" i="8" s="1"/>
  <c r="AD3" i="8" s="1"/>
  <c r="AD2" i="8" s="1"/>
  <c r="Z5" i="8"/>
  <c r="Z4" i="8" s="1"/>
  <c r="Z3" i="8" s="1"/>
  <c r="Z2" i="8" s="1"/>
  <c r="AW4" i="9"/>
  <c r="AW3" i="9" s="1"/>
  <c r="AW2" i="9" s="1"/>
  <c r="K5" i="9"/>
  <c r="K4" i="9" s="1"/>
  <c r="K3" i="9" s="1"/>
  <c r="K2" i="9" s="1"/>
  <c r="AO5" i="7"/>
  <c r="J2" i="9"/>
  <c r="AQ168" i="7"/>
  <c r="AE153" i="9"/>
  <c r="AE4" i="9" s="1"/>
  <c r="AE3" i="9" s="1"/>
  <c r="AE2" i="9" s="1"/>
  <c r="AC5" i="7"/>
  <c r="AC4" i="7" s="1"/>
  <c r="AC3" i="7" s="1"/>
  <c r="AC2" i="7" s="1"/>
  <c r="AH5" i="7"/>
  <c r="AH4" i="7" s="1"/>
  <c r="AH3" i="7" s="1"/>
  <c r="AH2" i="7" s="1"/>
  <c r="U2" i="8"/>
  <c r="AF4" i="7"/>
  <c r="AF3" i="7" s="1"/>
  <c r="O4" i="7"/>
  <c r="O3" i="7" s="1"/>
  <c r="O2" i="7" s="1"/>
  <c r="I2" i="7"/>
  <c r="AF4" i="9"/>
  <c r="AF3" i="9" s="1"/>
  <c r="AF2" i="9" s="1"/>
  <c r="AF2" i="8"/>
  <c r="AQ5" i="8"/>
  <c r="AQ4" i="8" s="1"/>
  <c r="AQ3" i="8" s="1"/>
  <c r="AQ2" i="8" s="1"/>
  <c r="V5" i="8"/>
  <c r="V4" i="8" s="1"/>
  <c r="V3" i="8" s="1"/>
  <c r="V2" i="8" s="1"/>
  <c r="AI5" i="8"/>
  <c r="AI4" i="8" s="1"/>
  <c r="AI3" i="8" s="1"/>
  <c r="AI2" i="8" s="1"/>
  <c r="R5" i="8"/>
  <c r="R4" i="8" s="1"/>
  <c r="R3" i="8" s="1"/>
  <c r="R2" i="8" s="1"/>
  <c r="AO4" i="9"/>
  <c r="AO3" i="9" s="1"/>
  <c r="AO2" i="9" s="1"/>
  <c r="Z4" i="9"/>
  <c r="Z3" i="9" s="1"/>
  <c r="Z2" i="9" s="1"/>
  <c r="AG5" i="7"/>
  <c r="AG4" i="7" s="1"/>
  <c r="AG3" i="7" s="1"/>
  <c r="AG2" i="7" s="1"/>
  <c r="S4" i="9"/>
  <c r="S3" i="9" s="1"/>
  <c r="S2" i="9" s="1"/>
  <c r="W153" i="9"/>
  <c r="W4" i="9" s="1"/>
  <c r="W3" i="9" s="1"/>
  <c r="W2" i="9" s="1"/>
  <c r="AL4" i="8"/>
  <c r="AL3" i="8" s="1"/>
  <c r="AL2" i="8" s="1"/>
  <c r="AV4" i="7"/>
  <c r="AV3" i="7" s="1"/>
  <c r="M4" i="8"/>
  <c r="M3" i="8" s="1"/>
  <c r="M2" i="8" s="1"/>
  <c r="AB4" i="7"/>
  <c r="AB3" i="7" s="1"/>
  <c r="AB2" i="7" s="1"/>
  <c r="AQ4" i="7"/>
  <c r="AQ3" i="7" s="1"/>
  <c r="AQ2" i="7" s="1"/>
  <c r="K4" i="7"/>
  <c r="K3" i="7" s="1"/>
  <c r="K2" i="7" s="1"/>
  <c r="AB4" i="8"/>
  <c r="AB3" i="8" s="1"/>
  <c r="AB2" i="8" s="1"/>
  <c r="AP4" i="8"/>
  <c r="AP3" i="8" s="1"/>
  <c r="AP2" i="8" s="1"/>
  <c r="N5" i="8"/>
  <c r="N4" i="8" s="1"/>
  <c r="N3" i="8" s="1"/>
  <c r="N2" i="8" s="1"/>
  <c r="AR5" i="8"/>
  <c r="AR4" i="8" s="1"/>
  <c r="AR3" i="8" s="1"/>
  <c r="AR2" i="8" s="1"/>
  <c r="J5" i="8"/>
  <c r="J4" i="8" s="1"/>
  <c r="J3" i="8" s="1"/>
  <c r="J2" i="8" s="1"/>
  <c r="AG5" i="9"/>
  <c r="AG4" i="9" s="1"/>
  <c r="AG3" i="9" s="1"/>
  <c r="AG2" i="9" s="1"/>
  <c r="AO168" i="7"/>
  <c r="Y5" i="7"/>
  <c r="AK4" i="7"/>
  <c r="AK3" i="7" s="1"/>
  <c r="AK2" i="7" s="1"/>
  <c r="AH2" i="9"/>
  <c r="O153" i="9"/>
  <c r="O4" i="9" s="1"/>
  <c r="O3" i="9" s="1"/>
  <c r="O2" i="9" s="1"/>
  <c r="M5" i="7"/>
  <c r="M4" i="7" s="1"/>
  <c r="M3" i="7" s="1"/>
  <c r="M2" i="7" s="1"/>
  <c r="S4" i="8"/>
  <c r="S3" i="8" s="1"/>
  <c r="S2" i="8" s="1"/>
  <c r="AE4" i="8"/>
  <c r="AE3" i="8" s="1"/>
  <c r="AE2" i="8" s="1"/>
  <c r="G252" i="8"/>
  <c r="G251" i="8" s="1"/>
  <c r="E253" i="8"/>
  <c r="E252" i="8" s="1"/>
  <c r="E217" i="9"/>
  <c r="E216" i="9" s="1"/>
  <c r="E215" i="9" s="1"/>
  <c r="E212" i="9" s="1"/>
  <c r="E211" i="9" s="1"/>
  <c r="E210" i="9" s="1"/>
  <c r="E2" i="9" s="1"/>
  <c r="G216" i="9"/>
  <c r="G215" i="9" s="1"/>
  <c r="G212" i="9" s="1"/>
  <c r="G211" i="9" s="1"/>
  <c r="G210" i="9" s="1"/>
  <c r="G2" i="9" s="1"/>
  <c r="AX4" i="7"/>
  <c r="AX3" i="7" s="1"/>
  <c r="AX2" i="7" s="1"/>
  <c r="AU2" i="7"/>
  <c r="AF2" i="7"/>
  <c r="F4" i="7"/>
  <c r="F3" i="7" s="1"/>
  <c r="AN2" i="7"/>
  <c r="X2" i="7"/>
  <c r="H2" i="7"/>
  <c r="AM4" i="7"/>
  <c r="AM3" i="7" s="1"/>
  <c r="AM2" i="7" s="1"/>
  <c r="W4" i="7"/>
  <c r="W3" i="7" s="1"/>
  <c r="W2" i="7" s="1"/>
  <c r="G4" i="7"/>
  <c r="G3" i="7" s="1"/>
  <c r="G2" i="7" s="1"/>
  <c r="F248" i="7"/>
  <c r="F247" i="7" s="1"/>
  <c r="F246" i="7" s="1"/>
  <c r="E251" i="7"/>
  <c r="E248" i="7" s="1"/>
  <c r="E247" i="7" s="1"/>
  <c r="E246" i="7" s="1"/>
  <c r="E2" i="7" s="1"/>
  <c r="AP4" i="7"/>
  <c r="AP3" i="7" s="1"/>
  <c r="AP2" i="7" s="1"/>
  <c r="AV2" i="7"/>
  <c r="P2" i="7"/>
  <c r="L2" i="7"/>
  <c r="N4" i="7"/>
  <c r="N3" i="7" s="1"/>
  <c r="N2" i="7" s="1"/>
  <c r="J4" i="7"/>
  <c r="J3" i="7" s="1"/>
  <c r="J2" i="7" s="1"/>
  <c r="Z4" i="7"/>
  <c r="Z3" i="7" s="1"/>
  <c r="Z2" i="7" s="1"/>
  <c r="AJ2" i="7"/>
  <c r="AY4" i="7"/>
  <c r="AY3" i="7" s="1"/>
  <c r="AY2" i="7" s="1"/>
  <c r="AI4" i="7"/>
  <c r="AI3" i="7" s="1"/>
  <c r="AI2" i="7" s="1"/>
  <c r="S4" i="7"/>
  <c r="S3" i="7" s="1"/>
  <c r="S2" i="7" s="1"/>
  <c r="AT4" i="7"/>
  <c r="AT3" i="7" s="1"/>
  <c r="AT2" i="7" s="1"/>
  <c r="E253" i="7"/>
  <c r="E252" i="7" s="1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E73" i="4"/>
  <c r="AO64" i="4"/>
  <c r="W55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E48" i="4"/>
  <c r="AY262" i="4"/>
  <c r="AX262" i="4"/>
  <c r="AW262" i="4"/>
  <c r="AV262" i="4"/>
  <c r="AU262" i="4"/>
  <c r="AT262" i="4"/>
  <c r="AS262" i="4"/>
  <c r="AR262" i="4"/>
  <c r="AQ262" i="4"/>
  <c r="AP262" i="4"/>
  <c r="AO262" i="4"/>
  <c r="AN262" i="4"/>
  <c r="AM262" i="4"/>
  <c r="AL262" i="4"/>
  <c r="AK262" i="4"/>
  <c r="AJ262" i="4"/>
  <c r="AI262" i="4"/>
  <c r="AH262" i="4"/>
  <c r="AG262" i="4"/>
  <c r="AF262" i="4"/>
  <c r="AE262" i="4"/>
  <c r="AD262" i="4"/>
  <c r="AC262" i="4"/>
  <c r="AB262" i="4"/>
  <c r="AA262" i="4"/>
  <c r="Z262" i="4"/>
  <c r="Y262" i="4"/>
  <c r="X262" i="4"/>
  <c r="W262" i="4"/>
  <c r="V262" i="4"/>
  <c r="U262" i="4"/>
  <c r="T262" i="4"/>
  <c r="S262" i="4"/>
  <c r="R262" i="4"/>
  <c r="Q262" i="4"/>
  <c r="P262" i="4"/>
  <c r="O262" i="4"/>
  <c r="N262" i="4"/>
  <c r="M262" i="4"/>
  <c r="L262" i="4"/>
  <c r="K262" i="4"/>
  <c r="J262" i="4"/>
  <c r="I262" i="4"/>
  <c r="H262" i="4"/>
  <c r="G262" i="4"/>
  <c r="F262" i="4"/>
  <c r="E262" i="4"/>
  <c r="AY260" i="4"/>
  <c r="AX260" i="4"/>
  <c r="AW260" i="4"/>
  <c r="AV260" i="4"/>
  <c r="AU260" i="4"/>
  <c r="AT260" i="4"/>
  <c r="AS260" i="4"/>
  <c r="AR260" i="4"/>
  <c r="AQ260" i="4"/>
  <c r="AP260" i="4"/>
  <c r="AO260" i="4"/>
  <c r="AN260" i="4"/>
  <c r="AM260" i="4"/>
  <c r="AL260" i="4"/>
  <c r="AK260" i="4"/>
  <c r="AJ260" i="4"/>
  <c r="AI260" i="4"/>
  <c r="AH260" i="4"/>
  <c r="AG260" i="4"/>
  <c r="AF260" i="4"/>
  <c r="AE260" i="4"/>
  <c r="AD260" i="4"/>
  <c r="AC260" i="4"/>
  <c r="AB260" i="4"/>
  <c r="AA260" i="4"/>
  <c r="Z260" i="4"/>
  <c r="Y260" i="4"/>
  <c r="X260" i="4"/>
  <c r="W260" i="4"/>
  <c r="V260" i="4"/>
  <c r="U260" i="4"/>
  <c r="T260" i="4"/>
  <c r="S260" i="4"/>
  <c r="R260" i="4"/>
  <c r="Q260" i="4"/>
  <c r="P260" i="4"/>
  <c r="O260" i="4"/>
  <c r="N260" i="4"/>
  <c r="M260" i="4"/>
  <c r="L260" i="4"/>
  <c r="K260" i="4"/>
  <c r="J260" i="4"/>
  <c r="I260" i="4"/>
  <c r="H260" i="4"/>
  <c r="G260" i="4"/>
  <c r="F260" i="4"/>
  <c r="E260" i="4"/>
  <c r="AY256" i="4"/>
  <c r="AX256" i="4"/>
  <c r="AW256" i="4"/>
  <c r="AV256" i="4"/>
  <c r="AU256" i="4"/>
  <c r="AT256" i="4"/>
  <c r="AS256" i="4"/>
  <c r="AR256" i="4"/>
  <c r="AQ256" i="4"/>
  <c r="AP256" i="4"/>
  <c r="AO256" i="4"/>
  <c r="AN256" i="4"/>
  <c r="AM256" i="4"/>
  <c r="AL256" i="4"/>
  <c r="AK256" i="4"/>
  <c r="AJ256" i="4"/>
  <c r="AI256" i="4"/>
  <c r="AH256" i="4"/>
  <c r="AG256" i="4"/>
  <c r="AF256" i="4"/>
  <c r="AE256" i="4"/>
  <c r="AD256" i="4"/>
  <c r="AC256" i="4"/>
  <c r="AB256" i="4"/>
  <c r="AA256" i="4"/>
  <c r="Z256" i="4"/>
  <c r="Y256" i="4"/>
  <c r="X256" i="4"/>
  <c r="W256" i="4"/>
  <c r="W253" i="4" s="1"/>
  <c r="W252" i="4" s="1"/>
  <c r="V256" i="4"/>
  <c r="U256" i="4"/>
  <c r="T256" i="4"/>
  <c r="S256" i="4"/>
  <c r="R256" i="4"/>
  <c r="Q256" i="4"/>
  <c r="P256" i="4"/>
  <c r="O256" i="4"/>
  <c r="N256" i="4"/>
  <c r="M256" i="4"/>
  <c r="L256" i="4"/>
  <c r="K256" i="4"/>
  <c r="J256" i="4"/>
  <c r="I256" i="4"/>
  <c r="H256" i="4"/>
  <c r="G256" i="4"/>
  <c r="F256" i="4"/>
  <c r="E256" i="4"/>
  <c r="AY254" i="4"/>
  <c r="AX254" i="4"/>
  <c r="AW254" i="4"/>
  <c r="AV254" i="4"/>
  <c r="AV253" i="4" s="1"/>
  <c r="AV252" i="4" s="1"/>
  <c r="AU254" i="4"/>
  <c r="AT254" i="4"/>
  <c r="AS254" i="4"/>
  <c r="AR254" i="4"/>
  <c r="AQ254" i="4"/>
  <c r="AQ253" i="4" s="1"/>
  <c r="AP254" i="4"/>
  <c r="AO254" i="4"/>
  <c r="AN254" i="4"/>
  <c r="AN253" i="4" s="1"/>
  <c r="AN252" i="4" s="1"/>
  <c r="AM254" i="4"/>
  <c r="AL254" i="4"/>
  <c r="AK254" i="4"/>
  <c r="AJ254" i="4"/>
  <c r="AI254" i="4"/>
  <c r="AH254" i="4"/>
  <c r="AG254" i="4"/>
  <c r="AF254" i="4"/>
  <c r="AF253" i="4" s="1"/>
  <c r="AF252" i="4" s="1"/>
  <c r="AE254" i="4"/>
  <c r="AD254" i="4"/>
  <c r="AC254" i="4"/>
  <c r="AB254" i="4"/>
  <c r="AA254" i="4"/>
  <c r="Z254" i="4"/>
  <c r="Y254" i="4"/>
  <c r="X254" i="4"/>
  <c r="X253" i="4" s="1"/>
  <c r="X252" i="4" s="1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H253" i="4" s="1"/>
  <c r="G254" i="4"/>
  <c r="F254" i="4"/>
  <c r="E254" i="4"/>
  <c r="AY252" i="4"/>
  <c r="AQ252" i="4"/>
  <c r="AC252" i="4"/>
  <c r="Z252" i="4"/>
  <c r="Z251" i="4" s="1"/>
  <c r="Q252" i="4"/>
  <c r="P252" i="4"/>
  <c r="AY249" i="4"/>
  <c r="AX249" i="4"/>
  <c r="AW249" i="4"/>
  <c r="AV249" i="4"/>
  <c r="AU249" i="4"/>
  <c r="AT249" i="4"/>
  <c r="AS249" i="4"/>
  <c r="AR249" i="4"/>
  <c r="AQ249" i="4"/>
  <c r="AP249" i="4"/>
  <c r="AO249" i="4"/>
  <c r="AN249" i="4"/>
  <c r="AM249" i="4"/>
  <c r="AL249" i="4"/>
  <c r="AK249" i="4"/>
  <c r="AJ249" i="4"/>
  <c r="AI249" i="4"/>
  <c r="AH249" i="4"/>
  <c r="AG249" i="4"/>
  <c r="AF249" i="4"/>
  <c r="AE249" i="4"/>
  <c r="AD249" i="4"/>
  <c r="AC249" i="4"/>
  <c r="AB249" i="4"/>
  <c r="AA249" i="4"/>
  <c r="Z249" i="4"/>
  <c r="Y249" i="4"/>
  <c r="X249" i="4"/>
  <c r="W249" i="4"/>
  <c r="V249" i="4"/>
  <c r="U249" i="4"/>
  <c r="T249" i="4"/>
  <c r="S249" i="4"/>
  <c r="R249" i="4"/>
  <c r="Q249" i="4"/>
  <c r="P249" i="4"/>
  <c r="O249" i="4"/>
  <c r="N249" i="4"/>
  <c r="M249" i="4"/>
  <c r="L249" i="4"/>
  <c r="K249" i="4"/>
  <c r="J249" i="4"/>
  <c r="I249" i="4"/>
  <c r="H249" i="4"/>
  <c r="G249" i="4"/>
  <c r="F249" i="4"/>
  <c r="E249" i="4"/>
  <c r="AY244" i="4"/>
  <c r="AX244" i="4"/>
  <c r="AW244" i="4"/>
  <c r="AV244" i="4"/>
  <c r="AU244" i="4"/>
  <c r="AT244" i="4"/>
  <c r="AS244" i="4"/>
  <c r="AR244" i="4"/>
  <c r="AQ244" i="4"/>
  <c r="AP244" i="4"/>
  <c r="AO244" i="4"/>
  <c r="AN244" i="4"/>
  <c r="AM244" i="4"/>
  <c r="AL244" i="4"/>
  <c r="AK244" i="4"/>
  <c r="AJ244" i="4"/>
  <c r="AI244" i="4"/>
  <c r="AH244" i="4"/>
  <c r="AG244" i="4"/>
  <c r="AF244" i="4"/>
  <c r="AE244" i="4"/>
  <c r="AD244" i="4"/>
  <c r="AC244" i="4"/>
  <c r="AB244" i="4"/>
  <c r="AA244" i="4"/>
  <c r="Z244" i="4"/>
  <c r="Y244" i="4"/>
  <c r="X244" i="4"/>
  <c r="W244" i="4"/>
  <c r="V244" i="4"/>
  <c r="U244" i="4"/>
  <c r="T244" i="4"/>
  <c r="S244" i="4"/>
  <c r="R244" i="4"/>
  <c r="Q244" i="4"/>
  <c r="P244" i="4"/>
  <c r="O244" i="4"/>
  <c r="N244" i="4"/>
  <c r="M244" i="4"/>
  <c r="L244" i="4"/>
  <c r="K244" i="4"/>
  <c r="J244" i="4"/>
  <c r="I244" i="4"/>
  <c r="H244" i="4"/>
  <c r="G244" i="4"/>
  <c r="F244" i="4"/>
  <c r="E244" i="4"/>
  <c r="AY242" i="4"/>
  <c r="AY241" i="4" s="1"/>
  <c r="AY240" i="4" s="1"/>
  <c r="AY239" i="4" s="1"/>
  <c r="AX242" i="4"/>
  <c r="AW242" i="4"/>
  <c r="AV242" i="4"/>
  <c r="AU242" i="4"/>
  <c r="AT242" i="4"/>
  <c r="AS242" i="4"/>
  <c r="AR242" i="4"/>
  <c r="AQ242" i="4"/>
  <c r="AP242" i="4"/>
  <c r="AO242" i="4"/>
  <c r="AN242" i="4"/>
  <c r="AM242" i="4"/>
  <c r="AL242" i="4"/>
  <c r="AK242" i="4"/>
  <c r="AJ242" i="4"/>
  <c r="AI242" i="4"/>
  <c r="AI241" i="4" s="1"/>
  <c r="AI240" i="4" s="1"/>
  <c r="AI239" i="4" s="1"/>
  <c r="AH242" i="4"/>
  <c r="AG242" i="4"/>
  <c r="AF242" i="4"/>
  <c r="AE242" i="4"/>
  <c r="AD242" i="4"/>
  <c r="AD241" i="4" s="1"/>
  <c r="AD240" i="4" s="1"/>
  <c r="AD239" i="4" s="1"/>
  <c r="AC242" i="4"/>
  <c r="AB242" i="4"/>
  <c r="AA242" i="4"/>
  <c r="Z242" i="4"/>
  <c r="Y242" i="4"/>
  <c r="X242" i="4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K241" i="4" s="1"/>
  <c r="K240" i="4" s="1"/>
  <c r="K239" i="4" s="1"/>
  <c r="J242" i="4"/>
  <c r="I242" i="4"/>
  <c r="H242" i="4"/>
  <c r="G242" i="4"/>
  <c r="F242" i="4"/>
  <c r="E242" i="4"/>
  <c r="R241" i="4"/>
  <c r="R240" i="4" s="1"/>
  <c r="R239" i="4" s="1"/>
  <c r="AY237" i="4"/>
  <c r="AX237" i="4"/>
  <c r="AW237" i="4"/>
  <c r="AV237" i="4"/>
  <c r="AU237" i="4"/>
  <c r="AT237" i="4"/>
  <c r="AS237" i="4"/>
  <c r="AR237" i="4"/>
  <c r="AQ237" i="4"/>
  <c r="AP237" i="4"/>
  <c r="AO237" i="4"/>
  <c r="AN237" i="4"/>
  <c r="AM237" i="4"/>
  <c r="AL237" i="4"/>
  <c r="AK237" i="4"/>
  <c r="AJ237" i="4"/>
  <c r="AI237" i="4"/>
  <c r="AH237" i="4"/>
  <c r="AG237" i="4"/>
  <c r="AF237" i="4"/>
  <c r="AE237" i="4"/>
  <c r="AD237" i="4"/>
  <c r="AC237" i="4"/>
  <c r="AB237" i="4"/>
  <c r="AA237" i="4"/>
  <c r="Z237" i="4"/>
  <c r="Y237" i="4"/>
  <c r="X237" i="4"/>
  <c r="W237" i="4"/>
  <c r="V237" i="4"/>
  <c r="U237" i="4"/>
  <c r="T237" i="4"/>
  <c r="S237" i="4"/>
  <c r="R237" i="4"/>
  <c r="Q237" i="4"/>
  <c r="P237" i="4"/>
  <c r="O237" i="4"/>
  <c r="N237" i="4"/>
  <c r="M237" i="4"/>
  <c r="L237" i="4"/>
  <c r="K237" i="4"/>
  <c r="J237" i="4"/>
  <c r="I237" i="4"/>
  <c r="H237" i="4"/>
  <c r="G237" i="4"/>
  <c r="F237" i="4"/>
  <c r="E237" i="4"/>
  <c r="AY235" i="4"/>
  <c r="AX235" i="4"/>
  <c r="AW235" i="4"/>
  <c r="AV235" i="4"/>
  <c r="AU235" i="4"/>
  <c r="AT235" i="4"/>
  <c r="AS235" i="4"/>
  <c r="AR235" i="4"/>
  <c r="AQ235" i="4"/>
  <c r="AP235" i="4"/>
  <c r="AO235" i="4"/>
  <c r="AN235" i="4"/>
  <c r="AM235" i="4"/>
  <c r="AL235" i="4"/>
  <c r="AK235" i="4"/>
  <c r="AJ235" i="4"/>
  <c r="AI235" i="4"/>
  <c r="AH235" i="4"/>
  <c r="AG235" i="4"/>
  <c r="AF235" i="4"/>
  <c r="AE235" i="4"/>
  <c r="AD235" i="4"/>
  <c r="AC235" i="4"/>
  <c r="AB235" i="4"/>
  <c r="AA235" i="4"/>
  <c r="Z235" i="4"/>
  <c r="Y235" i="4"/>
  <c r="X235" i="4"/>
  <c r="W235" i="4"/>
  <c r="V235" i="4"/>
  <c r="U235" i="4"/>
  <c r="T235" i="4"/>
  <c r="S235" i="4"/>
  <c r="R235" i="4"/>
  <c r="Q235" i="4"/>
  <c r="P235" i="4"/>
  <c r="O235" i="4"/>
  <c r="N235" i="4"/>
  <c r="M235" i="4"/>
  <c r="L235" i="4"/>
  <c r="K235" i="4"/>
  <c r="J235" i="4"/>
  <c r="I235" i="4"/>
  <c r="H235" i="4"/>
  <c r="G235" i="4"/>
  <c r="F235" i="4"/>
  <c r="E235" i="4"/>
  <c r="AY232" i="4"/>
  <c r="AX232" i="4"/>
  <c r="AW232" i="4"/>
  <c r="AV232" i="4"/>
  <c r="AU232" i="4"/>
  <c r="AT232" i="4"/>
  <c r="AS232" i="4"/>
  <c r="AR232" i="4"/>
  <c r="AQ232" i="4"/>
  <c r="AP232" i="4"/>
  <c r="AO232" i="4"/>
  <c r="AN232" i="4"/>
  <c r="AM232" i="4"/>
  <c r="AL232" i="4"/>
  <c r="AK232" i="4"/>
  <c r="AJ232" i="4"/>
  <c r="AI232" i="4"/>
  <c r="AH232" i="4"/>
  <c r="AG232" i="4"/>
  <c r="AF232" i="4"/>
  <c r="AE232" i="4"/>
  <c r="AD232" i="4"/>
  <c r="AC232" i="4"/>
  <c r="AB232" i="4"/>
  <c r="AA232" i="4"/>
  <c r="Z232" i="4"/>
  <c r="Y232" i="4"/>
  <c r="X232" i="4"/>
  <c r="W232" i="4"/>
  <c r="V232" i="4"/>
  <c r="U232" i="4"/>
  <c r="T232" i="4"/>
  <c r="S232" i="4"/>
  <c r="R232" i="4"/>
  <c r="Q232" i="4"/>
  <c r="P232" i="4"/>
  <c r="O232" i="4"/>
  <c r="N232" i="4"/>
  <c r="M232" i="4"/>
  <c r="L232" i="4"/>
  <c r="K232" i="4"/>
  <c r="J232" i="4"/>
  <c r="I232" i="4"/>
  <c r="H232" i="4"/>
  <c r="G232" i="4"/>
  <c r="F232" i="4"/>
  <c r="E232" i="4"/>
  <c r="AY230" i="4"/>
  <c r="AX230" i="4"/>
  <c r="AW230" i="4"/>
  <c r="AV230" i="4"/>
  <c r="AU230" i="4"/>
  <c r="AT230" i="4"/>
  <c r="AS230" i="4"/>
  <c r="AR230" i="4"/>
  <c r="AQ230" i="4"/>
  <c r="AP230" i="4"/>
  <c r="AO230" i="4"/>
  <c r="AN230" i="4"/>
  <c r="AM230" i="4"/>
  <c r="AL230" i="4"/>
  <c r="AK230" i="4"/>
  <c r="AJ230" i="4"/>
  <c r="AI230" i="4"/>
  <c r="AH230" i="4"/>
  <c r="AG230" i="4"/>
  <c r="AF230" i="4"/>
  <c r="AE230" i="4"/>
  <c r="AD230" i="4"/>
  <c r="AC230" i="4"/>
  <c r="AB230" i="4"/>
  <c r="AA230" i="4"/>
  <c r="Z230" i="4"/>
  <c r="Y230" i="4"/>
  <c r="X230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AY228" i="4"/>
  <c r="AX228" i="4"/>
  <c r="AW228" i="4"/>
  <c r="AV228" i="4"/>
  <c r="AU228" i="4"/>
  <c r="AT228" i="4"/>
  <c r="AS228" i="4"/>
  <c r="AR228" i="4"/>
  <c r="AQ228" i="4"/>
  <c r="AP228" i="4"/>
  <c r="AO228" i="4"/>
  <c r="AN228" i="4"/>
  <c r="AM228" i="4"/>
  <c r="AL228" i="4"/>
  <c r="AK228" i="4"/>
  <c r="AJ228" i="4"/>
  <c r="AI228" i="4"/>
  <c r="AH228" i="4"/>
  <c r="AG228" i="4"/>
  <c r="AF228" i="4"/>
  <c r="AE228" i="4"/>
  <c r="AD228" i="4"/>
  <c r="AC228" i="4"/>
  <c r="AB228" i="4"/>
  <c r="AA228" i="4"/>
  <c r="Z228" i="4"/>
  <c r="Y228" i="4"/>
  <c r="X228" i="4"/>
  <c r="W228" i="4"/>
  <c r="V228" i="4"/>
  <c r="U228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AY224" i="4"/>
  <c r="AX224" i="4"/>
  <c r="AW224" i="4"/>
  <c r="AV224" i="4"/>
  <c r="AU224" i="4"/>
  <c r="AT224" i="4"/>
  <c r="AS224" i="4"/>
  <c r="AR224" i="4"/>
  <c r="AQ224" i="4"/>
  <c r="AP224" i="4"/>
  <c r="AO224" i="4"/>
  <c r="AN224" i="4"/>
  <c r="AM224" i="4"/>
  <c r="AL224" i="4"/>
  <c r="AK224" i="4"/>
  <c r="AJ224" i="4"/>
  <c r="AI224" i="4"/>
  <c r="AH224" i="4"/>
  <c r="AG224" i="4"/>
  <c r="AF224" i="4"/>
  <c r="AE224" i="4"/>
  <c r="AD224" i="4"/>
  <c r="AC224" i="4"/>
  <c r="AB224" i="4"/>
  <c r="AA224" i="4"/>
  <c r="Z224" i="4"/>
  <c r="Y224" i="4"/>
  <c r="X224" i="4"/>
  <c r="W224" i="4"/>
  <c r="V224" i="4"/>
  <c r="U224" i="4"/>
  <c r="T224" i="4"/>
  <c r="S224" i="4"/>
  <c r="R224" i="4"/>
  <c r="Q224" i="4"/>
  <c r="P224" i="4"/>
  <c r="O224" i="4"/>
  <c r="N224" i="4"/>
  <c r="M224" i="4"/>
  <c r="L224" i="4"/>
  <c r="K224" i="4"/>
  <c r="J224" i="4"/>
  <c r="I224" i="4"/>
  <c r="H224" i="4"/>
  <c r="G224" i="4"/>
  <c r="F224" i="4"/>
  <c r="E224" i="4"/>
  <c r="AY222" i="4"/>
  <c r="AX222" i="4"/>
  <c r="AW222" i="4"/>
  <c r="AV222" i="4"/>
  <c r="AU222" i="4"/>
  <c r="AT222" i="4"/>
  <c r="AS222" i="4"/>
  <c r="AR222" i="4"/>
  <c r="AQ222" i="4"/>
  <c r="AP222" i="4"/>
  <c r="AO222" i="4"/>
  <c r="AN222" i="4"/>
  <c r="AM222" i="4"/>
  <c r="AL222" i="4"/>
  <c r="AK222" i="4"/>
  <c r="AJ222" i="4"/>
  <c r="AI222" i="4"/>
  <c r="AH222" i="4"/>
  <c r="AG222" i="4"/>
  <c r="AF222" i="4"/>
  <c r="AE222" i="4"/>
  <c r="AD222" i="4"/>
  <c r="AC222" i="4"/>
  <c r="AB222" i="4"/>
  <c r="AA222" i="4"/>
  <c r="Z222" i="4"/>
  <c r="Y222" i="4"/>
  <c r="X222" i="4"/>
  <c r="W222" i="4"/>
  <c r="V222" i="4"/>
  <c r="U222" i="4"/>
  <c r="T222" i="4"/>
  <c r="S222" i="4"/>
  <c r="R222" i="4"/>
  <c r="Q222" i="4"/>
  <c r="P222" i="4"/>
  <c r="O222" i="4"/>
  <c r="N222" i="4"/>
  <c r="M222" i="4"/>
  <c r="L222" i="4"/>
  <c r="K222" i="4"/>
  <c r="J222" i="4"/>
  <c r="I222" i="4"/>
  <c r="H222" i="4"/>
  <c r="G222" i="4"/>
  <c r="F222" i="4"/>
  <c r="E222" i="4"/>
  <c r="AY218" i="4"/>
  <c r="AX218" i="4"/>
  <c r="AW218" i="4"/>
  <c r="AV218" i="4"/>
  <c r="AU218" i="4"/>
  <c r="AT218" i="4"/>
  <c r="AS218" i="4"/>
  <c r="AR218" i="4"/>
  <c r="AQ218" i="4"/>
  <c r="AP218" i="4"/>
  <c r="AO218" i="4"/>
  <c r="AN218" i="4"/>
  <c r="AM218" i="4"/>
  <c r="AL218" i="4"/>
  <c r="AK218" i="4"/>
  <c r="AJ218" i="4"/>
  <c r="AI218" i="4"/>
  <c r="AH218" i="4"/>
  <c r="AG218" i="4"/>
  <c r="AF218" i="4"/>
  <c r="AE218" i="4"/>
  <c r="AD218" i="4"/>
  <c r="AC218" i="4"/>
  <c r="AB218" i="4"/>
  <c r="AA218" i="4"/>
  <c r="Z218" i="4"/>
  <c r="Y218" i="4"/>
  <c r="X218" i="4"/>
  <c r="W218" i="4"/>
  <c r="V218" i="4"/>
  <c r="U218" i="4"/>
  <c r="T218" i="4"/>
  <c r="S218" i="4"/>
  <c r="R218" i="4"/>
  <c r="Q218" i="4"/>
  <c r="P218" i="4"/>
  <c r="O218" i="4"/>
  <c r="N218" i="4"/>
  <c r="M218" i="4"/>
  <c r="L218" i="4"/>
  <c r="K218" i="4"/>
  <c r="J218" i="4"/>
  <c r="I218" i="4"/>
  <c r="H218" i="4"/>
  <c r="G218" i="4"/>
  <c r="F218" i="4"/>
  <c r="E218" i="4"/>
  <c r="AY211" i="4"/>
  <c r="AX211" i="4"/>
  <c r="AW211" i="4"/>
  <c r="AV211" i="4"/>
  <c r="AU211" i="4"/>
  <c r="AT211" i="4"/>
  <c r="AS211" i="4"/>
  <c r="AR211" i="4"/>
  <c r="AQ211" i="4"/>
  <c r="AP211" i="4"/>
  <c r="AO211" i="4"/>
  <c r="AN211" i="4"/>
  <c r="AM211" i="4"/>
  <c r="AL211" i="4"/>
  <c r="AK211" i="4"/>
  <c r="AJ211" i="4"/>
  <c r="AI211" i="4"/>
  <c r="AH211" i="4"/>
  <c r="AG211" i="4"/>
  <c r="AF211" i="4"/>
  <c r="AE211" i="4"/>
  <c r="AD211" i="4"/>
  <c r="AC211" i="4"/>
  <c r="AB211" i="4"/>
  <c r="AA211" i="4"/>
  <c r="Z211" i="4"/>
  <c r="Y211" i="4"/>
  <c r="X211" i="4"/>
  <c r="W211" i="4"/>
  <c r="V211" i="4"/>
  <c r="U211" i="4"/>
  <c r="T211" i="4"/>
  <c r="S211" i="4"/>
  <c r="R211" i="4"/>
  <c r="Q211" i="4"/>
  <c r="P211" i="4"/>
  <c r="O211" i="4"/>
  <c r="N211" i="4"/>
  <c r="M211" i="4"/>
  <c r="L211" i="4"/>
  <c r="K211" i="4"/>
  <c r="J211" i="4"/>
  <c r="I211" i="4"/>
  <c r="H211" i="4"/>
  <c r="G211" i="4"/>
  <c r="F211" i="4"/>
  <c r="E211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209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AY199" i="4"/>
  <c r="AX199" i="4"/>
  <c r="AW199" i="4"/>
  <c r="AV199" i="4"/>
  <c r="AU199" i="4"/>
  <c r="AT199" i="4"/>
  <c r="AS199" i="4"/>
  <c r="AR199" i="4"/>
  <c r="AQ199" i="4"/>
  <c r="AP199" i="4"/>
  <c r="AO199" i="4"/>
  <c r="AN199" i="4"/>
  <c r="AM199" i="4"/>
  <c r="AL199" i="4"/>
  <c r="AK199" i="4"/>
  <c r="AJ199" i="4"/>
  <c r="AI199" i="4"/>
  <c r="AH199" i="4"/>
  <c r="AG199" i="4"/>
  <c r="AF199" i="4"/>
  <c r="AE199" i="4"/>
  <c r="AD199" i="4"/>
  <c r="AC199" i="4"/>
  <c r="AB199" i="4"/>
  <c r="AA199" i="4"/>
  <c r="Z199" i="4"/>
  <c r="Y199" i="4"/>
  <c r="X199" i="4"/>
  <c r="W199" i="4"/>
  <c r="V199" i="4"/>
  <c r="U199" i="4"/>
  <c r="T199" i="4"/>
  <c r="S199" i="4"/>
  <c r="R199" i="4"/>
  <c r="Q199" i="4"/>
  <c r="P199" i="4"/>
  <c r="O199" i="4"/>
  <c r="N199" i="4"/>
  <c r="M199" i="4"/>
  <c r="L199" i="4"/>
  <c r="K199" i="4"/>
  <c r="J199" i="4"/>
  <c r="I199" i="4"/>
  <c r="H199" i="4"/>
  <c r="G199" i="4"/>
  <c r="F199" i="4"/>
  <c r="E199" i="4"/>
  <c r="AX196" i="4"/>
  <c r="AW196" i="4"/>
  <c r="AV196" i="4"/>
  <c r="AU196" i="4"/>
  <c r="AT196" i="4"/>
  <c r="AS196" i="4"/>
  <c r="AR196" i="4"/>
  <c r="AQ196" i="4"/>
  <c r="AP196" i="4"/>
  <c r="AO196" i="4"/>
  <c r="AN196" i="4"/>
  <c r="AM196" i="4"/>
  <c r="AL196" i="4"/>
  <c r="AK196" i="4"/>
  <c r="AJ196" i="4"/>
  <c r="AI196" i="4"/>
  <c r="AH196" i="4"/>
  <c r="AG196" i="4"/>
  <c r="AF196" i="4"/>
  <c r="AE196" i="4"/>
  <c r="AD196" i="4"/>
  <c r="AC196" i="4"/>
  <c r="AB196" i="4"/>
  <c r="AA196" i="4"/>
  <c r="Z196" i="4"/>
  <c r="Y196" i="4"/>
  <c r="X196" i="4"/>
  <c r="W196" i="4"/>
  <c r="V196" i="4"/>
  <c r="U196" i="4"/>
  <c r="T196" i="4"/>
  <c r="S196" i="4"/>
  <c r="R196" i="4"/>
  <c r="Q196" i="4"/>
  <c r="P196" i="4"/>
  <c r="O196" i="4"/>
  <c r="N196" i="4"/>
  <c r="M196" i="4"/>
  <c r="L196" i="4"/>
  <c r="K196" i="4"/>
  <c r="J196" i="4"/>
  <c r="I196" i="4"/>
  <c r="H196" i="4"/>
  <c r="F196" i="4"/>
  <c r="E196" i="4" s="1"/>
  <c r="AY193" i="4"/>
  <c r="AX193" i="4"/>
  <c r="AW193" i="4"/>
  <c r="AV193" i="4"/>
  <c r="AU193" i="4"/>
  <c r="AT193" i="4"/>
  <c r="AS193" i="4"/>
  <c r="AR193" i="4"/>
  <c r="AQ193" i="4"/>
  <c r="AP193" i="4"/>
  <c r="AO193" i="4"/>
  <c r="AN193" i="4"/>
  <c r="AM193" i="4"/>
  <c r="AL193" i="4"/>
  <c r="AK193" i="4"/>
  <c r="AJ193" i="4"/>
  <c r="AI193" i="4"/>
  <c r="AH193" i="4"/>
  <c r="AG193" i="4"/>
  <c r="AF193" i="4"/>
  <c r="AE193" i="4"/>
  <c r="AD193" i="4"/>
  <c r="AC193" i="4"/>
  <c r="AB193" i="4"/>
  <c r="AA193" i="4"/>
  <c r="Z193" i="4"/>
  <c r="Y193" i="4"/>
  <c r="X193" i="4"/>
  <c r="W193" i="4"/>
  <c r="V193" i="4"/>
  <c r="U193" i="4"/>
  <c r="T193" i="4"/>
  <c r="S193" i="4"/>
  <c r="R193" i="4"/>
  <c r="Q193" i="4"/>
  <c r="P193" i="4"/>
  <c r="O193" i="4"/>
  <c r="N193" i="4"/>
  <c r="M193" i="4"/>
  <c r="L193" i="4"/>
  <c r="K193" i="4"/>
  <c r="J193" i="4"/>
  <c r="I193" i="4"/>
  <c r="H193" i="4"/>
  <c r="G193" i="4"/>
  <c r="F193" i="4"/>
  <c r="E193" i="4"/>
  <c r="AY191" i="4"/>
  <c r="AX191" i="4"/>
  <c r="AW191" i="4"/>
  <c r="AV191" i="4"/>
  <c r="AU191" i="4"/>
  <c r="AT191" i="4"/>
  <c r="AS191" i="4"/>
  <c r="AR191" i="4"/>
  <c r="AQ191" i="4"/>
  <c r="AP191" i="4"/>
  <c r="AO191" i="4"/>
  <c r="AN191" i="4"/>
  <c r="AM191" i="4"/>
  <c r="AL191" i="4"/>
  <c r="AK191" i="4"/>
  <c r="AJ191" i="4"/>
  <c r="AI191" i="4"/>
  <c r="AH191" i="4"/>
  <c r="AG191" i="4"/>
  <c r="AF191" i="4"/>
  <c r="AE191" i="4"/>
  <c r="AD191" i="4"/>
  <c r="AC191" i="4"/>
  <c r="AB191" i="4"/>
  <c r="AA191" i="4"/>
  <c r="Z191" i="4"/>
  <c r="Y191" i="4"/>
  <c r="X191" i="4"/>
  <c r="W191" i="4"/>
  <c r="V191" i="4"/>
  <c r="U191" i="4"/>
  <c r="T191" i="4"/>
  <c r="S191" i="4"/>
  <c r="R191" i="4"/>
  <c r="Q191" i="4"/>
  <c r="P191" i="4"/>
  <c r="O191" i="4"/>
  <c r="N191" i="4"/>
  <c r="M191" i="4"/>
  <c r="L191" i="4"/>
  <c r="K191" i="4"/>
  <c r="J191" i="4"/>
  <c r="I191" i="4"/>
  <c r="H191" i="4"/>
  <c r="G191" i="4"/>
  <c r="F191" i="4"/>
  <c r="E191" i="4"/>
  <c r="AY182" i="4"/>
  <c r="AX182" i="4"/>
  <c r="AW182" i="4"/>
  <c r="AV182" i="4"/>
  <c r="AU182" i="4"/>
  <c r="AT182" i="4"/>
  <c r="AS182" i="4"/>
  <c r="AR182" i="4"/>
  <c r="AQ182" i="4"/>
  <c r="AP182" i="4"/>
  <c r="AO182" i="4"/>
  <c r="AN182" i="4"/>
  <c r="AM182" i="4"/>
  <c r="AL182" i="4"/>
  <c r="AK182" i="4"/>
  <c r="AJ182" i="4"/>
  <c r="AI182" i="4"/>
  <c r="AH182" i="4"/>
  <c r="AG182" i="4"/>
  <c r="AF182" i="4"/>
  <c r="AE182" i="4"/>
  <c r="AD182" i="4"/>
  <c r="AC182" i="4"/>
  <c r="AB182" i="4"/>
  <c r="AA182" i="4"/>
  <c r="Z182" i="4"/>
  <c r="Y182" i="4"/>
  <c r="X182" i="4"/>
  <c r="W182" i="4"/>
  <c r="V182" i="4"/>
  <c r="U182" i="4"/>
  <c r="T182" i="4"/>
  <c r="S182" i="4"/>
  <c r="R182" i="4"/>
  <c r="Q182" i="4"/>
  <c r="P182" i="4"/>
  <c r="O182" i="4"/>
  <c r="N182" i="4"/>
  <c r="M182" i="4"/>
  <c r="L182" i="4"/>
  <c r="K182" i="4"/>
  <c r="J182" i="4"/>
  <c r="I182" i="4"/>
  <c r="H182" i="4"/>
  <c r="G182" i="4"/>
  <c r="F182" i="4"/>
  <c r="E182" i="4"/>
  <c r="AY173" i="4"/>
  <c r="AX173" i="4"/>
  <c r="AW173" i="4"/>
  <c r="AV173" i="4"/>
  <c r="AU173" i="4"/>
  <c r="AT173" i="4"/>
  <c r="AS173" i="4"/>
  <c r="AR173" i="4"/>
  <c r="AQ173" i="4"/>
  <c r="AP173" i="4"/>
  <c r="AO173" i="4"/>
  <c r="AN173" i="4"/>
  <c r="AM173" i="4"/>
  <c r="AL173" i="4"/>
  <c r="AK173" i="4"/>
  <c r="AJ173" i="4"/>
  <c r="AI173" i="4"/>
  <c r="AH173" i="4"/>
  <c r="AG173" i="4"/>
  <c r="AF173" i="4"/>
  <c r="AE173" i="4"/>
  <c r="AD173" i="4"/>
  <c r="AC173" i="4"/>
  <c r="AB173" i="4"/>
  <c r="AA173" i="4"/>
  <c r="Z173" i="4"/>
  <c r="Y173" i="4"/>
  <c r="X173" i="4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AY166" i="4"/>
  <c r="AX166" i="4"/>
  <c r="AW166" i="4"/>
  <c r="AV166" i="4"/>
  <c r="AU166" i="4"/>
  <c r="AT166" i="4"/>
  <c r="AS166" i="4"/>
  <c r="AR166" i="4"/>
  <c r="AQ166" i="4"/>
  <c r="AP166" i="4"/>
  <c r="AO166" i="4"/>
  <c r="AN166" i="4"/>
  <c r="AM166" i="4"/>
  <c r="AL166" i="4"/>
  <c r="AK166" i="4"/>
  <c r="AJ166" i="4"/>
  <c r="AI166" i="4"/>
  <c r="AH166" i="4"/>
  <c r="AG166" i="4"/>
  <c r="AF166" i="4"/>
  <c r="AE166" i="4"/>
  <c r="AD166" i="4"/>
  <c r="AC166" i="4"/>
  <c r="AB166" i="4"/>
  <c r="AA166" i="4"/>
  <c r="Z166" i="4"/>
  <c r="Y166" i="4"/>
  <c r="X166" i="4"/>
  <c r="W166" i="4"/>
  <c r="V166" i="4"/>
  <c r="U166" i="4"/>
  <c r="T166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G166" i="4"/>
  <c r="F166" i="4"/>
  <c r="E166" i="4"/>
  <c r="AY164" i="4"/>
  <c r="AX164" i="4"/>
  <c r="AW164" i="4"/>
  <c r="AV164" i="4"/>
  <c r="AU164" i="4"/>
  <c r="AT164" i="4"/>
  <c r="AS164" i="4"/>
  <c r="AR164" i="4"/>
  <c r="AQ164" i="4"/>
  <c r="AP164" i="4"/>
  <c r="AO164" i="4"/>
  <c r="AN164" i="4"/>
  <c r="AM164" i="4"/>
  <c r="AL164" i="4"/>
  <c r="AK164" i="4"/>
  <c r="AJ164" i="4"/>
  <c r="AI164" i="4"/>
  <c r="AH164" i="4"/>
  <c r="AG164" i="4"/>
  <c r="AF164" i="4"/>
  <c r="AE164" i="4"/>
  <c r="AD164" i="4"/>
  <c r="AC164" i="4"/>
  <c r="AB164" i="4"/>
  <c r="AA164" i="4"/>
  <c r="Z164" i="4"/>
  <c r="Y164" i="4"/>
  <c r="X164" i="4"/>
  <c r="W164" i="4"/>
  <c r="V164" i="4"/>
  <c r="U164" i="4"/>
  <c r="T164" i="4"/>
  <c r="S164" i="4"/>
  <c r="R164" i="4"/>
  <c r="Q164" i="4"/>
  <c r="P164" i="4"/>
  <c r="O164" i="4"/>
  <c r="N164" i="4"/>
  <c r="M164" i="4"/>
  <c r="L164" i="4"/>
  <c r="K164" i="4"/>
  <c r="J164" i="4"/>
  <c r="I164" i="4"/>
  <c r="H164" i="4"/>
  <c r="G164" i="4"/>
  <c r="F164" i="4"/>
  <c r="E164" i="4"/>
  <c r="AY159" i="4"/>
  <c r="AX159" i="4"/>
  <c r="AW159" i="4"/>
  <c r="AV159" i="4"/>
  <c r="AU159" i="4"/>
  <c r="AT159" i="4"/>
  <c r="AS159" i="4"/>
  <c r="AR159" i="4"/>
  <c r="AQ159" i="4"/>
  <c r="AP159" i="4"/>
  <c r="AO159" i="4"/>
  <c r="AN159" i="4"/>
  <c r="AM159" i="4"/>
  <c r="AL159" i="4"/>
  <c r="AK159" i="4"/>
  <c r="AJ159" i="4"/>
  <c r="AI159" i="4"/>
  <c r="AH159" i="4"/>
  <c r="AG159" i="4"/>
  <c r="AF159" i="4"/>
  <c r="AE159" i="4"/>
  <c r="AD159" i="4"/>
  <c r="AC159" i="4"/>
  <c r="AB159" i="4"/>
  <c r="AA159" i="4"/>
  <c r="Z159" i="4"/>
  <c r="Y159" i="4"/>
  <c r="X159" i="4"/>
  <c r="W159" i="4"/>
  <c r="V159" i="4"/>
  <c r="U159" i="4"/>
  <c r="T159" i="4"/>
  <c r="S159" i="4"/>
  <c r="R159" i="4"/>
  <c r="Q159" i="4"/>
  <c r="P159" i="4"/>
  <c r="O159" i="4"/>
  <c r="N159" i="4"/>
  <c r="M159" i="4"/>
  <c r="L159" i="4"/>
  <c r="K159" i="4"/>
  <c r="J159" i="4"/>
  <c r="I159" i="4"/>
  <c r="H159" i="4"/>
  <c r="G159" i="4"/>
  <c r="F159" i="4"/>
  <c r="E159" i="4"/>
  <c r="AX151" i="4"/>
  <c r="AW151" i="4"/>
  <c r="AV151" i="4"/>
  <c r="AU151" i="4"/>
  <c r="AT151" i="4"/>
  <c r="AS151" i="4"/>
  <c r="AR151" i="4"/>
  <c r="AQ151" i="4"/>
  <c r="AP151" i="4"/>
  <c r="AO151" i="4"/>
  <c r="AN151" i="4"/>
  <c r="AM151" i="4"/>
  <c r="AL151" i="4"/>
  <c r="AK151" i="4"/>
  <c r="AJ151" i="4"/>
  <c r="AI151" i="4"/>
  <c r="AH151" i="4"/>
  <c r="AG151" i="4"/>
  <c r="AF151" i="4"/>
  <c r="AE151" i="4"/>
  <c r="AD151" i="4"/>
  <c r="AC151" i="4"/>
  <c r="AB151" i="4"/>
  <c r="AA151" i="4"/>
  <c r="Z151" i="4"/>
  <c r="Y151" i="4"/>
  <c r="X151" i="4"/>
  <c r="W151" i="4"/>
  <c r="V151" i="4"/>
  <c r="U151" i="4"/>
  <c r="T151" i="4"/>
  <c r="S151" i="4"/>
  <c r="R151" i="4"/>
  <c r="Q151" i="4"/>
  <c r="P151" i="4"/>
  <c r="O151" i="4"/>
  <c r="N151" i="4"/>
  <c r="M151" i="4"/>
  <c r="L151" i="4"/>
  <c r="K151" i="4"/>
  <c r="J151" i="4"/>
  <c r="I151" i="4"/>
  <c r="H151" i="4"/>
  <c r="G151" i="4"/>
  <c r="F151" i="4"/>
  <c r="E151" i="4"/>
  <c r="AY148" i="4"/>
  <c r="AX148" i="4"/>
  <c r="AW148" i="4"/>
  <c r="AV148" i="4"/>
  <c r="AU148" i="4"/>
  <c r="AT148" i="4"/>
  <c r="AS148" i="4"/>
  <c r="AR148" i="4"/>
  <c r="AQ148" i="4"/>
  <c r="AP148" i="4"/>
  <c r="AO148" i="4"/>
  <c r="AN148" i="4"/>
  <c r="AM148" i="4"/>
  <c r="AL148" i="4"/>
  <c r="AK148" i="4"/>
  <c r="AJ148" i="4"/>
  <c r="AI148" i="4"/>
  <c r="AH148" i="4"/>
  <c r="AG148" i="4"/>
  <c r="AF148" i="4"/>
  <c r="AE148" i="4"/>
  <c r="AD148" i="4"/>
  <c r="AC148" i="4"/>
  <c r="AB148" i="4"/>
  <c r="AA148" i="4"/>
  <c r="Z148" i="4"/>
  <c r="Y148" i="4"/>
  <c r="X148" i="4"/>
  <c r="W148" i="4"/>
  <c r="V148" i="4"/>
  <c r="U148" i="4"/>
  <c r="T148" i="4"/>
  <c r="S148" i="4"/>
  <c r="R148" i="4"/>
  <c r="Q148" i="4"/>
  <c r="P148" i="4"/>
  <c r="O148" i="4"/>
  <c r="N148" i="4"/>
  <c r="M148" i="4"/>
  <c r="L148" i="4"/>
  <c r="K148" i="4"/>
  <c r="J148" i="4"/>
  <c r="I148" i="4"/>
  <c r="H148" i="4"/>
  <c r="G148" i="4"/>
  <c r="F148" i="4"/>
  <c r="E148" i="4"/>
  <c r="AY142" i="4"/>
  <c r="AX142" i="4"/>
  <c r="AW142" i="4"/>
  <c r="AV142" i="4"/>
  <c r="AU142" i="4"/>
  <c r="AT142" i="4"/>
  <c r="AS142" i="4"/>
  <c r="AR142" i="4"/>
  <c r="AQ142" i="4"/>
  <c r="AP142" i="4"/>
  <c r="AO142" i="4"/>
  <c r="AN142" i="4"/>
  <c r="AM142" i="4"/>
  <c r="AL142" i="4"/>
  <c r="AK142" i="4"/>
  <c r="AJ142" i="4"/>
  <c r="AI142" i="4"/>
  <c r="AH142" i="4"/>
  <c r="AG142" i="4"/>
  <c r="AF142" i="4"/>
  <c r="AE142" i="4"/>
  <c r="AD142" i="4"/>
  <c r="AC142" i="4"/>
  <c r="AB142" i="4"/>
  <c r="AA142" i="4"/>
  <c r="Z142" i="4"/>
  <c r="Y142" i="4"/>
  <c r="X142" i="4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AX134" i="4"/>
  <c r="AW134" i="4"/>
  <c r="AV134" i="4"/>
  <c r="AU134" i="4"/>
  <c r="AT134" i="4"/>
  <c r="AS134" i="4"/>
  <c r="AR134" i="4"/>
  <c r="AQ134" i="4"/>
  <c r="AP134" i="4"/>
  <c r="AO134" i="4"/>
  <c r="AN134" i="4"/>
  <c r="AM134" i="4"/>
  <c r="AL134" i="4"/>
  <c r="AK134" i="4"/>
  <c r="AJ134" i="4"/>
  <c r="AI134" i="4"/>
  <c r="AH134" i="4"/>
  <c r="AG134" i="4"/>
  <c r="AF134" i="4"/>
  <c r="AE134" i="4"/>
  <c r="AD134" i="4"/>
  <c r="AC134" i="4"/>
  <c r="AB134" i="4"/>
  <c r="AA134" i="4"/>
  <c r="Z134" i="4"/>
  <c r="Y134" i="4"/>
  <c r="X134" i="4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G126" i="4"/>
  <c r="F126" i="4"/>
  <c r="E126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AY64" i="4"/>
  <c r="AX64" i="4"/>
  <c r="AW64" i="4"/>
  <c r="AV64" i="4"/>
  <c r="AU64" i="4"/>
  <c r="AT64" i="4"/>
  <c r="AS64" i="4"/>
  <c r="AR64" i="4"/>
  <c r="AQ64" i="4"/>
  <c r="AP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G44" i="4"/>
  <c r="F44" i="4"/>
  <c r="E44" i="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O241" i="4" l="1"/>
  <c r="O240" i="4" s="1"/>
  <c r="O239" i="4" s="1"/>
  <c r="W241" i="4"/>
  <c r="W240" i="4" s="1"/>
  <c r="W239" i="4" s="1"/>
  <c r="AE241" i="4"/>
  <c r="AE240" i="4" s="1"/>
  <c r="AE239" i="4" s="1"/>
  <c r="AM241" i="4"/>
  <c r="AM240" i="4" s="1"/>
  <c r="AM239" i="4" s="1"/>
  <c r="L253" i="4"/>
  <c r="L252" i="4" s="1"/>
  <c r="T253" i="4"/>
  <c r="T252" i="4" s="1"/>
  <c r="T251" i="4" s="1"/>
  <c r="T248" i="4" s="1"/>
  <c r="T247" i="4" s="1"/>
  <c r="T246" i="4" s="1"/>
  <c r="AB253" i="4"/>
  <c r="AB252" i="4" s="1"/>
  <c r="AB251" i="4" s="1"/>
  <c r="AB248" i="4" s="1"/>
  <c r="AB247" i="4" s="1"/>
  <c r="AB246" i="4" s="1"/>
  <c r="AJ253" i="4"/>
  <c r="AJ252" i="4" s="1"/>
  <c r="AJ251" i="4" s="1"/>
  <c r="AJ248" i="4" s="1"/>
  <c r="AJ247" i="4" s="1"/>
  <c r="AJ246" i="4" s="1"/>
  <c r="AC6" i="4"/>
  <c r="F6" i="4"/>
  <c r="W6" i="4"/>
  <c r="V6" i="4"/>
  <c r="M125" i="4"/>
  <c r="AO4" i="7"/>
  <c r="AO3" i="7" s="1"/>
  <c r="AO2" i="7" s="1"/>
  <c r="Y4" i="7"/>
  <c r="Y3" i="7" s="1"/>
  <c r="Y2" i="7" s="1"/>
  <c r="AP6" i="4"/>
  <c r="G248" i="8"/>
  <c r="G247" i="8" s="1"/>
  <c r="G246" i="8" s="1"/>
  <c r="G2" i="8" s="1"/>
  <c r="E251" i="8"/>
  <c r="E248" i="8" s="1"/>
  <c r="E247" i="8" s="1"/>
  <c r="E246" i="8" s="1"/>
  <c r="E2" i="8" s="1"/>
  <c r="F2" i="7"/>
  <c r="AR253" i="4"/>
  <c r="AR252" i="4" s="1"/>
  <c r="AA253" i="4"/>
  <c r="AA252" i="4" s="1"/>
  <c r="E241" i="4"/>
  <c r="E240" i="4" s="1"/>
  <c r="E239" i="4" s="1"/>
  <c r="I241" i="4"/>
  <c r="I240" i="4" s="1"/>
  <c r="I239" i="4" s="1"/>
  <c r="M241" i="4"/>
  <c r="M240" i="4" s="1"/>
  <c r="M239" i="4" s="1"/>
  <c r="Q241" i="4"/>
  <c r="Q240" i="4" s="1"/>
  <c r="Q239" i="4" s="1"/>
  <c r="U241" i="4"/>
  <c r="U240" i="4" s="1"/>
  <c r="U239" i="4" s="1"/>
  <c r="Y241" i="4"/>
  <c r="Y240" i="4" s="1"/>
  <c r="Y239" i="4" s="1"/>
  <c r="AC241" i="4"/>
  <c r="AC240" i="4" s="1"/>
  <c r="AC239" i="4" s="1"/>
  <c r="AG241" i="4"/>
  <c r="AG240" i="4" s="1"/>
  <c r="AG239" i="4" s="1"/>
  <c r="AK241" i="4"/>
  <c r="AK240" i="4" s="1"/>
  <c r="AK239" i="4" s="1"/>
  <c r="AO241" i="4"/>
  <c r="AO240" i="4" s="1"/>
  <c r="AO239" i="4" s="1"/>
  <c r="AS241" i="4"/>
  <c r="AS240" i="4" s="1"/>
  <c r="AS239" i="4" s="1"/>
  <c r="AW241" i="4"/>
  <c r="AW240" i="4" s="1"/>
  <c r="AW239" i="4" s="1"/>
  <c r="AC251" i="4"/>
  <c r="J50" i="4"/>
  <c r="N50" i="4"/>
  <c r="R50" i="4"/>
  <c r="V50" i="4"/>
  <c r="Z50" i="4"/>
  <c r="AD50" i="4"/>
  <c r="AH50" i="4"/>
  <c r="AL50" i="4"/>
  <c r="AP50" i="4"/>
  <c r="AT50" i="4"/>
  <c r="AX50" i="4"/>
  <c r="AX169" i="4"/>
  <c r="AP253" i="4"/>
  <c r="AP252" i="4" s="1"/>
  <c r="K50" i="4"/>
  <c r="O50" i="4"/>
  <c r="S50" i="4"/>
  <c r="W50" i="4"/>
  <c r="AA50" i="4"/>
  <c r="AE50" i="4"/>
  <c r="AI50" i="4"/>
  <c r="AM50" i="4"/>
  <c r="AQ50" i="4"/>
  <c r="AU50" i="4"/>
  <c r="AY50" i="4"/>
  <c r="G50" i="4"/>
  <c r="I125" i="4"/>
  <c r="Q125" i="4"/>
  <c r="U125" i="4"/>
  <c r="Y125" i="4"/>
  <c r="AC125" i="4"/>
  <c r="AG125" i="4"/>
  <c r="AK125" i="4"/>
  <c r="AO125" i="4"/>
  <c r="AS125" i="4"/>
  <c r="AW125" i="4"/>
  <c r="J125" i="4"/>
  <c r="AD125" i="4"/>
  <c r="AP125" i="4"/>
  <c r="AB125" i="4"/>
  <c r="L241" i="4"/>
  <c r="L240" i="4" s="1"/>
  <c r="L239" i="4" s="1"/>
  <c r="P241" i="4"/>
  <c r="P240" i="4" s="1"/>
  <c r="P239" i="4" s="1"/>
  <c r="X241" i="4"/>
  <c r="X240" i="4" s="1"/>
  <c r="X239" i="4" s="1"/>
  <c r="AB241" i="4"/>
  <c r="AB240" i="4" s="1"/>
  <c r="AB239" i="4" s="1"/>
  <c r="AF241" i="4"/>
  <c r="AF240" i="4" s="1"/>
  <c r="AF239" i="4" s="1"/>
  <c r="AN241" i="4"/>
  <c r="AN240" i="4" s="1"/>
  <c r="AN239" i="4" s="1"/>
  <c r="Q251" i="4"/>
  <c r="Q248" i="4" s="1"/>
  <c r="Q247" i="4" s="1"/>
  <c r="Q246" i="4" s="1"/>
  <c r="F253" i="4"/>
  <c r="F252" i="4" s="1"/>
  <c r="F251" i="4" s="1"/>
  <c r="F248" i="4" s="1"/>
  <c r="F247" i="4" s="1"/>
  <c r="F246" i="4" s="1"/>
  <c r="J253" i="4"/>
  <c r="J252" i="4" s="1"/>
  <c r="J251" i="4" s="1"/>
  <c r="N253" i="4"/>
  <c r="N252" i="4" s="1"/>
  <c r="N251" i="4" s="1"/>
  <c r="R253" i="4"/>
  <c r="R252" i="4" s="1"/>
  <c r="R251" i="4" s="1"/>
  <c r="V253" i="4"/>
  <c r="V252" i="4" s="1"/>
  <c r="V251" i="4" s="1"/>
  <c r="V248" i="4" s="1"/>
  <c r="V247" i="4" s="1"/>
  <c r="V246" i="4" s="1"/>
  <c r="AD253" i="4"/>
  <c r="AD252" i="4" s="1"/>
  <c r="AD251" i="4" s="1"/>
  <c r="AH253" i="4"/>
  <c r="AH252" i="4" s="1"/>
  <c r="AH251" i="4" s="1"/>
  <c r="AH248" i="4" s="1"/>
  <c r="AH247" i="4" s="1"/>
  <c r="AH246" i="4" s="1"/>
  <c r="AL253" i="4"/>
  <c r="AL252" i="4" s="1"/>
  <c r="AL251" i="4" s="1"/>
  <c r="AL248" i="4" s="1"/>
  <c r="AL247" i="4" s="1"/>
  <c r="AL246" i="4" s="1"/>
  <c r="AT253" i="4"/>
  <c r="AT252" i="4" s="1"/>
  <c r="AT251" i="4" s="1"/>
  <c r="AX253" i="4"/>
  <c r="AX252" i="4" s="1"/>
  <c r="AX251" i="4" s="1"/>
  <c r="H50" i="4"/>
  <c r="L50" i="4"/>
  <c r="P50" i="4"/>
  <c r="T50" i="4"/>
  <c r="X50" i="4"/>
  <c r="AB50" i="4"/>
  <c r="AF50" i="4"/>
  <c r="AJ50" i="4"/>
  <c r="AN50" i="4"/>
  <c r="AR50" i="4"/>
  <c r="AV50" i="4"/>
  <c r="AG221" i="4"/>
  <c r="AG220" i="4" s="1"/>
  <c r="G221" i="4"/>
  <c r="G220" i="4" s="1"/>
  <c r="W221" i="4"/>
  <c r="W220" i="4" s="1"/>
  <c r="AA221" i="4"/>
  <c r="AA220" i="4" s="1"/>
  <c r="AE221" i="4"/>
  <c r="AE220" i="4" s="1"/>
  <c r="AI221" i="4"/>
  <c r="AI220" i="4" s="1"/>
  <c r="AM221" i="4"/>
  <c r="AM220" i="4" s="1"/>
  <c r="AU221" i="4"/>
  <c r="AU220" i="4" s="1"/>
  <c r="F241" i="4"/>
  <c r="F240" i="4" s="1"/>
  <c r="F239" i="4" s="1"/>
  <c r="J241" i="4"/>
  <c r="J240" i="4" s="1"/>
  <c r="J239" i="4" s="1"/>
  <c r="N241" i="4"/>
  <c r="N240" i="4" s="1"/>
  <c r="N239" i="4" s="1"/>
  <c r="V241" i="4"/>
  <c r="V240" i="4" s="1"/>
  <c r="V239" i="4" s="1"/>
  <c r="Z241" i="4"/>
  <c r="Z240" i="4" s="1"/>
  <c r="Z239" i="4" s="1"/>
  <c r="AH241" i="4"/>
  <c r="AH240" i="4" s="1"/>
  <c r="AH239" i="4" s="1"/>
  <c r="AL241" i="4"/>
  <c r="AL240" i="4" s="1"/>
  <c r="AL239" i="4" s="1"/>
  <c r="AP241" i="4"/>
  <c r="AP240" i="4" s="1"/>
  <c r="AP239" i="4" s="1"/>
  <c r="AT241" i="4"/>
  <c r="AT240" i="4" s="1"/>
  <c r="AT239" i="4" s="1"/>
  <c r="AX241" i="4"/>
  <c r="AX240" i="4" s="1"/>
  <c r="AX239" i="4" s="1"/>
  <c r="AP251" i="4"/>
  <c r="AP248" i="4" s="1"/>
  <c r="AP247" i="4" s="1"/>
  <c r="AP246" i="4" s="1"/>
  <c r="K253" i="4"/>
  <c r="K252" i="4" s="1"/>
  <c r="O253" i="4"/>
  <c r="O252" i="4" s="1"/>
  <c r="S253" i="4"/>
  <c r="S252" i="4" s="1"/>
  <c r="S251" i="4" s="1"/>
  <c r="S248" i="4" s="1"/>
  <c r="S247" i="4" s="1"/>
  <c r="S246" i="4" s="1"/>
  <c r="AE253" i="4"/>
  <c r="AE252" i="4" s="1"/>
  <c r="AI253" i="4"/>
  <c r="AI252" i="4" s="1"/>
  <c r="AI251" i="4" s="1"/>
  <c r="AM253" i="4"/>
  <c r="AM252" i="4" s="1"/>
  <c r="AM251" i="4" s="1"/>
  <c r="AM248" i="4" s="1"/>
  <c r="AM247" i="4" s="1"/>
  <c r="AM246" i="4" s="1"/>
  <c r="I50" i="4"/>
  <c r="M50" i="4"/>
  <c r="Q50" i="4"/>
  <c r="U50" i="4"/>
  <c r="Y50" i="4"/>
  <c r="AC50" i="4"/>
  <c r="AG50" i="4"/>
  <c r="AK50" i="4"/>
  <c r="AO50" i="4"/>
  <c r="AS50" i="4"/>
  <c r="AW50" i="4"/>
  <c r="E50" i="4"/>
  <c r="F169" i="4"/>
  <c r="J169" i="4"/>
  <c r="N169" i="4"/>
  <c r="R169" i="4"/>
  <c r="V169" i="4"/>
  <c r="Z169" i="4"/>
  <c r="AD169" i="4"/>
  <c r="AH169" i="4"/>
  <c r="AL169" i="4"/>
  <c r="AP169" i="4"/>
  <c r="AT169" i="4"/>
  <c r="K195" i="4"/>
  <c r="O195" i="4"/>
  <c r="S195" i="4"/>
  <c r="W195" i="4"/>
  <c r="AA195" i="4"/>
  <c r="AE195" i="4"/>
  <c r="AI195" i="4"/>
  <c r="AM195" i="4"/>
  <c r="AQ195" i="4"/>
  <c r="AU195" i="4"/>
  <c r="N195" i="4"/>
  <c r="AL195" i="4"/>
  <c r="AT195" i="4"/>
  <c r="AU241" i="4"/>
  <c r="AU240" i="4" s="1"/>
  <c r="AU239" i="4" s="1"/>
  <c r="AC248" i="4"/>
  <c r="AC247" i="4" s="1"/>
  <c r="AC246" i="4" s="1"/>
  <c r="F50" i="4"/>
  <c r="E125" i="4"/>
  <c r="I6" i="4"/>
  <c r="V195" i="4"/>
  <c r="AD195" i="4"/>
  <c r="AU253" i="4"/>
  <c r="AU252" i="4" s="1"/>
  <c r="AY125" i="4"/>
  <c r="G241" i="4"/>
  <c r="G240" i="4" s="1"/>
  <c r="G239" i="4" s="1"/>
  <c r="S241" i="4"/>
  <c r="S240" i="4" s="1"/>
  <c r="S239" i="4" s="1"/>
  <c r="AA241" i="4"/>
  <c r="AA240" i="4" s="1"/>
  <c r="AA239" i="4" s="1"/>
  <c r="AQ241" i="4"/>
  <c r="AQ240" i="4" s="1"/>
  <c r="AQ239" i="4" s="1"/>
  <c r="AQ251" i="4"/>
  <c r="AQ248" i="4" s="1"/>
  <c r="AQ247" i="4" s="1"/>
  <c r="AQ246" i="4" s="1"/>
  <c r="X221" i="4"/>
  <c r="X220" i="4" s="1"/>
  <c r="AG253" i="4"/>
  <c r="AG252" i="4" s="1"/>
  <c r="AG251" i="4" s="1"/>
  <c r="AK253" i="4"/>
  <c r="AK252" i="4" s="1"/>
  <c r="AK251" i="4" s="1"/>
  <c r="AK248" i="4" s="1"/>
  <c r="AK247" i="4" s="1"/>
  <c r="AK246" i="4" s="1"/>
  <c r="AO253" i="4"/>
  <c r="AO252" i="4" s="1"/>
  <c r="AO251" i="4" s="1"/>
  <c r="AO248" i="4" s="1"/>
  <c r="AO247" i="4" s="1"/>
  <c r="AO246" i="4" s="1"/>
  <c r="AS253" i="4"/>
  <c r="AS252" i="4" s="1"/>
  <c r="AS251" i="4" s="1"/>
  <c r="AW253" i="4"/>
  <c r="AW252" i="4" s="1"/>
  <c r="AW251" i="4" s="1"/>
  <c r="AW248" i="4" s="1"/>
  <c r="AW247" i="4" s="1"/>
  <c r="AW246" i="4" s="1"/>
  <c r="AK6" i="4"/>
  <c r="Y6" i="4"/>
  <c r="U6" i="4"/>
  <c r="M6" i="4"/>
  <c r="AG6" i="4"/>
  <c r="Q6" i="4"/>
  <c r="T125" i="4"/>
  <c r="AR125" i="4"/>
  <c r="R125" i="4"/>
  <c r="Z125" i="4"/>
  <c r="AT125" i="4"/>
  <c r="N125" i="4"/>
  <c r="AL125" i="4"/>
  <c r="G125" i="4"/>
  <c r="K125" i="4"/>
  <c r="O125" i="4"/>
  <c r="S125" i="4"/>
  <c r="W125" i="4"/>
  <c r="AA125" i="4"/>
  <c r="AE125" i="4"/>
  <c r="AI125" i="4"/>
  <c r="AM125" i="4"/>
  <c r="AQ125" i="4"/>
  <c r="AU125" i="4"/>
  <c r="F125" i="4"/>
  <c r="V125" i="4"/>
  <c r="AH125" i="4"/>
  <c r="AX125" i="4"/>
  <c r="L125" i="4"/>
  <c r="AJ125" i="4"/>
  <c r="H125" i="4"/>
  <c r="P125" i="4"/>
  <c r="X125" i="4"/>
  <c r="AF125" i="4"/>
  <c r="AN125" i="4"/>
  <c r="AV125" i="4"/>
  <c r="L169" i="4"/>
  <c r="T169" i="4"/>
  <c r="AB169" i="4"/>
  <c r="AJ169" i="4"/>
  <c r="AV169" i="4"/>
  <c r="H169" i="4"/>
  <c r="P169" i="4"/>
  <c r="X169" i="4"/>
  <c r="AF169" i="4"/>
  <c r="AN169" i="4"/>
  <c r="AR169" i="4"/>
  <c r="E169" i="4"/>
  <c r="I169" i="4"/>
  <c r="M169" i="4"/>
  <c r="Q169" i="4"/>
  <c r="U169" i="4"/>
  <c r="Y169" i="4"/>
  <c r="AC169" i="4"/>
  <c r="AG169" i="4"/>
  <c r="AK169" i="4"/>
  <c r="AO169" i="4"/>
  <c r="AS169" i="4"/>
  <c r="AW169" i="4"/>
  <c r="G169" i="4"/>
  <c r="K169" i="4"/>
  <c r="O169" i="4"/>
  <c r="S169" i="4"/>
  <c r="W169" i="4"/>
  <c r="AA169" i="4"/>
  <c r="AA168" i="4" s="1"/>
  <c r="AE169" i="4"/>
  <c r="AI169" i="4"/>
  <c r="AM169" i="4"/>
  <c r="AQ169" i="4"/>
  <c r="AU169" i="4"/>
  <c r="AY169" i="4"/>
  <c r="L195" i="4"/>
  <c r="AF195" i="4"/>
  <c r="AN195" i="4"/>
  <c r="AR195" i="4"/>
  <c r="AR168" i="4" s="1"/>
  <c r="T195" i="4"/>
  <c r="M195" i="4"/>
  <c r="E195" i="4"/>
  <c r="I195" i="4"/>
  <c r="J195" i="4"/>
  <c r="R195" i="4"/>
  <c r="R168" i="4" s="1"/>
  <c r="Z195" i="4"/>
  <c r="AH195" i="4"/>
  <c r="AH168" i="4" s="1"/>
  <c r="AP195" i="4"/>
  <c r="AX195" i="4"/>
  <c r="G195" i="4"/>
  <c r="AY195" i="4"/>
  <c r="P195" i="4"/>
  <c r="X195" i="4"/>
  <c r="AJ195" i="4"/>
  <c r="H195" i="4"/>
  <c r="AB195" i="4"/>
  <c r="AV195" i="4"/>
  <c r="F195" i="4"/>
  <c r="Q195" i="4"/>
  <c r="U195" i="4"/>
  <c r="Y195" i="4"/>
  <c r="AC195" i="4"/>
  <c r="AG195" i="4"/>
  <c r="AK195" i="4"/>
  <c r="AO195" i="4"/>
  <c r="AS195" i="4"/>
  <c r="AW195" i="4"/>
  <c r="H221" i="4"/>
  <c r="H220" i="4" s="1"/>
  <c r="T221" i="4"/>
  <c r="T220" i="4" s="1"/>
  <c r="AJ221" i="4"/>
  <c r="AJ220" i="4" s="1"/>
  <c r="E221" i="4"/>
  <c r="E220" i="4" s="1"/>
  <c r="M221" i="4"/>
  <c r="M220" i="4" s="1"/>
  <c r="U221" i="4"/>
  <c r="U220" i="4" s="1"/>
  <c r="AC221" i="4"/>
  <c r="AC220" i="4" s="1"/>
  <c r="AO221" i="4"/>
  <c r="AO220" i="4" s="1"/>
  <c r="L221" i="4"/>
  <c r="L220" i="4" s="1"/>
  <c r="AF221" i="4"/>
  <c r="AF220" i="4" s="1"/>
  <c r="P221" i="4"/>
  <c r="P220" i="4" s="1"/>
  <c r="AB221" i="4"/>
  <c r="AB220" i="4" s="1"/>
  <c r="AN221" i="4"/>
  <c r="AN220" i="4" s="1"/>
  <c r="I221" i="4"/>
  <c r="I220" i="4" s="1"/>
  <c r="Q221" i="4"/>
  <c r="Q220" i="4" s="1"/>
  <c r="Y221" i="4"/>
  <c r="Y220" i="4" s="1"/>
  <c r="AK221" i="4"/>
  <c r="AK220" i="4" s="1"/>
  <c r="AW221" i="4"/>
  <c r="AW220" i="4" s="1"/>
  <c r="AS221" i="4"/>
  <c r="AS220" i="4" s="1"/>
  <c r="K221" i="4"/>
  <c r="K220" i="4" s="1"/>
  <c r="S221" i="4"/>
  <c r="S220" i="4" s="1"/>
  <c r="AQ221" i="4"/>
  <c r="AQ220" i="4" s="1"/>
  <c r="AY221" i="4"/>
  <c r="AY220" i="4" s="1"/>
  <c r="O221" i="4"/>
  <c r="O220" i="4" s="1"/>
  <c r="AR221" i="4"/>
  <c r="AR220" i="4" s="1"/>
  <c r="AV221" i="4"/>
  <c r="AV220" i="4" s="1"/>
  <c r="F221" i="4"/>
  <c r="F220" i="4" s="1"/>
  <c r="J221" i="4"/>
  <c r="J220" i="4" s="1"/>
  <c r="N221" i="4"/>
  <c r="N220" i="4" s="1"/>
  <c r="R221" i="4"/>
  <c r="R220" i="4" s="1"/>
  <c r="V221" i="4"/>
  <c r="V220" i="4" s="1"/>
  <c r="Z221" i="4"/>
  <c r="Z220" i="4" s="1"/>
  <c r="AD221" i="4"/>
  <c r="AD220" i="4" s="1"/>
  <c r="AH221" i="4"/>
  <c r="AH220" i="4" s="1"/>
  <c r="AL221" i="4"/>
  <c r="AL220" i="4" s="1"/>
  <c r="AP221" i="4"/>
  <c r="AP220" i="4" s="1"/>
  <c r="AT221" i="4"/>
  <c r="AT220" i="4" s="1"/>
  <c r="AX221" i="4"/>
  <c r="AX220" i="4" s="1"/>
  <c r="H241" i="4"/>
  <c r="H240" i="4" s="1"/>
  <c r="H239" i="4" s="1"/>
  <c r="T241" i="4"/>
  <c r="T240" i="4" s="1"/>
  <c r="T239" i="4" s="1"/>
  <c r="AJ241" i="4"/>
  <c r="AJ240" i="4" s="1"/>
  <c r="AJ239" i="4" s="1"/>
  <c r="AR241" i="4"/>
  <c r="AR240" i="4" s="1"/>
  <c r="AR239" i="4" s="1"/>
  <c r="AV241" i="4"/>
  <c r="AV240" i="4" s="1"/>
  <c r="AV239" i="4" s="1"/>
  <c r="AI248" i="4"/>
  <c r="AI247" i="4" s="1"/>
  <c r="AI246" i="4" s="1"/>
  <c r="AS248" i="4"/>
  <c r="AS247" i="4" s="1"/>
  <c r="AS246" i="4" s="1"/>
  <c r="I253" i="4"/>
  <c r="I252" i="4" s="1"/>
  <c r="I251" i="4" s="1"/>
  <c r="M253" i="4"/>
  <c r="M252" i="4" s="1"/>
  <c r="M251" i="4" s="1"/>
  <c r="M248" i="4" s="1"/>
  <c r="M247" i="4" s="1"/>
  <c r="M246" i="4" s="1"/>
  <c r="U253" i="4"/>
  <c r="U252" i="4" s="1"/>
  <c r="U251" i="4" s="1"/>
  <c r="U248" i="4" s="1"/>
  <c r="U247" i="4" s="1"/>
  <c r="U246" i="4" s="1"/>
  <c r="Y253" i="4"/>
  <c r="Y252" i="4" s="1"/>
  <c r="Y251" i="4" s="1"/>
  <c r="Y248" i="4" s="1"/>
  <c r="Y247" i="4" s="1"/>
  <c r="Y246" i="4" s="1"/>
  <c r="AY251" i="4"/>
  <c r="AY248" i="4" s="1"/>
  <c r="AY247" i="4" s="1"/>
  <c r="AY246" i="4" s="1"/>
  <c r="AE251" i="4"/>
  <c r="AE248" i="4" s="1"/>
  <c r="AE247" i="4" s="1"/>
  <c r="AE246" i="4" s="1"/>
  <c r="K251" i="4"/>
  <c r="K248" i="4" s="1"/>
  <c r="K247" i="4" s="1"/>
  <c r="K246" i="4" s="1"/>
  <c r="AA251" i="4"/>
  <c r="AA248" i="4" s="1"/>
  <c r="AA247" i="4" s="1"/>
  <c r="AA246" i="4" s="1"/>
  <c r="AU251" i="4"/>
  <c r="AU248" i="4" s="1"/>
  <c r="AU247" i="4" s="1"/>
  <c r="AU246" i="4" s="1"/>
  <c r="O251" i="4"/>
  <c r="O248" i="4" s="1"/>
  <c r="O247" i="4" s="1"/>
  <c r="O246" i="4" s="1"/>
  <c r="W251" i="4"/>
  <c r="W248" i="4" s="1"/>
  <c r="W247" i="4" s="1"/>
  <c r="W246" i="4" s="1"/>
  <c r="J248" i="4"/>
  <c r="J247" i="4" s="1"/>
  <c r="J246" i="4" s="1"/>
  <c r="AD248" i="4"/>
  <c r="AD247" i="4" s="1"/>
  <c r="AD246" i="4" s="1"/>
  <c r="AT248" i="4"/>
  <c r="AT247" i="4" s="1"/>
  <c r="AT246" i="4" s="1"/>
  <c r="P251" i="4"/>
  <c r="P248" i="4" s="1"/>
  <c r="P247" i="4" s="1"/>
  <c r="P246" i="4" s="1"/>
  <c r="X251" i="4"/>
  <c r="X248" i="4" s="1"/>
  <c r="X247" i="4" s="1"/>
  <c r="X246" i="4" s="1"/>
  <c r="AR251" i="4"/>
  <c r="AR248" i="4" s="1"/>
  <c r="AR247" i="4" s="1"/>
  <c r="AR246" i="4" s="1"/>
  <c r="N248" i="4"/>
  <c r="N247" i="4" s="1"/>
  <c r="N246" i="4" s="1"/>
  <c r="L251" i="4"/>
  <c r="L248" i="4" s="1"/>
  <c r="L247" i="4" s="1"/>
  <c r="L246" i="4" s="1"/>
  <c r="AF251" i="4"/>
  <c r="AF248" i="4" s="1"/>
  <c r="AF247" i="4" s="1"/>
  <c r="AF246" i="4" s="1"/>
  <c r="AN251" i="4"/>
  <c r="AN248" i="4" s="1"/>
  <c r="AN247" i="4" s="1"/>
  <c r="AN246" i="4" s="1"/>
  <c r="AV251" i="4"/>
  <c r="AV248" i="4" s="1"/>
  <c r="AV247" i="4" s="1"/>
  <c r="AV246" i="4" s="1"/>
  <c r="E6" i="4"/>
  <c r="AQ6" i="4"/>
  <c r="AL6" i="4"/>
  <c r="AH6" i="4"/>
  <c r="AD6" i="4"/>
  <c r="AY6" i="4"/>
  <c r="H6" i="4"/>
  <c r="L6" i="4"/>
  <c r="P6" i="4"/>
  <c r="T6" i="4"/>
  <c r="X6" i="4"/>
  <c r="AB6" i="4"/>
  <c r="AF6" i="4"/>
  <c r="AJ6" i="4"/>
  <c r="AN6" i="4"/>
  <c r="AR6" i="4"/>
  <c r="AV6" i="4"/>
  <c r="AO6" i="4"/>
  <c r="AS6" i="4"/>
  <c r="AW6" i="4"/>
  <c r="J6" i="4"/>
  <c r="N6" i="4"/>
  <c r="R6" i="4"/>
  <c r="Z6" i="4"/>
  <c r="G6" i="4"/>
  <c r="K6" i="4"/>
  <c r="O6" i="4"/>
  <c r="S6" i="4"/>
  <c r="AA6" i="4"/>
  <c r="AE6" i="4"/>
  <c r="AI6" i="4"/>
  <c r="AM6" i="4"/>
  <c r="AU6" i="4"/>
  <c r="AT6" i="4"/>
  <c r="AX6" i="4"/>
  <c r="I248" i="4"/>
  <c r="I247" i="4" s="1"/>
  <c r="I246" i="4" s="1"/>
  <c r="AG248" i="4"/>
  <c r="AG247" i="4" s="1"/>
  <c r="AG246" i="4" s="1"/>
  <c r="H252" i="4"/>
  <c r="H251" i="4" s="1"/>
  <c r="H248" i="4" s="1"/>
  <c r="H247" i="4" s="1"/>
  <c r="H246" i="4" s="1"/>
  <c r="R248" i="4"/>
  <c r="R247" i="4" s="1"/>
  <c r="R246" i="4" s="1"/>
  <c r="Z248" i="4"/>
  <c r="Z247" i="4" s="1"/>
  <c r="Z246" i="4" s="1"/>
  <c r="AX248" i="4"/>
  <c r="AX247" i="4" s="1"/>
  <c r="AX246" i="4" s="1"/>
  <c r="W171" i="5"/>
  <c r="Z28" i="5"/>
  <c r="AE198" i="5"/>
  <c r="AH14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H249" i="5"/>
  <c r="AI249" i="5"/>
  <c r="AJ249" i="5"/>
  <c r="AK249" i="5"/>
  <c r="AL249" i="5"/>
  <c r="AM249" i="5"/>
  <c r="AN249" i="5"/>
  <c r="AO249" i="5"/>
  <c r="AP249" i="5"/>
  <c r="AQ249" i="5"/>
  <c r="AR249" i="5"/>
  <c r="AS249" i="5"/>
  <c r="AT249" i="5"/>
  <c r="AU249" i="5"/>
  <c r="AV249" i="5"/>
  <c r="AW249" i="5"/>
  <c r="AX249" i="5"/>
  <c r="P252" i="5"/>
  <c r="Q252" i="5"/>
  <c r="Z252" i="5"/>
  <c r="AC252" i="5"/>
  <c r="AQ252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H254" i="5"/>
  <c r="AI254" i="5"/>
  <c r="AJ254" i="5"/>
  <c r="AK254" i="5"/>
  <c r="AL254" i="5"/>
  <c r="AM254" i="5"/>
  <c r="AN254" i="5"/>
  <c r="AO254" i="5"/>
  <c r="AP254" i="5"/>
  <c r="AQ254" i="5"/>
  <c r="AR254" i="5"/>
  <c r="AS254" i="5"/>
  <c r="AT254" i="5"/>
  <c r="AU254" i="5"/>
  <c r="AV254" i="5"/>
  <c r="AW254" i="5"/>
  <c r="AX254" i="5"/>
  <c r="AY254" i="5"/>
  <c r="E25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H244" i="5"/>
  <c r="AI244" i="5"/>
  <c r="AJ244" i="5"/>
  <c r="AK244" i="5"/>
  <c r="AL244" i="5"/>
  <c r="AM244" i="5"/>
  <c r="AN244" i="5"/>
  <c r="AO244" i="5"/>
  <c r="AP244" i="5"/>
  <c r="AQ244" i="5"/>
  <c r="AR244" i="5"/>
  <c r="AS244" i="5"/>
  <c r="AT244" i="5"/>
  <c r="AU244" i="5"/>
  <c r="AV244" i="5"/>
  <c r="AW244" i="5"/>
  <c r="AX244" i="5"/>
  <c r="AY244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H242" i="5"/>
  <c r="AI242" i="5"/>
  <c r="AJ242" i="5"/>
  <c r="AK242" i="5"/>
  <c r="AL242" i="5"/>
  <c r="AM242" i="5"/>
  <c r="AN242" i="5"/>
  <c r="AO242" i="5"/>
  <c r="AP242" i="5"/>
  <c r="AQ242" i="5"/>
  <c r="AR242" i="5"/>
  <c r="AS242" i="5"/>
  <c r="AT242" i="5"/>
  <c r="AU242" i="5"/>
  <c r="AV242" i="5"/>
  <c r="AW242" i="5"/>
  <c r="AX242" i="5"/>
  <c r="AY242" i="5"/>
  <c r="AN241" i="5"/>
  <c r="E244" i="5"/>
  <c r="E242" i="5"/>
  <c r="Q224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H222" i="5"/>
  <c r="AI222" i="5"/>
  <c r="AJ222" i="5"/>
  <c r="AK222" i="5"/>
  <c r="AL222" i="5"/>
  <c r="AM222" i="5"/>
  <c r="AN222" i="5"/>
  <c r="AO222" i="5"/>
  <c r="AP222" i="5"/>
  <c r="AQ222" i="5"/>
  <c r="AR222" i="5"/>
  <c r="AS222" i="5"/>
  <c r="AT222" i="5"/>
  <c r="AU222" i="5"/>
  <c r="AV222" i="5"/>
  <c r="AW222" i="5"/>
  <c r="AX222" i="5"/>
  <c r="AY222" i="5"/>
  <c r="F224" i="5"/>
  <c r="G224" i="5"/>
  <c r="H224" i="5"/>
  <c r="I224" i="5"/>
  <c r="J224" i="5"/>
  <c r="K224" i="5"/>
  <c r="L224" i="5"/>
  <c r="M224" i="5"/>
  <c r="N224" i="5"/>
  <c r="O224" i="5"/>
  <c r="P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H224" i="5"/>
  <c r="AI224" i="5"/>
  <c r="AJ224" i="5"/>
  <c r="AK224" i="5"/>
  <c r="AL224" i="5"/>
  <c r="AM224" i="5"/>
  <c r="AN224" i="5"/>
  <c r="AO224" i="5"/>
  <c r="AP224" i="5"/>
  <c r="AQ224" i="5"/>
  <c r="AR224" i="5"/>
  <c r="AS224" i="5"/>
  <c r="AT224" i="5"/>
  <c r="AU224" i="5"/>
  <c r="AV224" i="5"/>
  <c r="AW224" i="5"/>
  <c r="AX224" i="5"/>
  <c r="AY224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H228" i="5"/>
  <c r="AI228" i="5"/>
  <c r="AJ228" i="5"/>
  <c r="AK228" i="5"/>
  <c r="AL228" i="5"/>
  <c r="AM228" i="5"/>
  <c r="AN228" i="5"/>
  <c r="AO228" i="5"/>
  <c r="AP228" i="5"/>
  <c r="AQ228" i="5"/>
  <c r="AR228" i="5"/>
  <c r="AS228" i="5"/>
  <c r="AT228" i="5"/>
  <c r="AU228" i="5"/>
  <c r="AV228" i="5"/>
  <c r="AW228" i="5"/>
  <c r="AX228" i="5"/>
  <c r="AY228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H230" i="5"/>
  <c r="AI230" i="5"/>
  <c r="AJ230" i="5"/>
  <c r="AK230" i="5"/>
  <c r="AL230" i="5"/>
  <c r="AM230" i="5"/>
  <c r="AN230" i="5"/>
  <c r="AO230" i="5"/>
  <c r="AP230" i="5"/>
  <c r="AQ230" i="5"/>
  <c r="AR230" i="5"/>
  <c r="AS230" i="5"/>
  <c r="AT230" i="5"/>
  <c r="AU230" i="5"/>
  <c r="AV230" i="5"/>
  <c r="AW230" i="5"/>
  <c r="AX230" i="5"/>
  <c r="AY230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H232" i="5"/>
  <c r="AI232" i="5"/>
  <c r="AJ232" i="5"/>
  <c r="AK232" i="5"/>
  <c r="AL232" i="5"/>
  <c r="AM232" i="5"/>
  <c r="AN232" i="5"/>
  <c r="AO232" i="5"/>
  <c r="AP232" i="5"/>
  <c r="AQ232" i="5"/>
  <c r="AR232" i="5"/>
  <c r="AS232" i="5"/>
  <c r="AT232" i="5"/>
  <c r="AU232" i="5"/>
  <c r="AV232" i="5"/>
  <c r="AW232" i="5"/>
  <c r="AX232" i="5"/>
  <c r="AY232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H235" i="5"/>
  <c r="AI235" i="5"/>
  <c r="AJ235" i="5"/>
  <c r="AK235" i="5"/>
  <c r="AL235" i="5"/>
  <c r="AM235" i="5"/>
  <c r="AN235" i="5"/>
  <c r="AO235" i="5"/>
  <c r="AP235" i="5"/>
  <c r="AQ235" i="5"/>
  <c r="AR235" i="5"/>
  <c r="AS235" i="5"/>
  <c r="AT235" i="5"/>
  <c r="AU235" i="5"/>
  <c r="AV235" i="5"/>
  <c r="AW235" i="5"/>
  <c r="AX235" i="5"/>
  <c r="AY235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H237" i="5"/>
  <c r="AI237" i="5"/>
  <c r="AJ237" i="5"/>
  <c r="AK237" i="5"/>
  <c r="AL237" i="5"/>
  <c r="AM237" i="5"/>
  <c r="AN237" i="5"/>
  <c r="AO237" i="5"/>
  <c r="AP237" i="5"/>
  <c r="AQ237" i="5"/>
  <c r="AR237" i="5"/>
  <c r="AS237" i="5"/>
  <c r="AT237" i="5"/>
  <c r="AU237" i="5"/>
  <c r="AV237" i="5"/>
  <c r="AW237" i="5"/>
  <c r="AX237" i="5"/>
  <c r="AY237" i="5"/>
  <c r="E224" i="5"/>
  <c r="E228" i="5"/>
  <c r="E230" i="5"/>
  <c r="E232" i="5"/>
  <c r="E235" i="5"/>
  <c r="E237" i="5"/>
  <c r="E222" i="5"/>
  <c r="F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H216" i="5"/>
  <c r="AI216" i="5"/>
  <c r="AJ216" i="5"/>
  <c r="AK216" i="5"/>
  <c r="AL216" i="5"/>
  <c r="AM216" i="5"/>
  <c r="AN216" i="5"/>
  <c r="AO216" i="5"/>
  <c r="AP216" i="5"/>
  <c r="AQ216" i="5"/>
  <c r="AR216" i="5"/>
  <c r="AS216" i="5"/>
  <c r="AT216" i="5"/>
  <c r="AU216" i="5"/>
  <c r="AV216" i="5"/>
  <c r="AW216" i="5"/>
  <c r="AX216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H218" i="5"/>
  <c r="AI218" i="5"/>
  <c r="AJ218" i="5"/>
  <c r="AK218" i="5"/>
  <c r="AL218" i="5"/>
  <c r="AM218" i="5"/>
  <c r="AN218" i="5"/>
  <c r="AO218" i="5"/>
  <c r="AP218" i="5"/>
  <c r="AQ218" i="5"/>
  <c r="AR218" i="5"/>
  <c r="AS218" i="5"/>
  <c r="AT218" i="5"/>
  <c r="AU218" i="5"/>
  <c r="AV218" i="5"/>
  <c r="AW218" i="5"/>
  <c r="AX218" i="5"/>
  <c r="AY218" i="5"/>
  <c r="E218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J207" i="5"/>
  <c r="AK207" i="5"/>
  <c r="AL207" i="5"/>
  <c r="AM207" i="5"/>
  <c r="AN207" i="5"/>
  <c r="AO207" i="5"/>
  <c r="AP207" i="5"/>
  <c r="AQ207" i="5"/>
  <c r="AR207" i="5"/>
  <c r="AS207" i="5"/>
  <c r="AT207" i="5"/>
  <c r="AU207" i="5"/>
  <c r="AV207" i="5"/>
  <c r="AW207" i="5"/>
  <c r="AX207" i="5"/>
  <c r="AY207" i="5"/>
  <c r="E207" i="5"/>
  <c r="F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H194" i="5"/>
  <c r="AI194" i="5"/>
  <c r="AJ194" i="5"/>
  <c r="AK194" i="5"/>
  <c r="AL194" i="5"/>
  <c r="AM194" i="5"/>
  <c r="AN194" i="5"/>
  <c r="AO194" i="5"/>
  <c r="AP194" i="5"/>
  <c r="AQ194" i="5"/>
  <c r="AR194" i="5"/>
  <c r="AS194" i="5"/>
  <c r="AT194" i="5"/>
  <c r="AU194" i="5"/>
  <c r="AV194" i="5"/>
  <c r="AW194" i="5"/>
  <c r="AX194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H189" i="5"/>
  <c r="AI189" i="5"/>
  <c r="AJ189" i="5"/>
  <c r="AK189" i="5"/>
  <c r="AL189" i="5"/>
  <c r="AM189" i="5"/>
  <c r="AN189" i="5"/>
  <c r="AO189" i="5"/>
  <c r="AP189" i="5"/>
  <c r="AQ189" i="5"/>
  <c r="AR189" i="5"/>
  <c r="AS189" i="5"/>
  <c r="AT189" i="5"/>
  <c r="AU189" i="5"/>
  <c r="AV189" i="5"/>
  <c r="AW189" i="5"/>
  <c r="AX189" i="5"/>
  <c r="AY189" i="5"/>
  <c r="E18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H169" i="5"/>
  <c r="AI169" i="5"/>
  <c r="AJ169" i="5"/>
  <c r="AK169" i="5"/>
  <c r="AL169" i="5"/>
  <c r="AM169" i="5"/>
  <c r="AN169" i="5"/>
  <c r="AO169" i="5"/>
  <c r="AP169" i="5"/>
  <c r="AQ169" i="5"/>
  <c r="AR169" i="5"/>
  <c r="AS169" i="5"/>
  <c r="AT169" i="5"/>
  <c r="AU169" i="5"/>
  <c r="AV169" i="5"/>
  <c r="AW169" i="5"/>
  <c r="AX169" i="5"/>
  <c r="AY169" i="5"/>
  <c r="E169" i="5"/>
  <c r="X241" i="5" l="1"/>
  <c r="H241" i="5"/>
  <c r="AE5" i="4"/>
  <c r="M5" i="4"/>
  <c r="AN168" i="4"/>
  <c r="I5" i="4"/>
  <c r="I4" i="4"/>
  <c r="AQ168" i="4"/>
  <c r="K168" i="4"/>
  <c r="U5" i="4"/>
  <c r="H168" i="4"/>
  <c r="AT168" i="4"/>
  <c r="V168" i="4"/>
  <c r="AI168" i="4"/>
  <c r="S168" i="4"/>
  <c r="AU168" i="4"/>
  <c r="AE168" i="4"/>
  <c r="O168" i="4"/>
  <c r="I168" i="4"/>
  <c r="AL168" i="4"/>
  <c r="N168" i="4"/>
  <c r="AD168" i="4"/>
  <c r="AG5" i="4"/>
  <c r="AM168" i="4"/>
  <c r="W168" i="4"/>
  <c r="F168" i="4"/>
  <c r="AF168" i="4"/>
  <c r="AX168" i="4"/>
  <c r="T168" i="4"/>
  <c r="AK5" i="4"/>
  <c r="AJ168" i="4"/>
  <c r="Z168" i="4"/>
  <c r="G168" i="4"/>
  <c r="L168" i="4"/>
  <c r="AP168" i="4"/>
  <c r="J168" i="4"/>
  <c r="AV168" i="4"/>
  <c r="AY5" i="4"/>
  <c r="AV5" i="4"/>
  <c r="AS5" i="4"/>
  <c r="T5" i="4"/>
  <c r="T4" i="4" s="1"/>
  <c r="T3" i="4" s="1"/>
  <c r="T2" i="4" s="1"/>
  <c r="AF5" i="4"/>
  <c r="L5" i="4"/>
  <c r="E168" i="4"/>
  <c r="Y5" i="4"/>
  <c r="AC5" i="4"/>
  <c r="J5" i="4"/>
  <c r="AB168" i="4"/>
  <c r="M168" i="4"/>
  <c r="AM5" i="4"/>
  <c r="Z5" i="4"/>
  <c r="AA5" i="4"/>
  <c r="AA4" i="4" s="1"/>
  <c r="AA3" i="4" s="1"/>
  <c r="AA2" i="4" s="1"/>
  <c r="K5" i="4"/>
  <c r="K4" i="4" s="1"/>
  <c r="K3" i="4" s="1"/>
  <c r="K2" i="4" s="1"/>
  <c r="G5" i="4"/>
  <c r="Q5" i="4"/>
  <c r="W5" i="4"/>
  <c r="V5" i="4"/>
  <c r="F5" i="4"/>
  <c r="F4" i="4" s="1"/>
  <c r="F3" i="4" s="1"/>
  <c r="F2" i="4" s="1"/>
  <c r="AP5" i="4"/>
  <c r="O5" i="4"/>
  <c r="O4" i="4" s="1"/>
  <c r="O3" i="4" s="1"/>
  <c r="O2" i="4" s="1"/>
  <c r="P5" i="4"/>
  <c r="E5" i="4"/>
  <c r="AR5" i="4"/>
  <c r="AR4" i="4" s="1"/>
  <c r="AR3" i="4" s="1"/>
  <c r="AR2" i="4" s="1"/>
  <c r="AB5" i="4"/>
  <c r="R5" i="4"/>
  <c r="R4" i="4" s="1"/>
  <c r="R3" i="4" s="1"/>
  <c r="R2" i="4" s="1"/>
  <c r="X5" i="4"/>
  <c r="AI5" i="4"/>
  <c r="S5" i="4"/>
  <c r="AO5" i="4"/>
  <c r="AW5" i="4"/>
  <c r="AL5" i="4"/>
  <c r="AJ5" i="4"/>
  <c r="AX5" i="4"/>
  <c r="N5" i="4"/>
  <c r="N4" i="4" s="1"/>
  <c r="N3" i="4" s="1"/>
  <c r="N2" i="4" s="1"/>
  <c r="AU5" i="4"/>
  <c r="AT5" i="4"/>
  <c r="AT4" i="4" s="1"/>
  <c r="AT3" i="4" s="1"/>
  <c r="AT2" i="4" s="1"/>
  <c r="AQ5" i="4"/>
  <c r="AN5" i="4"/>
  <c r="AN4" i="4" s="1"/>
  <c r="AN3" i="4" s="1"/>
  <c r="AN2" i="4" s="1"/>
  <c r="H5" i="4"/>
  <c r="H4" i="4" s="1"/>
  <c r="H3" i="4" s="1"/>
  <c r="H2" i="4" s="1"/>
  <c r="X168" i="4"/>
  <c r="AK168" i="4"/>
  <c r="U168" i="4"/>
  <c r="U4" i="4" s="1"/>
  <c r="U3" i="4" s="1"/>
  <c r="U2" i="4" s="1"/>
  <c r="P168" i="4"/>
  <c r="AW168" i="4"/>
  <c r="AG168" i="4"/>
  <c r="AS168" i="4"/>
  <c r="AC168" i="4"/>
  <c r="Q168" i="4"/>
  <c r="AO168" i="4"/>
  <c r="Y168" i="4"/>
  <c r="AY168" i="4"/>
  <c r="M4" i="4"/>
  <c r="M3" i="4" s="1"/>
  <c r="M2" i="4" s="1"/>
  <c r="G253" i="4"/>
  <c r="G252" i="4" s="1"/>
  <c r="G251" i="4" s="1"/>
  <c r="E251" i="4" s="1"/>
  <c r="E248" i="4" s="1"/>
  <c r="AH5" i="4"/>
  <c r="AH4" i="4" s="1"/>
  <c r="AH3" i="4" s="1"/>
  <c r="AH2" i="4" s="1"/>
  <c r="AD5" i="4"/>
  <c r="AW241" i="5"/>
  <c r="AS241" i="5"/>
  <c r="AO241" i="5"/>
  <c r="AK241" i="5"/>
  <c r="AG241" i="5"/>
  <c r="AC241" i="5"/>
  <c r="Y241" i="5"/>
  <c r="U241" i="5"/>
  <c r="Q241" i="5"/>
  <c r="M241" i="5"/>
  <c r="I241" i="5"/>
  <c r="AY241" i="5"/>
  <c r="AU241" i="5"/>
  <c r="AQ241" i="5"/>
  <c r="AM241" i="5"/>
  <c r="AI241" i="5"/>
  <c r="AE241" i="5"/>
  <c r="AA241" i="5"/>
  <c r="W241" i="5"/>
  <c r="S241" i="5"/>
  <c r="O241" i="5"/>
  <c r="K241" i="5"/>
  <c r="G241" i="5"/>
  <c r="AJ241" i="5"/>
  <c r="T241" i="5"/>
  <c r="AT241" i="5"/>
  <c r="AD241" i="5"/>
  <c r="N241" i="5"/>
  <c r="E241" i="5"/>
  <c r="AX241" i="5"/>
  <c r="AP241" i="5"/>
  <c r="AL241" i="5"/>
  <c r="AH241" i="5"/>
  <c r="Z241" i="5"/>
  <c r="V241" i="5"/>
  <c r="R241" i="5"/>
  <c r="J241" i="5"/>
  <c r="F241" i="5"/>
  <c r="AV241" i="5"/>
  <c r="AR241" i="5"/>
  <c r="AF241" i="5"/>
  <c r="AB241" i="5"/>
  <c r="P241" i="5"/>
  <c r="L241" i="5"/>
  <c r="AX221" i="5"/>
  <c r="AX220" i="5" s="1"/>
  <c r="AP221" i="5"/>
  <c r="AP220" i="5" s="1"/>
  <c r="AL221" i="5"/>
  <c r="AL220" i="5" s="1"/>
  <c r="AH221" i="5"/>
  <c r="AH220" i="5" s="1"/>
  <c r="AD221" i="5"/>
  <c r="AD220" i="5" s="1"/>
  <c r="R221" i="5"/>
  <c r="R220" i="5" s="1"/>
  <c r="N221" i="5"/>
  <c r="N220" i="5" s="1"/>
  <c r="AN221" i="5"/>
  <c r="AN220" i="5" s="1"/>
  <c r="AB221" i="5"/>
  <c r="AB220" i="5" s="1"/>
  <c r="O221" i="5"/>
  <c r="O220" i="5" s="1"/>
  <c r="K221" i="5"/>
  <c r="K220" i="5" s="1"/>
  <c r="AS221" i="5"/>
  <c r="AS220" i="5" s="1"/>
  <c r="AO221" i="5"/>
  <c r="AO220" i="5" s="1"/>
  <c r="AK221" i="5"/>
  <c r="AK220" i="5" s="1"/>
  <c r="AG221" i="5"/>
  <c r="AG220" i="5" s="1"/>
  <c r="Y221" i="5"/>
  <c r="Y220" i="5" s="1"/>
  <c r="U221" i="5"/>
  <c r="U220" i="5" s="1"/>
  <c r="Q221" i="5"/>
  <c r="Q220" i="5" s="1"/>
  <c r="M221" i="5"/>
  <c r="M220" i="5" s="1"/>
  <c r="I221" i="5"/>
  <c r="I220" i="5" s="1"/>
  <c r="P221" i="5"/>
  <c r="P220" i="5" s="1"/>
  <c r="AT221" i="5"/>
  <c r="AT220" i="5" s="1"/>
  <c r="Z221" i="5"/>
  <c r="Z220" i="5" s="1"/>
  <c r="J221" i="5"/>
  <c r="J220" i="5" s="1"/>
  <c r="AW221" i="5"/>
  <c r="AW220" i="5" s="1"/>
  <c r="AY221" i="5"/>
  <c r="AY220" i="5" s="1"/>
  <c r="AU221" i="5"/>
  <c r="AU220" i="5" s="1"/>
  <c r="AQ221" i="5"/>
  <c r="AQ220" i="5" s="1"/>
  <c r="AM221" i="5"/>
  <c r="AM220" i="5" s="1"/>
  <c r="AI221" i="5"/>
  <c r="AI220" i="5" s="1"/>
  <c r="AE221" i="5"/>
  <c r="AE220" i="5" s="1"/>
  <c r="AA221" i="5"/>
  <c r="AA220" i="5" s="1"/>
  <c r="W221" i="5"/>
  <c r="W220" i="5" s="1"/>
  <c r="T221" i="5"/>
  <c r="T220" i="5" s="1"/>
  <c r="E221" i="5"/>
  <c r="AJ221" i="5"/>
  <c r="AJ220" i="5" s="1"/>
  <c r="AR221" i="5"/>
  <c r="AR220" i="5" s="1"/>
  <c r="AV221" i="5"/>
  <c r="AV220" i="5" s="1"/>
  <c r="V221" i="5"/>
  <c r="V220" i="5" s="1"/>
  <c r="AF221" i="5"/>
  <c r="AF220" i="5" s="1"/>
  <c r="AC221" i="5"/>
  <c r="AC220" i="5" s="1"/>
  <c r="X221" i="5"/>
  <c r="X220" i="5" s="1"/>
  <c r="F221" i="5"/>
  <c r="F220" i="5" s="1"/>
  <c r="S221" i="5"/>
  <c r="S220" i="5" s="1"/>
  <c r="L221" i="5"/>
  <c r="L220" i="5" s="1"/>
  <c r="H221" i="5"/>
  <c r="H220" i="5" s="1"/>
  <c r="G221" i="5"/>
  <c r="G220" i="5" s="1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AK119" i="5"/>
  <c r="AL119" i="5"/>
  <c r="AM119" i="5"/>
  <c r="AN119" i="5"/>
  <c r="AO119" i="5"/>
  <c r="AP119" i="5"/>
  <c r="AQ119" i="5"/>
  <c r="AR119" i="5"/>
  <c r="AS119" i="5"/>
  <c r="AT119" i="5"/>
  <c r="AU119" i="5"/>
  <c r="AV119" i="5"/>
  <c r="AW119" i="5"/>
  <c r="AX119" i="5"/>
  <c r="AY119" i="5"/>
  <c r="E119" i="5"/>
  <c r="AG4" i="4" l="1"/>
  <c r="AG3" i="4" s="1"/>
  <c r="AG2" i="4" s="1"/>
  <c r="AQ4" i="4"/>
  <c r="AQ3" i="4" s="1"/>
  <c r="AQ2" i="4" s="1"/>
  <c r="S4" i="4"/>
  <c r="S3" i="4" s="1"/>
  <c r="S2" i="4" s="1"/>
  <c r="E4" i="4"/>
  <c r="AI4" i="4"/>
  <c r="AI3" i="4" s="1"/>
  <c r="AI2" i="4" s="1"/>
  <c r="AM4" i="4"/>
  <c r="AM3" i="4" s="1"/>
  <c r="AM2" i="4" s="1"/>
  <c r="AK4" i="4"/>
  <c r="AK3" i="4" s="1"/>
  <c r="AK2" i="4" s="1"/>
  <c r="L4" i="4"/>
  <c r="L3" i="4" s="1"/>
  <c r="L2" i="4" s="1"/>
  <c r="I3" i="4"/>
  <c r="I2" i="4" s="1"/>
  <c r="V4" i="4"/>
  <c r="V3" i="4" s="1"/>
  <c r="V2" i="4" s="1"/>
  <c r="Z4" i="4"/>
  <c r="Z3" i="4" s="1"/>
  <c r="Z2" i="4" s="1"/>
  <c r="AD4" i="4"/>
  <c r="AD3" i="4" s="1"/>
  <c r="AD2" i="4" s="1"/>
  <c r="AF4" i="4"/>
  <c r="AF3" i="4" s="1"/>
  <c r="AF2" i="4" s="1"/>
  <c r="AJ4" i="4"/>
  <c r="AJ3" i="4" s="1"/>
  <c r="AJ2" i="4" s="1"/>
  <c r="AU4" i="4"/>
  <c r="AU3" i="4" s="1"/>
  <c r="AU2" i="4" s="1"/>
  <c r="AL4" i="4"/>
  <c r="AL3" i="4" s="1"/>
  <c r="AL2" i="4" s="1"/>
  <c r="AE4" i="4"/>
  <c r="AE3" i="4" s="1"/>
  <c r="AE2" i="4" s="1"/>
  <c r="AX4" i="4"/>
  <c r="AX3" i="4" s="1"/>
  <c r="AX2" i="4" s="1"/>
  <c r="W4" i="4"/>
  <c r="W3" i="4" s="1"/>
  <c r="W2" i="4" s="1"/>
  <c r="AP4" i="4"/>
  <c r="AP3" i="4" s="1"/>
  <c r="AP2" i="4" s="1"/>
  <c r="G4" i="4"/>
  <c r="G3" i="4" s="1"/>
  <c r="J4" i="4"/>
  <c r="J3" i="4" s="1"/>
  <c r="J2" i="4" s="1"/>
  <c r="E3" i="4"/>
  <c r="AW4" i="4"/>
  <c r="AW3" i="4" s="1"/>
  <c r="AW2" i="4" s="1"/>
  <c r="X4" i="4"/>
  <c r="X3" i="4" s="1"/>
  <c r="X2" i="4" s="1"/>
  <c r="AS4" i="4"/>
  <c r="AS3" i="4" s="1"/>
  <c r="AS2" i="4" s="1"/>
  <c r="Q4" i="4"/>
  <c r="Q3" i="4" s="1"/>
  <c r="Q2" i="4" s="1"/>
  <c r="AV4" i="4"/>
  <c r="AV3" i="4" s="1"/>
  <c r="AV2" i="4" s="1"/>
  <c r="AY4" i="4"/>
  <c r="AY3" i="4" s="1"/>
  <c r="AY2" i="4" s="1"/>
  <c r="AC4" i="4"/>
  <c r="AC3" i="4" s="1"/>
  <c r="AC2" i="4" s="1"/>
  <c r="P4" i="4"/>
  <c r="P3" i="4" s="1"/>
  <c r="P2" i="4" s="1"/>
  <c r="Y4" i="4"/>
  <c r="Y3" i="4" s="1"/>
  <c r="Y2" i="4" s="1"/>
  <c r="AB4" i="4"/>
  <c r="AB3" i="4" s="1"/>
  <c r="AB2" i="4" s="1"/>
  <c r="AO4" i="4"/>
  <c r="AO3" i="4" s="1"/>
  <c r="AO2" i="4" s="1"/>
  <c r="E253" i="4"/>
  <c r="E252" i="4" s="1"/>
  <c r="G248" i="4"/>
  <c r="G247" i="4" s="1"/>
  <c r="G246" i="4" s="1"/>
  <c r="E247" i="4"/>
  <c r="E246" i="4" s="1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AR115" i="5"/>
  <c r="AS115" i="5"/>
  <c r="AT115" i="5"/>
  <c r="AU115" i="5"/>
  <c r="AV115" i="5"/>
  <c r="AW115" i="5"/>
  <c r="AX115" i="5"/>
  <c r="AY115" i="5"/>
  <c r="E115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W73" i="5"/>
  <c r="AX73" i="5"/>
  <c r="AY73" i="5"/>
  <c r="E73" i="5"/>
  <c r="G2" i="4" l="1"/>
  <c r="E2" i="4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H61" i="5"/>
  <c r="AI61" i="5"/>
  <c r="AJ61" i="5"/>
  <c r="AK61" i="5"/>
  <c r="AL61" i="5"/>
  <c r="AM61" i="5"/>
  <c r="AN61" i="5"/>
  <c r="AO61" i="5"/>
  <c r="AP61" i="5"/>
  <c r="AQ61" i="5"/>
  <c r="AR61" i="5"/>
  <c r="AS61" i="5"/>
  <c r="AT61" i="5"/>
  <c r="AU61" i="5"/>
  <c r="AV61" i="5"/>
  <c r="AW61" i="5"/>
  <c r="AX61" i="5"/>
  <c r="AY61" i="5"/>
  <c r="E61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H58" i="5"/>
  <c r="AI58" i="5"/>
  <c r="AJ58" i="5"/>
  <c r="AK58" i="5"/>
  <c r="AL58" i="5"/>
  <c r="AM58" i="5"/>
  <c r="AN58" i="5"/>
  <c r="AO58" i="5"/>
  <c r="AP58" i="5"/>
  <c r="AQ58" i="5"/>
  <c r="AR58" i="5"/>
  <c r="AS58" i="5"/>
  <c r="AT58" i="5"/>
  <c r="AU58" i="5"/>
  <c r="AV58" i="5"/>
  <c r="AW58" i="5"/>
  <c r="AX58" i="5"/>
  <c r="AY58" i="5"/>
  <c r="E58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H55" i="5"/>
  <c r="AI55" i="5"/>
  <c r="AJ55" i="5"/>
  <c r="AK55" i="5"/>
  <c r="AL55" i="5"/>
  <c r="AM55" i="5"/>
  <c r="AN55" i="5"/>
  <c r="AO55" i="5"/>
  <c r="AP55" i="5"/>
  <c r="AQ55" i="5"/>
  <c r="AR55" i="5"/>
  <c r="AS55" i="5"/>
  <c r="AT55" i="5"/>
  <c r="AU55" i="5"/>
  <c r="AV55" i="5"/>
  <c r="AW55" i="5"/>
  <c r="AX55" i="5"/>
  <c r="AY55" i="5"/>
  <c r="E55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H51" i="5"/>
  <c r="AI51" i="5"/>
  <c r="AJ51" i="5"/>
  <c r="AK51" i="5"/>
  <c r="AL51" i="5"/>
  <c r="AM51" i="5"/>
  <c r="AN51" i="5"/>
  <c r="AO51" i="5"/>
  <c r="AP51" i="5"/>
  <c r="AQ51" i="5"/>
  <c r="AR51" i="5"/>
  <c r="AS51" i="5"/>
  <c r="AT51" i="5"/>
  <c r="AU51" i="5"/>
  <c r="AV51" i="5"/>
  <c r="AW51" i="5"/>
  <c r="AX51" i="5"/>
  <c r="AY51" i="5"/>
  <c r="E51" i="5"/>
  <c r="AA48" i="5"/>
  <c r="E33" i="5" l="1"/>
  <c r="E19" i="5"/>
  <c r="F14" i="5" l="1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I14" i="5"/>
  <c r="AJ14" i="5"/>
  <c r="AK14" i="5"/>
  <c r="AL14" i="5"/>
  <c r="AM14" i="5"/>
  <c r="AN14" i="5"/>
  <c r="AO14" i="5"/>
  <c r="AP14" i="5"/>
  <c r="AQ14" i="5"/>
  <c r="AR14" i="5"/>
  <c r="AS14" i="5"/>
  <c r="AT14" i="5"/>
  <c r="AU14" i="5"/>
  <c r="AV14" i="5"/>
  <c r="AW14" i="5"/>
  <c r="AX14" i="5"/>
  <c r="AY14" i="5"/>
  <c r="E14" i="5"/>
  <c r="F256" i="5"/>
  <c r="F253" i="5" s="1"/>
  <c r="G256" i="5"/>
  <c r="H256" i="5"/>
  <c r="H253" i="5" s="1"/>
  <c r="I256" i="5"/>
  <c r="I253" i="5" s="1"/>
  <c r="I252" i="5" s="1"/>
  <c r="J256" i="5"/>
  <c r="J253" i="5" s="1"/>
  <c r="J252" i="5" s="1"/>
  <c r="K256" i="5"/>
  <c r="K253" i="5" s="1"/>
  <c r="K252" i="5" s="1"/>
  <c r="L256" i="5"/>
  <c r="L253" i="5" s="1"/>
  <c r="L252" i="5" s="1"/>
  <c r="M256" i="5"/>
  <c r="M253" i="5" s="1"/>
  <c r="M252" i="5" s="1"/>
  <c r="N256" i="5"/>
  <c r="N253" i="5" s="1"/>
  <c r="N252" i="5" s="1"/>
  <c r="O256" i="5"/>
  <c r="O253" i="5" s="1"/>
  <c r="O252" i="5" s="1"/>
  <c r="P256" i="5"/>
  <c r="Q256" i="5"/>
  <c r="R256" i="5"/>
  <c r="R253" i="5" s="1"/>
  <c r="R252" i="5" s="1"/>
  <c r="S256" i="5"/>
  <c r="S253" i="5" s="1"/>
  <c r="S252" i="5" s="1"/>
  <c r="T256" i="5"/>
  <c r="T253" i="5" s="1"/>
  <c r="T252" i="5" s="1"/>
  <c r="U256" i="5"/>
  <c r="U253" i="5" s="1"/>
  <c r="U252" i="5" s="1"/>
  <c r="V256" i="5"/>
  <c r="V253" i="5" s="1"/>
  <c r="V252" i="5" s="1"/>
  <c r="W256" i="5"/>
  <c r="W253" i="5" s="1"/>
  <c r="W252" i="5" s="1"/>
  <c r="X256" i="5"/>
  <c r="X253" i="5" s="1"/>
  <c r="X252" i="5" s="1"/>
  <c r="Y256" i="5"/>
  <c r="Y253" i="5" s="1"/>
  <c r="Y252" i="5" s="1"/>
  <c r="Z256" i="5"/>
  <c r="AA256" i="5"/>
  <c r="AA253" i="5" s="1"/>
  <c r="AA252" i="5" s="1"/>
  <c r="AB256" i="5"/>
  <c r="AB253" i="5" s="1"/>
  <c r="AB252" i="5" s="1"/>
  <c r="AC256" i="5"/>
  <c r="AD256" i="5"/>
  <c r="AD253" i="5" s="1"/>
  <c r="AD252" i="5" s="1"/>
  <c r="AE256" i="5"/>
  <c r="AE253" i="5" s="1"/>
  <c r="AE252" i="5" s="1"/>
  <c r="AF256" i="5"/>
  <c r="AF253" i="5" s="1"/>
  <c r="AF252" i="5" s="1"/>
  <c r="AG256" i="5"/>
  <c r="AG253" i="5" s="1"/>
  <c r="AG252" i="5" s="1"/>
  <c r="AH256" i="5"/>
  <c r="AH253" i="5" s="1"/>
  <c r="AH252" i="5" s="1"/>
  <c r="AI256" i="5"/>
  <c r="AI253" i="5" s="1"/>
  <c r="AI252" i="5" s="1"/>
  <c r="AJ256" i="5"/>
  <c r="AJ253" i="5" s="1"/>
  <c r="AJ252" i="5" s="1"/>
  <c r="AK256" i="5"/>
  <c r="AK253" i="5" s="1"/>
  <c r="AK252" i="5" s="1"/>
  <c r="AL256" i="5"/>
  <c r="AL253" i="5" s="1"/>
  <c r="AL252" i="5" s="1"/>
  <c r="AM256" i="5"/>
  <c r="AM253" i="5" s="1"/>
  <c r="AM252" i="5" s="1"/>
  <c r="AN256" i="5"/>
  <c r="AN253" i="5" s="1"/>
  <c r="AN252" i="5" s="1"/>
  <c r="AO256" i="5"/>
  <c r="AO253" i="5" s="1"/>
  <c r="AO252" i="5" s="1"/>
  <c r="AP256" i="5"/>
  <c r="AP253" i="5" s="1"/>
  <c r="AP252" i="5" s="1"/>
  <c r="AQ256" i="5"/>
  <c r="AR256" i="5"/>
  <c r="AR253" i="5" s="1"/>
  <c r="AR252" i="5" s="1"/>
  <c r="AS256" i="5"/>
  <c r="AS253" i="5" s="1"/>
  <c r="AS252" i="5" s="1"/>
  <c r="AT256" i="5"/>
  <c r="AT253" i="5" s="1"/>
  <c r="AT252" i="5" s="1"/>
  <c r="AU256" i="5"/>
  <c r="AU253" i="5" s="1"/>
  <c r="AU252" i="5" s="1"/>
  <c r="AV256" i="5"/>
  <c r="AV253" i="5" s="1"/>
  <c r="AV252" i="5" s="1"/>
  <c r="AW256" i="5"/>
  <c r="AW253" i="5" s="1"/>
  <c r="AW252" i="5" s="1"/>
  <c r="AX256" i="5"/>
  <c r="AX253" i="5" s="1"/>
  <c r="AX252" i="5" s="1"/>
  <c r="AY256" i="5"/>
  <c r="AY252" i="5" s="1"/>
  <c r="E256" i="5"/>
  <c r="AU180" i="5"/>
  <c r="K158" i="5"/>
  <c r="L158" i="5"/>
  <c r="AY263" i="5"/>
  <c r="AX263" i="5"/>
  <c r="AW263" i="5"/>
  <c r="AV263" i="5"/>
  <c r="AU263" i="5"/>
  <c r="AT263" i="5"/>
  <c r="AS263" i="5"/>
  <c r="AR263" i="5"/>
  <c r="AQ263" i="5"/>
  <c r="AP263" i="5"/>
  <c r="AO263" i="5"/>
  <c r="AN263" i="5"/>
  <c r="AM263" i="5"/>
  <c r="AL263" i="5"/>
  <c r="AK263" i="5"/>
  <c r="AJ263" i="5"/>
  <c r="AI263" i="5"/>
  <c r="AH263" i="5"/>
  <c r="AG263" i="5"/>
  <c r="AF263" i="5"/>
  <c r="AE263" i="5"/>
  <c r="AD263" i="5"/>
  <c r="AC263" i="5"/>
  <c r="AB263" i="5"/>
  <c r="AA263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AY261" i="5"/>
  <c r="AX261" i="5"/>
  <c r="AW261" i="5"/>
  <c r="AV261" i="5"/>
  <c r="AU261" i="5"/>
  <c r="AT261" i="5"/>
  <c r="AS261" i="5"/>
  <c r="AR261" i="5"/>
  <c r="AQ261" i="5"/>
  <c r="AP261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P251" i="5" s="1"/>
  <c r="P248" i="5" s="1"/>
  <c r="P247" i="5" s="1"/>
  <c r="P246" i="5" s="1"/>
  <c r="O261" i="5"/>
  <c r="N261" i="5"/>
  <c r="M261" i="5"/>
  <c r="L261" i="5"/>
  <c r="K261" i="5"/>
  <c r="J261" i="5"/>
  <c r="I261" i="5"/>
  <c r="H261" i="5"/>
  <c r="G261" i="5"/>
  <c r="F261" i="5"/>
  <c r="E261" i="5"/>
  <c r="AY249" i="5"/>
  <c r="G249" i="5"/>
  <c r="F249" i="5"/>
  <c r="E249" i="5"/>
  <c r="AY240" i="5"/>
  <c r="AY239" i="5" s="1"/>
  <c r="AX240" i="5"/>
  <c r="AX239" i="5" s="1"/>
  <c r="AW240" i="5"/>
  <c r="AW239" i="5" s="1"/>
  <c r="AV240" i="5"/>
  <c r="AV239" i="5" s="1"/>
  <c r="AU240" i="5"/>
  <c r="AU239" i="5" s="1"/>
  <c r="AT240" i="5"/>
  <c r="AT239" i="5" s="1"/>
  <c r="AS240" i="5"/>
  <c r="AS239" i="5" s="1"/>
  <c r="AR240" i="5"/>
  <c r="AR239" i="5" s="1"/>
  <c r="AQ240" i="5"/>
  <c r="AQ239" i="5" s="1"/>
  <c r="AP240" i="5"/>
  <c r="AP239" i="5" s="1"/>
  <c r="AO240" i="5"/>
  <c r="AO239" i="5" s="1"/>
  <c r="AN240" i="5"/>
  <c r="AN239" i="5" s="1"/>
  <c r="AM240" i="5"/>
  <c r="AM239" i="5" s="1"/>
  <c r="AL240" i="5"/>
  <c r="AL239" i="5" s="1"/>
  <c r="AK240" i="5"/>
  <c r="AK239" i="5" s="1"/>
  <c r="AJ240" i="5"/>
  <c r="AJ239" i="5" s="1"/>
  <c r="AI240" i="5"/>
  <c r="AI239" i="5" s="1"/>
  <c r="AH240" i="5"/>
  <c r="AH239" i="5" s="1"/>
  <c r="AG240" i="5"/>
  <c r="AG239" i="5" s="1"/>
  <c r="AF240" i="5"/>
  <c r="AF239" i="5" s="1"/>
  <c r="AE240" i="5"/>
  <c r="AE239" i="5" s="1"/>
  <c r="AD240" i="5"/>
  <c r="AD239" i="5" s="1"/>
  <c r="AC240" i="5"/>
  <c r="AC239" i="5" s="1"/>
  <c r="AB240" i="5"/>
  <c r="AB239" i="5" s="1"/>
  <c r="AA240" i="5"/>
  <c r="AA239" i="5" s="1"/>
  <c r="Z240" i="5"/>
  <c r="Z239" i="5" s="1"/>
  <c r="Y240" i="5"/>
  <c r="Y239" i="5" s="1"/>
  <c r="X240" i="5"/>
  <c r="X239" i="5" s="1"/>
  <c r="W240" i="5"/>
  <c r="W239" i="5" s="1"/>
  <c r="V240" i="5"/>
  <c r="V239" i="5" s="1"/>
  <c r="U240" i="5"/>
  <c r="U239" i="5" s="1"/>
  <c r="T240" i="5"/>
  <c r="T239" i="5" s="1"/>
  <c r="S240" i="5"/>
  <c r="S239" i="5" s="1"/>
  <c r="R240" i="5"/>
  <c r="R239" i="5" s="1"/>
  <c r="Q240" i="5"/>
  <c r="Q239" i="5" s="1"/>
  <c r="P240" i="5"/>
  <c r="P239" i="5" s="1"/>
  <c r="O240" i="5"/>
  <c r="O239" i="5" s="1"/>
  <c r="N240" i="5"/>
  <c r="N239" i="5" s="1"/>
  <c r="M240" i="5"/>
  <c r="M239" i="5" s="1"/>
  <c r="L240" i="5"/>
  <c r="L239" i="5" s="1"/>
  <c r="K240" i="5"/>
  <c r="K239" i="5" s="1"/>
  <c r="J240" i="5"/>
  <c r="J239" i="5" s="1"/>
  <c r="I240" i="5"/>
  <c r="I239" i="5" s="1"/>
  <c r="H240" i="5"/>
  <c r="H239" i="5" s="1"/>
  <c r="G240" i="5"/>
  <c r="G239" i="5" s="1"/>
  <c r="F240" i="5"/>
  <c r="F239" i="5" s="1"/>
  <c r="E240" i="5"/>
  <c r="E239" i="5" s="1"/>
  <c r="E220" i="5"/>
  <c r="AY211" i="5"/>
  <c r="AX211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A211" i="5"/>
  <c r="Z211" i="5"/>
  <c r="Y211" i="5"/>
  <c r="X211" i="5"/>
  <c r="W211" i="5"/>
  <c r="V211" i="5"/>
  <c r="U211" i="5"/>
  <c r="T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E211" i="5"/>
  <c r="AY209" i="5"/>
  <c r="AX209" i="5"/>
  <c r="AW209" i="5"/>
  <c r="AV209" i="5"/>
  <c r="AU209" i="5"/>
  <c r="AT209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AY198" i="5"/>
  <c r="AX198" i="5"/>
  <c r="AW198" i="5"/>
  <c r="AV198" i="5"/>
  <c r="AU198" i="5"/>
  <c r="AT198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AG198" i="5"/>
  <c r="AF198" i="5"/>
  <c r="AD198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AY191" i="5"/>
  <c r="AX191" i="5"/>
  <c r="AW191" i="5"/>
  <c r="AV191" i="5"/>
  <c r="AU191" i="5"/>
  <c r="AT191" i="5"/>
  <c r="AS191" i="5"/>
  <c r="AR191" i="5"/>
  <c r="AQ191" i="5"/>
  <c r="AP191" i="5"/>
  <c r="AO191" i="5"/>
  <c r="AN191" i="5"/>
  <c r="AM191" i="5"/>
  <c r="AL191" i="5"/>
  <c r="AK191" i="5"/>
  <c r="AJ191" i="5"/>
  <c r="AI191" i="5"/>
  <c r="AH191" i="5"/>
  <c r="AG191" i="5"/>
  <c r="AF191" i="5"/>
  <c r="AE191" i="5"/>
  <c r="AD191" i="5"/>
  <c r="AC191" i="5"/>
  <c r="AB191" i="5"/>
  <c r="AA191" i="5"/>
  <c r="Z191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AY180" i="5"/>
  <c r="AX180" i="5"/>
  <c r="AW180" i="5"/>
  <c r="AV180" i="5"/>
  <c r="AT180" i="5"/>
  <c r="AS180" i="5"/>
  <c r="AR180" i="5"/>
  <c r="AQ180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AY171" i="5"/>
  <c r="AX171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A171" i="5"/>
  <c r="Z171" i="5"/>
  <c r="Y171" i="5"/>
  <c r="X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AY165" i="5"/>
  <c r="AX165" i="5"/>
  <c r="AW165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A165" i="5"/>
  <c r="Z165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AY163" i="5"/>
  <c r="AX163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AY158" i="5"/>
  <c r="AX158" i="5"/>
  <c r="AW158" i="5"/>
  <c r="AV158" i="5"/>
  <c r="AU158" i="5"/>
  <c r="AT158" i="5"/>
  <c r="AS158" i="5"/>
  <c r="AR158" i="5"/>
  <c r="AQ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J158" i="5"/>
  <c r="I158" i="5"/>
  <c r="H158" i="5"/>
  <c r="G158" i="5"/>
  <c r="F158" i="5"/>
  <c r="E158" i="5"/>
  <c r="AX150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Z150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AY147" i="5"/>
  <c r="AX147" i="5"/>
  <c r="AW147" i="5"/>
  <c r="AV147" i="5"/>
  <c r="AU147" i="5"/>
  <c r="AT147" i="5"/>
  <c r="AS147" i="5"/>
  <c r="AR147" i="5"/>
  <c r="AQ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Z147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AY141" i="5"/>
  <c r="AX141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AX132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F132" i="5"/>
  <c r="E132" i="5"/>
  <c r="AY124" i="5"/>
  <c r="AX124" i="5"/>
  <c r="AW124" i="5"/>
  <c r="AV124" i="5"/>
  <c r="AU124" i="5"/>
  <c r="AT124" i="5"/>
  <c r="AS124" i="5"/>
  <c r="AR124" i="5"/>
  <c r="AQ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Z124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AY121" i="5"/>
  <c r="AX121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Z121" i="5"/>
  <c r="Y121" i="5"/>
  <c r="X121" i="5"/>
  <c r="W121" i="5"/>
  <c r="V121" i="5"/>
  <c r="U121" i="5"/>
  <c r="T121" i="5"/>
  <c r="S121" i="5"/>
  <c r="R121" i="5"/>
  <c r="Q121" i="5"/>
  <c r="P121" i="5"/>
  <c r="O121" i="5"/>
  <c r="N121" i="5"/>
  <c r="M121" i="5"/>
  <c r="L121" i="5"/>
  <c r="K121" i="5"/>
  <c r="J121" i="5"/>
  <c r="I121" i="5"/>
  <c r="H121" i="5"/>
  <c r="G121" i="5"/>
  <c r="F121" i="5"/>
  <c r="E121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AY100" i="5"/>
  <c r="AX100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Y86" i="5"/>
  <c r="AX86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AY83" i="5"/>
  <c r="AX83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G44" i="5"/>
  <c r="F44" i="5"/>
  <c r="E44" i="5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AY213" i="6"/>
  <c r="E218" i="6"/>
  <c r="X251" i="5" l="1"/>
  <c r="X248" i="5" s="1"/>
  <c r="X247" i="5" s="1"/>
  <c r="X246" i="5" s="1"/>
  <c r="G6" i="5"/>
  <c r="I50" i="5"/>
  <c r="AH50" i="5"/>
  <c r="AN251" i="5"/>
  <c r="AN248" i="5" s="1"/>
  <c r="AN247" i="5" s="1"/>
  <c r="AN246" i="5" s="1"/>
  <c r="AG6" i="5"/>
  <c r="O6" i="5"/>
  <c r="P6" i="5"/>
  <c r="M123" i="5"/>
  <c r="AC251" i="5"/>
  <c r="AC248" i="5" s="1"/>
  <c r="AC247" i="5" s="1"/>
  <c r="AC246" i="5" s="1"/>
  <c r="Q251" i="5"/>
  <c r="Q248" i="5" s="1"/>
  <c r="Q247" i="5" s="1"/>
  <c r="Q246" i="5" s="1"/>
  <c r="AF251" i="5"/>
  <c r="AF248" i="5" s="1"/>
  <c r="AF247" i="5" s="1"/>
  <c r="AF246" i="5" s="1"/>
  <c r="AH6" i="5"/>
  <c r="T50" i="5"/>
  <c r="AR251" i="5"/>
  <c r="AR248" i="5" s="1"/>
  <c r="AR247" i="5" s="1"/>
  <c r="AR246" i="5" s="1"/>
  <c r="AJ251" i="5"/>
  <c r="AJ248" i="5" s="1"/>
  <c r="AJ247" i="5" s="1"/>
  <c r="AJ246" i="5" s="1"/>
  <c r="AB251" i="5"/>
  <c r="AB248" i="5" s="1"/>
  <c r="AB247" i="5" s="1"/>
  <c r="AB246" i="5" s="1"/>
  <c r="T251" i="5"/>
  <c r="T248" i="5" s="1"/>
  <c r="T247" i="5" s="1"/>
  <c r="T246" i="5" s="1"/>
  <c r="L251" i="5"/>
  <c r="L248" i="5" s="1"/>
  <c r="L247" i="5" s="1"/>
  <c r="L246" i="5" s="1"/>
  <c r="AV251" i="5"/>
  <c r="AV248" i="5" s="1"/>
  <c r="AV247" i="5" s="1"/>
  <c r="AV246" i="5" s="1"/>
  <c r="AW251" i="5"/>
  <c r="AW248" i="5" s="1"/>
  <c r="AW247" i="5" s="1"/>
  <c r="AW246" i="5" s="1"/>
  <c r="AK251" i="5"/>
  <c r="AK248" i="5" s="1"/>
  <c r="AK247" i="5" s="1"/>
  <c r="AK246" i="5" s="1"/>
  <c r="U251" i="5"/>
  <c r="U248" i="5" s="1"/>
  <c r="U247" i="5" s="1"/>
  <c r="U246" i="5" s="1"/>
  <c r="Z251" i="5"/>
  <c r="Z248" i="5" s="1"/>
  <c r="Z247" i="5" s="1"/>
  <c r="Z246" i="5" s="1"/>
  <c r="H252" i="5"/>
  <c r="H251" i="5" s="1"/>
  <c r="H248" i="5" s="1"/>
  <c r="H247" i="5" s="1"/>
  <c r="H246" i="5" s="1"/>
  <c r="G253" i="5"/>
  <c r="AS251" i="5"/>
  <c r="AS248" i="5" s="1"/>
  <c r="AS247" i="5" s="1"/>
  <c r="AS246" i="5" s="1"/>
  <c r="AG251" i="5"/>
  <c r="AG248" i="5" s="1"/>
  <c r="AG247" i="5" s="1"/>
  <c r="AG246" i="5" s="1"/>
  <c r="M251" i="5"/>
  <c r="M248" i="5" s="1"/>
  <c r="M247" i="5" s="1"/>
  <c r="M246" i="5" s="1"/>
  <c r="G168" i="5"/>
  <c r="K168" i="5"/>
  <c r="O168" i="5"/>
  <c r="S168" i="5"/>
  <c r="W168" i="5"/>
  <c r="AA168" i="5"/>
  <c r="AE168" i="5"/>
  <c r="AI168" i="5"/>
  <c r="AM168" i="5"/>
  <c r="AQ168" i="5"/>
  <c r="AQ251" i="5"/>
  <c r="AQ248" i="5" s="1"/>
  <c r="AQ247" i="5" s="1"/>
  <c r="AQ246" i="5" s="1"/>
  <c r="AU251" i="5"/>
  <c r="AU248" i="5" s="1"/>
  <c r="AU247" i="5" s="1"/>
  <c r="AU246" i="5" s="1"/>
  <c r="AM251" i="5"/>
  <c r="AM248" i="5" s="1"/>
  <c r="AM247" i="5" s="1"/>
  <c r="AM246" i="5" s="1"/>
  <c r="AI251" i="5"/>
  <c r="AI248" i="5" s="1"/>
  <c r="AI247" i="5" s="1"/>
  <c r="AI246" i="5" s="1"/>
  <c r="AE251" i="5"/>
  <c r="AE248" i="5" s="1"/>
  <c r="AE247" i="5" s="1"/>
  <c r="AE246" i="5" s="1"/>
  <c r="AA251" i="5"/>
  <c r="AA248" i="5" s="1"/>
  <c r="AA247" i="5" s="1"/>
  <c r="AA246" i="5" s="1"/>
  <c r="W251" i="5"/>
  <c r="W248" i="5" s="1"/>
  <c r="W247" i="5" s="1"/>
  <c r="W246" i="5" s="1"/>
  <c r="S251" i="5"/>
  <c r="S248" i="5" s="1"/>
  <c r="S247" i="5" s="1"/>
  <c r="S246" i="5" s="1"/>
  <c r="O251" i="5"/>
  <c r="O248" i="5" s="1"/>
  <c r="O247" i="5" s="1"/>
  <c r="O246" i="5" s="1"/>
  <c r="K251" i="5"/>
  <c r="K248" i="5" s="1"/>
  <c r="K247" i="5" s="1"/>
  <c r="K246" i="5" s="1"/>
  <c r="G252" i="5"/>
  <c r="AO251" i="5"/>
  <c r="AO248" i="5" s="1"/>
  <c r="AO247" i="5" s="1"/>
  <c r="AO246" i="5" s="1"/>
  <c r="Y251" i="5"/>
  <c r="Y248" i="5" s="1"/>
  <c r="Y247" i="5" s="1"/>
  <c r="Y246" i="5" s="1"/>
  <c r="I251" i="5"/>
  <c r="I248" i="5" s="1"/>
  <c r="I247" i="5" s="1"/>
  <c r="I246" i="5" s="1"/>
  <c r="H168" i="5"/>
  <c r="L168" i="5"/>
  <c r="P168" i="5"/>
  <c r="T168" i="5"/>
  <c r="X168" i="5"/>
  <c r="AB168" i="5"/>
  <c r="AF168" i="5"/>
  <c r="AJ168" i="5"/>
  <c r="AN168" i="5"/>
  <c r="AR168" i="5"/>
  <c r="AV168" i="5"/>
  <c r="E193" i="5"/>
  <c r="AX251" i="5"/>
  <c r="AX248" i="5" s="1"/>
  <c r="AX247" i="5" s="1"/>
  <c r="AX246" i="5" s="1"/>
  <c r="AT251" i="5"/>
  <c r="AT248" i="5" s="1"/>
  <c r="AT247" i="5" s="1"/>
  <c r="AT246" i="5" s="1"/>
  <c r="AP251" i="5"/>
  <c r="AP248" i="5" s="1"/>
  <c r="AP247" i="5" s="1"/>
  <c r="AP246" i="5" s="1"/>
  <c r="AL251" i="5"/>
  <c r="AL248" i="5" s="1"/>
  <c r="AL247" i="5" s="1"/>
  <c r="AL246" i="5" s="1"/>
  <c r="AH251" i="5"/>
  <c r="AH248" i="5" s="1"/>
  <c r="AH247" i="5" s="1"/>
  <c r="AH246" i="5" s="1"/>
  <c r="AD251" i="5"/>
  <c r="AD248" i="5" s="1"/>
  <c r="AD247" i="5" s="1"/>
  <c r="AD246" i="5" s="1"/>
  <c r="V251" i="5"/>
  <c r="V248" i="5" s="1"/>
  <c r="V247" i="5" s="1"/>
  <c r="V246" i="5" s="1"/>
  <c r="R251" i="5"/>
  <c r="R248" i="5" s="1"/>
  <c r="R247" i="5" s="1"/>
  <c r="R246" i="5" s="1"/>
  <c r="N251" i="5"/>
  <c r="N248" i="5" s="1"/>
  <c r="N247" i="5" s="1"/>
  <c r="N246" i="5" s="1"/>
  <c r="J251" i="5"/>
  <c r="J248" i="5" s="1"/>
  <c r="J247" i="5" s="1"/>
  <c r="J246" i="5" s="1"/>
  <c r="F252" i="5"/>
  <c r="E253" i="5"/>
  <c r="E252" i="5" s="1"/>
  <c r="G251" i="5"/>
  <c r="E168" i="5"/>
  <c r="E167" i="5" s="1"/>
  <c r="I168" i="5"/>
  <c r="M168" i="5"/>
  <c r="Q168" i="5"/>
  <c r="U168" i="5"/>
  <c r="Y168" i="5"/>
  <c r="AC168" i="5"/>
  <c r="AG168" i="5"/>
  <c r="AK168" i="5"/>
  <c r="AO168" i="5"/>
  <c r="AS168" i="5"/>
  <c r="AW168" i="5"/>
  <c r="F168" i="5"/>
  <c r="J168" i="5"/>
  <c r="N168" i="5"/>
  <c r="R168" i="5"/>
  <c r="V168" i="5"/>
  <c r="Z168" i="5"/>
  <c r="AD168" i="5"/>
  <c r="AH168" i="5"/>
  <c r="AL168" i="5"/>
  <c r="AP168" i="5"/>
  <c r="AT168" i="5"/>
  <c r="AX168" i="5"/>
  <c r="AY251" i="5"/>
  <c r="AY248" i="5" s="1"/>
  <c r="AU168" i="5"/>
  <c r="AY168" i="5"/>
  <c r="F251" i="5"/>
  <c r="F248" i="5" s="1"/>
  <c r="F247" i="5" s="1"/>
  <c r="F246" i="5" s="1"/>
  <c r="AM193" i="5"/>
  <c r="S193" i="5"/>
  <c r="S167" i="5" s="1"/>
  <c r="AY193" i="5"/>
  <c r="AY167" i="5" s="1"/>
  <c r="F193" i="5"/>
  <c r="F167" i="5" s="1"/>
  <c r="N193" i="5"/>
  <c r="V193" i="5"/>
  <c r="AD193" i="5"/>
  <c r="AL193" i="5"/>
  <c r="AT193" i="5"/>
  <c r="AI193" i="5"/>
  <c r="K193" i="5"/>
  <c r="O193" i="5"/>
  <c r="O167" i="5" s="1"/>
  <c r="W193" i="5"/>
  <c r="AA193" i="5"/>
  <c r="AE193" i="5"/>
  <c r="AE167" i="5" s="1"/>
  <c r="AQ193" i="5"/>
  <c r="AU193" i="5"/>
  <c r="H193" i="5"/>
  <c r="P193" i="5"/>
  <c r="P167" i="5" s="1"/>
  <c r="T193" i="5"/>
  <c r="AB193" i="5"/>
  <c r="AJ193" i="5"/>
  <c r="AR193" i="5"/>
  <c r="I193" i="5"/>
  <c r="M193" i="5"/>
  <c r="Q193" i="5"/>
  <c r="U193" i="5"/>
  <c r="Y193" i="5"/>
  <c r="AC193" i="5"/>
  <c r="AG193" i="5"/>
  <c r="AK193" i="5"/>
  <c r="AO193" i="5"/>
  <c r="AS193" i="5"/>
  <c r="AW193" i="5"/>
  <c r="J193" i="5"/>
  <c r="R193" i="5"/>
  <c r="Z193" i="5"/>
  <c r="AH193" i="5"/>
  <c r="AP193" i="5"/>
  <c r="AX193" i="5"/>
  <c r="G193" i="5"/>
  <c r="L193" i="5"/>
  <c r="X193" i="5"/>
  <c r="X167" i="5" s="1"/>
  <c r="AF193" i="5"/>
  <c r="AN193" i="5"/>
  <c r="AV193" i="5"/>
  <c r="E6" i="5"/>
  <c r="M6" i="5"/>
  <c r="U6" i="5"/>
  <c r="AC6" i="5"/>
  <c r="AK6" i="5"/>
  <c r="AS6" i="5"/>
  <c r="F6" i="5"/>
  <c r="AL6" i="5"/>
  <c r="E50" i="5"/>
  <c r="M50" i="5"/>
  <c r="Q50" i="5"/>
  <c r="U50" i="5"/>
  <c r="Y50" i="5"/>
  <c r="AC50" i="5"/>
  <c r="AG50" i="5"/>
  <c r="AK50" i="5"/>
  <c r="AO50" i="5"/>
  <c r="AS50" i="5"/>
  <c r="AW50" i="5"/>
  <c r="Q167" i="5"/>
  <c r="T123" i="5"/>
  <c r="AJ123" i="5"/>
  <c r="E123" i="5"/>
  <c r="I123" i="5"/>
  <c r="Q123" i="5"/>
  <c r="U123" i="5"/>
  <c r="Y123" i="5"/>
  <c r="AC123" i="5"/>
  <c r="AG123" i="5"/>
  <c r="AK123" i="5"/>
  <c r="AO123" i="5"/>
  <c r="AS123" i="5"/>
  <c r="AW123" i="5"/>
  <c r="H123" i="5"/>
  <c r="L123" i="5"/>
  <c r="P123" i="5"/>
  <c r="X123" i="5"/>
  <c r="AB123" i="5"/>
  <c r="AF123" i="5"/>
  <c r="AN123" i="5"/>
  <c r="AR123" i="5"/>
  <c r="AV123" i="5"/>
  <c r="N50" i="5"/>
  <c r="Z50" i="5"/>
  <c r="AT50" i="5"/>
  <c r="F50" i="5"/>
  <c r="AL50" i="5"/>
  <c r="J50" i="5"/>
  <c r="R50" i="5"/>
  <c r="AD50" i="5"/>
  <c r="AP50" i="5"/>
  <c r="AX50" i="5"/>
  <c r="V50" i="5"/>
  <c r="AD6" i="5"/>
  <c r="J6" i="5"/>
  <c r="N6" i="5"/>
  <c r="R6" i="5"/>
  <c r="V6" i="5"/>
  <c r="Z6" i="5"/>
  <c r="AP6" i="5"/>
  <c r="AT6" i="5"/>
  <c r="AX6" i="5"/>
  <c r="I6" i="5"/>
  <c r="Q6" i="5"/>
  <c r="Y6" i="5"/>
  <c r="AO6" i="5"/>
  <c r="AW6" i="5"/>
  <c r="W6" i="5"/>
  <c r="AE6" i="5"/>
  <c r="AQ6" i="5"/>
  <c r="AY6" i="5"/>
  <c r="L6" i="5"/>
  <c r="T6" i="5"/>
  <c r="AB6" i="5"/>
  <c r="AJ6" i="5"/>
  <c r="AV6" i="5"/>
  <c r="K50" i="5"/>
  <c r="O50" i="5"/>
  <c r="W50" i="5"/>
  <c r="AE50" i="5"/>
  <c r="AM50" i="5"/>
  <c r="AY50" i="5"/>
  <c r="P50" i="5"/>
  <c r="AB50" i="5"/>
  <c r="AJ50" i="5"/>
  <c r="AR50" i="5"/>
  <c r="F123" i="5"/>
  <c r="J123" i="5"/>
  <c r="N123" i="5"/>
  <c r="R123" i="5"/>
  <c r="V123" i="5"/>
  <c r="Z123" i="5"/>
  <c r="AD123" i="5"/>
  <c r="AH123" i="5"/>
  <c r="AL123" i="5"/>
  <c r="AP123" i="5"/>
  <c r="AT123" i="5"/>
  <c r="AX123" i="5"/>
  <c r="K6" i="5"/>
  <c r="S6" i="5"/>
  <c r="AA6" i="5"/>
  <c r="AI6" i="5"/>
  <c r="AM6" i="5"/>
  <c r="AU6" i="5"/>
  <c r="H6" i="5"/>
  <c r="X6" i="5"/>
  <c r="AF6" i="5"/>
  <c r="AN6" i="5"/>
  <c r="AR6" i="5"/>
  <c r="G50" i="5"/>
  <c r="S50" i="5"/>
  <c r="AA50" i="5"/>
  <c r="AI50" i="5"/>
  <c r="AQ50" i="5"/>
  <c r="AU50" i="5"/>
  <c r="H50" i="5"/>
  <c r="L50" i="5"/>
  <c r="L5" i="5" s="1"/>
  <c r="T5" i="5"/>
  <c r="X50" i="5"/>
  <c r="AF50" i="5"/>
  <c r="AN50" i="5"/>
  <c r="AV50" i="5"/>
  <c r="G123" i="5"/>
  <c r="K123" i="5"/>
  <c r="O123" i="5"/>
  <c r="S123" i="5"/>
  <c r="W123" i="5"/>
  <c r="AA123" i="5"/>
  <c r="AE123" i="5"/>
  <c r="AI123" i="5"/>
  <c r="AM123" i="5"/>
  <c r="AQ123" i="5"/>
  <c r="AU123" i="5"/>
  <c r="AY123" i="5"/>
  <c r="F151" i="6"/>
  <c r="G151" i="6"/>
  <c r="H151" i="6"/>
  <c r="I151" i="6"/>
  <c r="J151" i="6"/>
  <c r="K151" i="6"/>
  <c r="L151" i="6"/>
  <c r="M151" i="6"/>
  <c r="N151" i="6"/>
  <c r="O151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AB151" i="6"/>
  <c r="AC151" i="6"/>
  <c r="AD151" i="6"/>
  <c r="AE151" i="6"/>
  <c r="AF151" i="6"/>
  <c r="AG151" i="6"/>
  <c r="AH151" i="6"/>
  <c r="AI151" i="6"/>
  <c r="AJ151" i="6"/>
  <c r="AK151" i="6"/>
  <c r="AL151" i="6"/>
  <c r="AM151" i="6"/>
  <c r="AN151" i="6"/>
  <c r="AO151" i="6"/>
  <c r="AP151" i="6"/>
  <c r="AQ151" i="6"/>
  <c r="AR151" i="6"/>
  <c r="AS151" i="6"/>
  <c r="AT151" i="6"/>
  <c r="AU151" i="6"/>
  <c r="AV151" i="6"/>
  <c r="AW151" i="6"/>
  <c r="AX151" i="6"/>
  <c r="AY151" i="6"/>
  <c r="E151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W213" i="6"/>
  <c r="X213" i="6"/>
  <c r="Y213" i="6"/>
  <c r="Z213" i="6"/>
  <c r="AA213" i="6"/>
  <c r="AB213" i="6"/>
  <c r="AC213" i="6"/>
  <c r="AD213" i="6"/>
  <c r="AE213" i="6"/>
  <c r="AF213" i="6"/>
  <c r="AG213" i="6"/>
  <c r="AH213" i="6"/>
  <c r="AI213" i="6"/>
  <c r="AJ213" i="6"/>
  <c r="AK213" i="6"/>
  <c r="AL213" i="6"/>
  <c r="AM213" i="6"/>
  <c r="AN213" i="6"/>
  <c r="AO213" i="6"/>
  <c r="AP213" i="6"/>
  <c r="AQ213" i="6"/>
  <c r="AR213" i="6"/>
  <c r="AS213" i="6"/>
  <c r="AT213" i="6"/>
  <c r="AU213" i="6"/>
  <c r="AV213" i="6"/>
  <c r="AW213" i="6"/>
  <c r="AX213" i="6"/>
  <c r="F218" i="6"/>
  <c r="F217" i="6" s="1"/>
  <c r="F216" i="6" s="1"/>
  <c r="F215" i="6" s="1"/>
  <c r="G218" i="6"/>
  <c r="H218" i="6"/>
  <c r="H217" i="6" s="1"/>
  <c r="I218" i="6"/>
  <c r="I217" i="6" s="1"/>
  <c r="I216" i="6" s="1"/>
  <c r="J218" i="6"/>
  <c r="J217" i="6" s="1"/>
  <c r="J216" i="6" s="1"/>
  <c r="K218" i="6"/>
  <c r="K217" i="6" s="1"/>
  <c r="K216" i="6" s="1"/>
  <c r="L218" i="6"/>
  <c r="L217" i="6" s="1"/>
  <c r="L216" i="6" s="1"/>
  <c r="M218" i="6"/>
  <c r="M217" i="6" s="1"/>
  <c r="M216" i="6" s="1"/>
  <c r="N218" i="6"/>
  <c r="N217" i="6" s="1"/>
  <c r="N216" i="6" s="1"/>
  <c r="N215" i="6" s="1"/>
  <c r="O218" i="6"/>
  <c r="O217" i="6" s="1"/>
  <c r="O216" i="6" s="1"/>
  <c r="O215" i="6" s="1"/>
  <c r="P218" i="6"/>
  <c r="P216" i="6" s="1"/>
  <c r="P215" i="6" s="1"/>
  <c r="Q218" i="6"/>
  <c r="Q216" i="6" s="1"/>
  <c r="R218" i="6"/>
  <c r="R217" i="6" s="1"/>
  <c r="R216" i="6" s="1"/>
  <c r="S218" i="6"/>
  <c r="S217" i="6" s="1"/>
  <c r="S216" i="6" s="1"/>
  <c r="T218" i="6"/>
  <c r="T217" i="6" s="1"/>
  <c r="T216" i="6" s="1"/>
  <c r="U218" i="6"/>
  <c r="U217" i="6" s="1"/>
  <c r="U216" i="6" s="1"/>
  <c r="V218" i="6"/>
  <c r="V217" i="6" s="1"/>
  <c r="V216" i="6" s="1"/>
  <c r="V215" i="6" s="1"/>
  <c r="W218" i="6"/>
  <c r="W217" i="6" s="1"/>
  <c r="W216" i="6" s="1"/>
  <c r="X218" i="6"/>
  <c r="X217" i="6" s="1"/>
  <c r="X216" i="6" s="1"/>
  <c r="X215" i="6" s="1"/>
  <c r="Y218" i="6"/>
  <c r="Y217" i="6" s="1"/>
  <c r="Y216" i="6" s="1"/>
  <c r="Z218" i="6"/>
  <c r="Z216" i="6" s="1"/>
  <c r="AA218" i="6"/>
  <c r="AA217" i="6" s="1"/>
  <c r="AA216" i="6" s="1"/>
  <c r="AB218" i="6"/>
  <c r="AB217" i="6" s="1"/>
  <c r="AB216" i="6" s="1"/>
  <c r="AC218" i="6"/>
  <c r="AC216" i="6" s="1"/>
  <c r="AD218" i="6"/>
  <c r="AD217" i="6" s="1"/>
  <c r="AD216" i="6" s="1"/>
  <c r="AD215" i="6" s="1"/>
  <c r="AE218" i="6"/>
  <c r="AE217" i="6" s="1"/>
  <c r="AE216" i="6" s="1"/>
  <c r="AF218" i="6"/>
  <c r="AF217" i="6" s="1"/>
  <c r="AF216" i="6" s="1"/>
  <c r="AF215" i="6" s="1"/>
  <c r="AG218" i="6"/>
  <c r="AG217" i="6" s="1"/>
  <c r="AG216" i="6" s="1"/>
  <c r="AH218" i="6"/>
  <c r="AH217" i="6" s="1"/>
  <c r="AH216" i="6" s="1"/>
  <c r="AI218" i="6"/>
  <c r="AI217" i="6" s="1"/>
  <c r="AI216" i="6" s="1"/>
  <c r="AJ218" i="6"/>
  <c r="AJ217" i="6" s="1"/>
  <c r="AJ216" i="6" s="1"/>
  <c r="AK218" i="6"/>
  <c r="AK217" i="6" s="1"/>
  <c r="AK216" i="6" s="1"/>
  <c r="AL218" i="6"/>
  <c r="AL217" i="6" s="1"/>
  <c r="AL216" i="6" s="1"/>
  <c r="AL215" i="6" s="1"/>
  <c r="AM218" i="6"/>
  <c r="AM217" i="6" s="1"/>
  <c r="AM216" i="6" s="1"/>
  <c r="AN218" i="6"/>
  <c r="AN217" i="6" s="1"/>
  <c r="AN216" i="6" s="1"/>
  <c r="AN215" i="6" s="1"/>
  <c r="AO218" i="6"/>
  <c r="AO217" i="6" s="1"/>
  <c r="AO216" i="6" s="1"/>
  <c r="AP218" i="6"/>
  <c r="AP217" i="6" s="1"/>
  <c r="AP216" i="6" s="1"/>
  <c r="AQ218" i="6"/>
  <c r="AQ216" i="6" s="1"/>
  <c r="AR218" i="6"/>
  <c r="AR217" i="6" s="1"/>
  <c r="AR216" i="6" s="1"/>
  <c r="AS218" i="6"/>
  <c r="AS217" i="6" s="1"/>
  <c r="AS216" i="6" s="1"/>
  <c r="AT218" i="6"/>
  <c r="AT217" i="6" s="1"/>
  <c r="AT216" i="6" s="1"/>
  <c r="AT215" i="6" s="1"/>
  <c r="AU218" i="6"/>
  <c r="AU217" i="6" s="1"/>
  <c r="AU216" i="6" s="1"/>
  <c r="AV218" i="6"/>
  <c r="AV217" i="6" s="1"/>
  <c r="AV216" i="6" s="1"/>
  <c r="AV215" i="6" s="1"/>
  <c r="AW218" i="6"/>
  <c r="AW217" i="6" s="1"/>
  <c r="AW216" i="6" s="1"/>
  <c r="AX218" i="6"/>
  <c r="AX217" i="6" s="1"/>
  <c r="AX216" i="6" s="1"/>
  <c r="AY217" i="6"/>
  <c r="AY216" i="6" s="1"/>
  <c r="F223" i="6"/>
  <c r="G223" i="6"/>
  <c r="H223" i="6"/>
  <c r="I223" i="6"/>
  <c r="J223" i="6"/>
  <c r="K223" i="6"/>
  <c r="L223" i="6"/>
  <c r="M223" i="6"/>
  <c r="N223" i="6"/>
  <c r="O223" i="6"/>
  <c r="P223" i="6"/>
  <c r="Q223" i="6"/>
  <c r="R223" i="6"/>
  <c r="S223" i="6"/>
  <c r="T223" i="6"/>
  <c r="U223" i="6"/>
  <c r="V223" i="6"/>
  <c r="W223" i="6"/>
  <c r="X223" i="6"/>
  <c r="Y223" i="6"/>
  <c r="Z223" i="6"/>
  <c r="AA223" i="6"/>
  <c r="AB223" i="6"/>
  <c r="AC223" i="6"/>
  <c r="AD223" i="6"/>
  <c r="AE223" i="6"/>
  <c r="AF223" i="6"/>
  <c r="AG223" i="6"/>
  <c r="AH223" i="6"/>
  <c r="AI223" i="6"/>
  <c r="AJ223" i="6"/>
  <c r="AK223" i="6"/>
  <c r="AL223" i="6"/>
  <c r="AM223" i="6"/>
  <c r="AN223" i="6"/>
  <c r="AO223" i="6"/>
  <c r="AP223" i="6"/>
  <c r="AQ223" i="6"/>
  <c r="AR223" i="6"/>
  <c r="AS223" i="6"/>
  <c r="AT223" i="6"/>
  <c r="AU223" i="6"/>
  <c r="AV223" i="6"/>
  <c r="AW223" i="6"/>
  <c r="AX223" i="6"/>
  <c r="AY223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Z225" i="6"/>
  <c r="AA225" i="6"/>
  <c r="AB225" i="6"/>
  <c r="AC225" i="6"/>
  <c r="AD225" i="6"/>
  <c r="AE225" i="6"/>
  <c r="AF225" i="6"/>
  <c r="AG225" i="6"/>
  <c r="AH225" i="6"/>
  <c r="AI225" i="6"/>
  <c r="AJ225" i="6"/>
  <c r="AK225" i="6"/>
  <c r="AL225" i="6"/>
  <c r="AM225" i="6"/>
  <c r="AN225" i="6"/>
  <c r="AO225" i="6"/>
  <c r="AP225" i="6"/>
  <c r="AQ225" i="6"/>
  <c r="AR225" i="6"/>
  <c r="AS225" i="6"/>
  <c r="AT225" i="6"/>
  <c r="AU225" i="6"/>
  <c r="AV225" i="6"/>
  <c r="AW225" i="6"/>
  <c r="AX225" i="6"/>
  <c r="AY225" i="6"/>
  <c r="E225" i="6"/>
  <c r="E223" i="6"/>
  <c r="E213" i="6"/>
  <c r="F207" i="6"/>
  <c r="F206" i="6" s="1"/>
  <c r="F205" i="6" s="1"/>
  <c r="G207" i="6"/>
  <c r="G206" i="6" s="1"/>
  <c r="G205" i="6" s="1"/>
  <c r="H207" i="6"/>
  <c r="H206" i="6" s="1"/>
  <c r="H205" i="6" s="1"/>
  <c r="I207" i="6"/>
  <c r="I206" i="6" s="1"/>
  <c r="I205" i="6" s="1"/>
  <c r="J207" i="6"/>
  <c r="J206" i="6" s="1"/>
  <c r="J205" i="6" s="1"/>
  <c r="K207" i="6"/>
  <c r="K206" i="6" s="1"/>
  <c r="K205" i="6" s="1"/>
  <c r="L207" i="6"/>
  <c r="L206" i="6" s="1"/>
  <c r="L205" i="6" s="1"/>
  <c r="M207" i="6"/>
  <c r="M206" i="6" s="1"/>
  <c r="M205" i="6" s="1"/>
  <c r="N207" i="6"/>
  <c r="N206" i="6" s="1"/>
  <c r="N205" i="6" s="1"/>
  <c r="O207" i="6"/>
  <c r="O206" i="6" s="1"/>
  <c r="O205" i="6" s="1"/>
  <c r="P207" i="6"/>
  <c r="P206" i="6" s="1"/>
  <c r="P205" i="6" s="1"/>
  <c r="Q207" i="6"/>
  <c r="Q206" i="6" s="1"/>
  <c r="Q205" i="6" s="1"/>
  <c r="R207" i="6"/>
  <c r="R206" i="6" s="1"/>
  <c r="R205" i="6" s="1"/>
  <c r="S207" i="6"/>
  <c r="S206" i="6" s="1"/>
  <c r="S205" i="6" s="1"/>
  <c r="T207" i="6"/>
  <c r="T206" i="6" s="1"/>
  <c r="T205" i="6" s="1"/>
  <c r="U207" i="6"/>
  <c r="U206" i="6" s="1"/>
  <c r="U205" i="6" s="1"/>
  <c r="V207" i="6"/>
  <c r="V206" i="6" s="1"/>
  <c r="V205" i="6" s="1"/>
  <c r="W207" i="6"/>
  <c r="W206" i="6" s="1"/>
  <c r="W205" i="6" s="1"/>
  <c r="X207" i="6"/>
  <c r="X206" i="6" s="1"/>
  <c r="X205" i="6" s="1"/>
  <c r="Y207" i="6"/>
  <c r="Y206" i="6" s="1"/>
  <c r="Y205" i="6" s="1"/>
  <c r="Z207" i="6"/>
  <c r="Z206" i="6" s="1"/>
  <c r="Z205" i="6" s="1"/>
  <c r="AA207" i="6"/>
  <c r="AA206" i="6" s="1"/>
  <c r="AA205" i="6" s="1"/>
  <c r="AB207" i="6"/>
  <c r="AB206" i="6" s="1"/>
  <c r="AB205" i="6" s="1"/>
  <c r="AC207" i="6"/>
  <c r="AC206" i="6" s="1"/>
  <c r="AC205" i="6" s="1"/>
  <c r="AD207" i="6"/>
  <c r="AD206" i="6" s="1"/>
  <c r="AD205" i="6" s="1"/>
  <c r="AE207" i="6"/>
  <c r="AE206" i="6" s="1"/>
  <c r="AE205" i="6" s="1"/>
  <c r="AF207" i="6"/>
  <c r="AF206" i="6" s="1"/>
  <c r="AF205" i="6" s="1"/>
  <c r="AG207" i="6"/>
  <c r="AG206" i="6" s="1"/>
  <c r="AG205" i="6" s="1"/>
  <c r="AH207" i="6"/>
  <c r="AH206" i="6" s="1"/>
  <c r="AH205" i="6" s="1"/>
  <c r="AI207" i="6"/>
  <c r="AI206" i="6" s="1"/>
  <c r="AI205" i="6" s="1"/>
  <c r="AJ207" i="6"/>
  <c r="AJ206" i="6" s="1"/>
  <c r="AJ205" i="6" s="1"/>
  <c r="AK207" i="6"/>
  <c r="AK206" i="6" s="1"/>
  <c r="AK205" i="6" s="1"/>
  <c r="AL207" i="6"/>
  <c r="AL206" i="6" s="1"/>
  <c r="AL205" i="6" s="1"/>
  <c r="AM207" i="6"/>
  <c r="AM206" i="6" s="1"/>
  <c r="AM205" i="6" s="1"/>
  <c r="AN207" i="6"/>
  <c r="AN206" i="6" s="1"/>
  <c r="AN205" i="6" s="1"/>
  <c r="AO207" i="6"/>
  <c r="AO206" i="6" s="1"/>
  <c r="AO205" i="6" s="1"/>
  <c r="AP207" i="6"/>
  <c r="AP206" i="6" s="1"/>
  <c r="AP205" i="6" s="1"/>
  <c r="AQ207" i="6"/>
  <c r="AQ206" i="6" s="1"/>
  <c r="AQ205" i="6" s="1"/>
  <c r="AR207" i="6"/>
  <c r="AR206" i="6" s="1"/>
  <c r="AR205" i="6" s="1"/>
  <c r="AS207" i="6"/>
  <c r="AS206" i="6" s="1"/>
  <c r="AS205" i="6" s="1"/>
  <c r="AT207" i="6"/>
  <c r="AT206" i="6" s="1"/>
  <c r="AT205" i="6" s="1"/>
  <c r="AU207" i="6"/>
  <c r="AU206" i="6" s="1"/>
  <c r="AU205" i="6" s="1"/>
  <c r="AV207" i="6"/>
  <c r="AV206" i="6" s="1"/>
  <c r="AV205" i="6" s="1"/>
  <c r="AW207" i="6"/>
  <c r="AW206" i="6" s="1"/>
  <c r="AW205" i="6" s="1"/>
  <c r="AX207" i="6"/>
  <c r="AX206" i="6" s="1"/>
  <c r="AX205" i="6" s="1"/>
  <c r="AY207" i="6"/>
  <c r="AY206" i="6" s="1"/>
  <c r="AY205" i="6" s="1"/>
  <c r="E207" i="6"/>
  <c r="E206" i="6" s="1"/>
  <c r="E205" i="6" s="1"/>
  <c r="K197" i="6"/>
  <c r="F198" i="6"/>
  <c r="F197" i="6" s="1"/>
  <c r="G198" i="6"/>
  <c r="G197" i="6" s="1"/>
  <c r="H198" i="6"/>
  <c r="H197" i="6" s="1"/>
  <c r="I198" i="6"/>
  <c r="I197" i="6" s="1"/>
  <c r="J198" i="6"/>
  <c r="J197" i="6" s="1"/>
  <c r="K198" i="6"/>
  <c r="L198" i="6"/>
  <c r="L197" i="6" s="1"/>
  <c r="M198" i="6"/>
  <c r="M197" i="6" s="1"/>
  <c r="N198" i="6"/>
  <c r="N197" i="6" s="1"/>
  <c r="O198" i="6"/>
  <c r="O197" i="6" s="1"/>
  <c r="P198" i="6"/>
  <c r="P197" i="6" s="1"/>
  <c r="Q198" i="6"/>
  <c r="Q197" i="6" s="1"/>
  <c r="R198" i="6"/>
  <c r="R197" i="6" s="1"/>
  <c r="S198" i="6"/>
  <c r="S197" i="6" s="1"/>
  <c r="T198" i="6"/>
  <c r="T197" i="6" s="1"/>
  <c r="U198" i="6"/>
  <c r="U197" i="6" s="1"/>
  <c r="V198" i="6"/>
  <c r="V197" i="6" s="1"/>
  <c r="W198" i="6"/>
  <c r="W197" i="6" s="1"/>
  <c r="X198" i="6"/>
  <c r="X197" i="6" s="1"/>
  <c r="Y198" i="6"/>
  <c r="Y197" i="6" s="1"/>
  <c r="Z198" i="6"/>
  <c r="Z197" i="6" s="1"/>
  <c r="AA198" i="6"/>
  <c r="AA197" i="6" s="1"/>
  <c r="AB198" i="6"/>
  <c r="AB197" i="6" s="1"/>
  <c r="AC198" i="6"/>
  <c r="AC197" i="6" s="1"/>
  <c r="AD198" i="6"/>
  <c r="AD197" i="6" s="1"/>
  <c r="AE198" i="6"/>
  <c r="AE197" i="6" s="1"/>
  <c r="AF198" i="6"/>
  <c r="AF197" i="6" s="1"/>
  <c r="AG198" i="6"/>
  <c r="AG197" i="6" s="1"/>
  <c r="AH198" i="6"/>
  <c r="AH197" i="6" s="1"/>
  <c r="AI198" i="6"/>
  <c r="AI197" i="6" s="1"/>
  <c r="AJ198" i="6"/>
  <c r="AJ197" i="6" s="1"/>
  <c r="AK198" i="6"/>
  <c r="AK197" i="6" s="1"/>
  <c r="AL198" i="6"/>
  <c r="AL197" i="6" s="1"/>
  <c r="AM198" i="6"/>
  <c r="AM197" i="6" s="1"/>
  <c r="AN198" i="6"/>
  <c r="AN197" i="6" s="1"/>
  <c r="AO198" i="6"/>
  <c r="AO197" i="6" s="1"/>
  <c r="AP198" i="6"/>
  <c r="AP197" i="6" s="1"/>
  <c r="AQ198" i="6"/>
  <c r="AQ197" i="6" s="1"/>
  <c r="AR198" i="6"/>
  <c r="AR197" i="6" s="1"/>
  <c r="AS198" i="6"/>
  <c r="AS197" i="6" s="1"/>
  <c r="AT198" i="6"/>
  <c r="AT197" i="6" s="1"/>
  <c r="AU198" i="6"/>
  <c r="AU197" i="6" s="1"/>
  <c r="AV198" i="6"/>
  <c r="AV197" i="6" s="1"/>
  <c r="AW198" i="6"/>
  <c r="AW197" i="6" s="1"/>
  <c r="AX198" i="6"/>
  <c r="AX197" i="6" s="1"/>
  <c r="AY198" i="6"/>
  <c r="AY197" i="6" s="1"/>
  <c r="E198" i="6"/>
  <c r="E197" i="6" s="1"/>
  <c r="H176" i="6"/>
  <c r="I176" i="6"/>
  <c r="J176" i="6"/>
  <c r="K176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AB176" i="6"/>
  <c r="AC176" i="6"/>
  <c r="AD176" i="6"/>
  <c r="AE176" i="6"/>
  <c r="AF176" i="6"/>
  <c r="AG176" i="6"/>
  <c r="AH176" i="6"/>
  <c r="AI176" i="6"/>
  <c r="AJ176" i="6"/>
  <c r="AK176" i="6"/>
  <c r="AL176" i="6"/>
  <c r="AM176" i="6"/>
  <c r="AN176" i="6"/>
  <c r="AO176" i="6"/>
  <c r="AP176" i="6"/>
  <c r="AQ176" i="6"/>
  <c r="AR176" i="6"/>
  <c r="AS176" i="6"/>
  <c r="AT176" i="6"/>
  <c r="AU176" i="6"/>
  <c r="AV176" i="6"/>
  <c r="AW176" i="6"/>
  <c r="AX176" i="6"/>
  <c r="F178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Y178" i="6"/>
  <c r="Z178" i="6"/>
  <c r="AA178" i="6"/>
  <c r="AB178" i="6"/>
  <c r="AC178" i="6"/>
  <c r="AD178" i="6"/>
  <c r="AE178" i="6"/>
  <c r="AF178" i="6"/>
  <c r="AG178" i="6"/>
  <c r="AH178" i="6"/>
  <c r="AI178" i="6"/>
  <c r="AJ178" i="6"/>
  <c r="AK178" i="6"/>
  <c r="AL178" i="6"/>
  <c r="AM178" i="6"/>
  <c r="AN178" i="6"/>
  <c r="AO178" i="6"/>
  <c r="AP178" i="6"/>
  <c r="AQ178" i="6"/>
  <c r="AR178" i="6"/>
  <c r="AS178" i="6"/>
  <c r="AT178" i="6"/>
  <c r="AU178" i="6"/>
  <c r="AV178" i="6"/>
  <c r="AW178" i="6"/>
  <c r="AX178" i="6"/>
  <c r="AY178" i="6"/>
  <c r="F188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Z188" i="6"/>
  <c r="AA188" i="6"/>
  <c r="AB188" i="6"/>
  <c r="AC188" i="6"/>
  <c r="AD188" i="6"/>
  <c r="AE188" i="6"/>
  <c r="AF188" i="6"/>
  <c r="AG188" i="6"/>
  <c r="AH188" i="6"/>
  <c r="AI188" i="6"/>
  <c r="AJ188" i="6"/>
  <c r="AK188" i="6"/>
  <c r="AL188" i="6"/>
  <c r="AM188" i="6"/>
  <c r="AN188" i="6"/>
  <c r="AO188" i="6"/>
  <c r="AP188" i="6"/>
  <c r="AQ188" i="6"/>
  <c r="AR188" i="6"/>
  <c r="AS188" i="6"/>
  <c r="AT188" i="6"/>
  <c r="AU188" i="6"/>
  <c r="AV188" i="6"/>
  <c r="AW188" i="6"/>
  <c r="AX188" i="6"/>
  <c r="AY188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Z190" i="6"/>
  <c r="AA190" i="6"/>
  <c r="AB190" i="6"/>
  <c r="AC190" i="6"/>
  <c r="AD190" i="6"/>
  <c r="AE190" i="6"/>
  <c r="AF190" i="6"/>
  <c r="AG190" i="6"/>
  <c r="AH190" i="6"/>
  <c r="AI190" i="6"/>
  <c r="AJ190" i="6"/>
  <c r="AK190" i="6"/>
  <c r="AL190" i="6"/>
  <c r="AM190" i="6"/>
  <c r="AN190" i="6"/>
  <c r="AO190" i="6"/>
  <c r="AP190" i="6"/>
  <c r="AQ190" i="6"/>
  <c r="AR190" i="6"/>
  <c r="AS190" i="6"/>
  <c r="AT190" i="6"/>
  <c r="AU190" i="6"/>
  <c r="AV190" i="6"/>
  <c r="AW190" i="6"/>
  <c r="AX190" i="6"/>
  <c r="AY190" i="6"/>
  <c r="E190" i="6"/>
  <c r="E188" i="6"/>
  <c r="E178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Y173" i="6"/>
  <c r="Z173" i="6"/>
  <c r="AA173" i="6"/>
  <c r="AB173" i="6"/>
  <c r="AC173" i="6"/>
  <c r="AD173" i="6"/>
  <c r="AE173" i="6"/>
  <c r="AF173" i="6"/>
  <c r="AG173" i="6"/>
  <c r="AH173" i="6"/>
  <c r="AI173" i="6"/>
  <c r="AJ173" i="6"/>
  <c r="AK173" i="6"/>
  <c r="AL173" i="6"/>
  <c r="AM173" i="6"/>
  <c r="AN173" i="6"/>
  <c r="AO173" i="6"/>
  <c r="AP173" i="6"/>
  <c r="AQ173" i="6"/>
  <c r="AR173" i="6"/>
  <c r="AS173" i="6"/>
  <c r="AT173" i="6"/>
  <c r="AU173" i="6"/>
  <c r="AV173" i="6"/>
  <c r="AW173" i="6"/>
  <c r="AX173" i="6"/>
  <c r="AY173" i="6"/>
  <c r="E173" i="6"/>
  <c r="F155" i="6"/>
  <c r="G155" i="6"/>
  <c r="H155" i="6"/>
  <c r="I155" i="6"/>
  <c r="J155" i="6"/>
  <c r="K155" i="6"/>
  <c r="L155" i="6"/>
  <c r="M155" i="6"/>
  <c r="N155" i="6"/>
  <c r="O155" i="6"/>
  <c r="P155" i="6"/>
  <c r="Q155" i="6"/>
  <c r="R155" i="6"/>
  <c r="S155" i="6"/>
  <c r="S154" i="6" s="1"/>
  <c r="T155" i="6"/>
  <c r="U155" i="6"/>
  <c r="V155" i="6"/>
  <c r="W155" i="6"/>
  <c r="X155" i="6"/>
  <c r="Y155" i="6"/>
  <c r="Z155" i="6"/>
  <c r="AA155" i="6"/>
  <c r="AA154" i="6" s="1"/>
  <c r="AB155" i="6"/>
  <c r="AC155" i="6"/>
  <c r="AD155" i="6"/>
  <c r="AE155" i="6"/>
  <c r="AF155" i="6"/>
  <c r="AG155" i="6"/>
  <c r="AH155" i="6"/>
  <c r="AI155" i="6"/>
  <c r="AI154" i="6" s="1"/>
  <c r="AJ155" i="6"/>
  <c r="AK155" i="6"/>
  <c r="AL155" i="6"/>
  <c r="AM155" i="6"/>
  <c r="AN155" i="6"/>
  <c r="AO155" i="6"/>
  <c r="AP155" i="6"/>
  <c r="AQ155" i="6"/>
  <c r="AQ154" i="6" s="1"/>
  <c r="AR155" i="6"/>
  <c r="AS155" i="6"/>
  <c r="AT155" i="6"/>
  <c r="AU155" i="6"/>
  <c r="AV155" i="6"/>
  <c r="AW155" i="6"/>
  <c r="AX155" i="6"/>
  <c r="AY155" i="6"/>
  <c r="AY154" i="6" s="1"/>
  <c r="E155" i="6"/>
  <c r="F164" i="6"/>
  <c r="G164" i="6"/>
  <c r="H164" i="6"/>
  <c r="I164" i="6"/>
  <c r="J164" i="6"/>
  <c r="K164" i="6"/>
  <c r="L164" i="6"/>
  <c r="M164" i="6"/>
  <c r="N164" i="6"/>
  <c r="O164" i="6"/>
  <c r="P164" i="6"/>
  <c r="Q164" i="6"/>
  <c r="R164" i="6"/>
  <c r="S164" i="6"/>
  <c r="T164" i="6"/>
  <c r="U164" i="6"/>
  <c r="V164" i="6"/>
  <c r="W164" i="6"/>
  <c r="X164" i="6"/>
  <c r="Y164" i="6"/>
  <c r="Z164" i="6"/>
  <c r="AA164" i="6"/>
  <c r="AB164" i="6"/>
  <c r="AC164" i="6"/>
  <c r="AD164" i="6"/>
  <c r="AE164" i="6"/>
  <c r="AF164" i="6"/>
  <c r="AG164" i="6"/>
  <c r="AH164" i="6"/>
  <c r="AI164" i="6"/>
  <c r="AJ164" i="6"/>
  <c r="AJ154" i="6" s="1"/>
  <c r="AK164" i="6"/>
  <c r="AL164" i="6"/>
  <c r="AM164" i="6"/>
  <c r="AN164" i="6"/>
  <c r="AO164" i="6"/>
  <c r="AP164" i="6"/>
  <c r="AQ164" i="6"/>
  <c r="AR164" i="6"/>
  <c r="AS164" i="6"/>
  <c r="AT164" i="6"/>
  <c r="AU164" i="6"/>
  <c r="AV164" i="6"/>
  <c r="AW164" i="6"/>
  <c r="AX164" i="6"/>
  <c r="AY164" i="6"/>
  <c r="E164" i="6"/>
  <c r="F130" i="6"/>
  <c r="G130" i="6"/>
  <c r="H130" i="6"/>
  <c r="I130" i="6"/>
  <c r="J130" i="6"/>
  <c r="K130" i="6"/>
  <c r="L130" i="6"/>
  <c r="M130" i="6"/>
  <c r="N130" i="6"/>
  <c r="O130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AC130" i="6"/>
  <c r="AD130" i="6"/>
  <c r="AE130" i="6"/>
  <c r="AF130" i="6"/>
  <c r="AG130" i="6"/>
  <c r="AH130" i="6"/>
  <c r="AI130" i="6"/>
  <c r="AJ130" i="6"/>
  <c r="AK130" i="6"/>
  <c r="AL130" i="6"/>
  <c r="AM130" i="6"/>
  <c r="AN130" i="6"/>
  <c r="AO130" i="6"/>
  <c r="AP130" i="6"/>
  <c r="AQ130" i="6"/>
  <c r="AR130" i="6"/>
  <c r="AS130" i="6"/>
  <c r="AT130" i="6"/>
  <c r="AU130" i="6"/>
  <c r="AV130" i="6"/>
  <c r="AW130" i="6"/>
  <c r="AX130" i="6"/>
  <c r="AY130" i="6"/>
  <c r="E130" i="6"/>
  <c r="E122" i="6"/>
  <c r="F122" i="6"/>
  <c r="G122" i="6"/>
  <c r="H122" i="6"/>
  <c r="I122" i="6"/>
  <c r="J122" i="6"/>
  <c r="K122" i="6"/>
  <c r="L122" i="6"/>
  <c r="M122" i="6"/>
  <c r="N122" i="6"/>
  <c r="O122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AC122" i="6"/>
  <c r="AD122" i="6"/>
  <c r="AE122" i="6"/>
  <c r="AF122" i="6"/>
  <c r="AG122" i="6"/>
  <c r="AH122" i="6"/>
  <c r="AI122" i="6"/>
  <c r="AJ122" i="6"/>
  <c r="AK122" i="6"/>
  <c r="AL122" i="6"/>
  <c r="AM122" i="6"/>
  <c r="AN122" i="6"/>
  <c r="AO122" i="6"/>
  <c r="AP122" i="6"/>
  <c r="AQ122" i="6"/>
  <c r="AR122" i="6"/>
  <c r="AS122" i="6"/>
  <c r="AT122" i="6"/>
  <c r="AU122" i="6"/>
  <c r="AV122" i="6"/>
  <c r="AW122" i="6"/>
  <c r="AX122" i="6"/>
  <c r="AY122" i="6"/>
  <c r="E113" i="6"/>
  <c r="H113" i="6"/>
  <c r="W215" i="6" l="1"/>
  <c r="W212" i="6" s="1"/>
  <c r="W211" i="6" s="1"/>
  <c r="W210" i="6" s="1"/>
  <c r="AM215" i="6"/>
  <c r="AM212" i="6" s="1"/>
  <c r="AM211" i="6" s="1"/>
  <c r="AM210" i="6" s="1"/>
  <c r="AP154" i="6"/>
  <c r="AO154" i="6"/>
  <c r="P4" i="5"/>
  <c r="P3" i="5" s="1"/>
  <c r="AV154" i="6"/>
  <c r="AV153" i="6" s="1"/>
  <c r="AN154" i="6"/>
  <c r="AF154" i="6"/>
  <c r="X154" i="6"/>
  <c r="P154" i="6"/>
  <c r="H154" i="6"/>
  <c r="AS215" i="6"/>
  <c r="AK215" i="6"/>
  <c r="AC215" i="6"/>
  <c r="AC212" i="6" s="1"/>
  <c r="AC211" i="6" s="1"/>
  <c r="AC210" i="6" s="1"/>
  <c r="U215" i="6"/>
  <c r="M215" i="6"/>
  <c r="AX154" i="6"/>
  <c r="AU212" i="6"/>
  <c r="AU211" i="6" s="1"/>
  <c r="AU210" i="6" s="1"/>
  <c r="AU215" i="6"/>
  <c r="Q154" i="6"/>
  <c r="AM154" i="6"/>
  <c r="AM153" i="6" s="1"/>
  <c r="AE154" i="6"/>
  <c r="W154" i="6"/>
  <c r="O154" i="6"/>
  <c r="AR215" i="6"/>
  <c r="AJ215" i="6"/>
  <c r="AB215" i="6"/>
  <c r="T215" i="6"/>
  <c r="L215" i="6"/>
  <c r="L212" i="6" s="1"/>
  <c r="L211" i="6" s="1"/>
  <c r="L210" i="6" s="1"/>
  <c r="Z5" i="5"/>
  <c r="Q5" i="5"/>
  <c r="AY247" i="5"/>
  <c r="AY246" i="5" s="1"/>
  <c r="J154" i="6"/>
  <c r="AE212" i="6"/>
  <c r="AE211" i="6" s="1"/>
  <c r="AE210" i="6" s="1"/>
  <c r="AE215" i="6"/>
  <c r="Y154" i="6"/>
  <c r="AT154" i="6"/>
  <c r="AL154" i="6"/>
  <c r="V154" i="6"/>
  <c r="N154" i="6"/>
  <c r="AI215" i="6"/>
  <c r="AI212" i="6" s="1"/>
  <c r="AI211" i="6" s="1"/>
  <c r="AI210" i="6" s="1"/>
  <c r="AA215" i="6"/>
  <c r="AA212" i="6" s="1"/>
  <c r="AA211" i="6" s="1"/>
  <c r="AA210" i="6" s="1"/>
  <c r="S215" i="6"/>
  <c r="S212" i="6" s="1"/>
  <c r="S211" i="6" s="1"/>
  <c r="S210" i="6" s="1"/>
  <c r="K215" i="6"/>
  <c r="K212" i="6" s="1"/>
  <c r="K211" i="6" s="1"/>
  <c r="K210" i="6" s="1"/>
  <c r="AL167" i="5"/>
  <c r="H216" i="6"/>
  <c r="H215" i="6" s="1"/>
  <c r="G217" i="6"/>
  <c r="AG5" i="5"/>
  <c r="AW154" i="6"/>
  <c r="AS154" i="6"/>
  <c r="AK154" i="6"/>
  <c r="AK153" i="6" s="1"/>
  <c r="AC154" i="6"/>
  <c r="M154" i="6"/>
  <c r="AX215" i="6"/>
  <c r="AP215" i="6"/>
  <c r="AH215" i="6"/>
  <c r="Z215" i="6"/>
  <c r="Z212" i="6" s="1"/>
  <c r="Z211" i="6" s="1"/>
  <c r="Z210" i="6" s="1"/>
  <c r="R215" i="6"/>
  <c r="R212" i="6" s="1"/>
  <c r="R211" i="6" s="1"/>
  <c r="R210" i="6" s="1"/>
  <c r="J215" i="6"/>
  <c r="J212" i="6" s="1"/>
  <c r="J211" i="6" s="1"/>
  <c r="J210" i="6" s="1"/>
  <c r="AI5" i="5"/>
  <c r="M5" i="5"/>
  <c r="G5" i="5"/>
  <c r="R154" i="6"/>
  <c r="AR154" i="6"/>
  <c r="T154" i="6"/>
  <c r="L154" i="6"/>
  <c r="AW215" i="6"/>
  <c r="AO215" i="6"/>
  <c r="AG215" i="6"/>
  <c r="Y215" i="6"/>
  <c r="Q215" i="6"/>
  <c r="I215" i="6"/>
  <c r="I212" i="6" s="1"/>
  <c r="I211" i="6" s="1"/>
  <c r="I210" i="6" s="1"/>
  <c r="AG167" i="5"/>
  <c r="AG4" i="5" s="1"/>
  <c r="AJ167" i="5"/>
  <c r="V167" i="5"/>
  <c r="P5" i="5"/>
  <c r="E5" i="5"/>
  <c r="E4" i="5" s="1"/>
  <c r="AR167" i="5"/>
  <c r="E251" i="5"/>
  <c r="L167" i="5"/>
  <c r="L4" i="5" s="1"/>
  <c r="AW167" i="5"/>
  <c r="N167" i="5"/>
  <c r="AD167" i="5"/>
  <c r="W167" i="5"/>
  <c r="AB167" i="5"/>
  <c r="AM167" i="5"/>
  <c r="AU167" i="5"/>
  <c r="H167" i="5"/>
  <c r="AN167" i="5"/>
  <c r="AQ167" i="5"/>
  <c r="T167" i="5"/>
  <c r="T4" i="5" s="1"/>
  <c r="T3" i="5" s="1"/>
  <c r="AA167" i="5"/>
  <c r="AI167" i="5"/>
  <c r="AH5" i="5"/>
  <c r="Q4" i="5"/>
  <c r="AW5" i="5"/>
  <c r="AS5" i="5"/>
  <c r="AC5" i="5"/>
  <c r="AF167" i="5"/>
  <c r="AX5" i="5"/>
  <c r="AD5" i="5"/>
  <c r="R167" i="5"/>
  <c r="I167" i="5"/>
  <c r="AP167" i="5"/>
  <c r="AT167" i="5"/>
  <c r="K167" i="5"/>
  <c r="AS167" i="5"/>
  <c r="AC167" i="5"/>
  <c r="M167" i="5"/>
  <c r="AO167" i="5"/>
  <c r="Y167" i="5"/>
  <c r="AK167" i="5"/>
  <c r="U167" i="5"/>
  <c r="AX167" i="5"/>
  <c r="Z167" i="5"/>
  <c r="G167" i="5"/>
  <c r="AV167" i="5"/>
  <c r="AH167" i="5"/>
  <c r="J167" i="5"/>
  <c r="AL5" i="5"/>
  <c r="AL4" i="5" s="1"/>
  <c r="F5" i="5"/>
  <c r="F4" i="5" s="1"/>
  <c r="AK5" i="5"/>
  <c r="U5" i="5"/>
  <c r="Y5" i="5"/>
  <c r="AO5" i="5"/>
  <c r="I5" i="5"/>
  <c r="AM5" i="5"/>
  <c r="AM4" i="5" s="1"/>
  <c r="N5" i="5"/>
  <c r="AT5" i="5"/>
  <c r="J5" i="5"/>
  <c r="R5" i="5"/>
  <c r="AR5" i="5"/>
  <c r="AR4" i="5" s="1"/>
  <c r="AV5" i="5"/>
  <c r="AF5" i="5"/>
  <c r="S5" i="5"/>
  <c r="S4" i="5" s="1"/>
  <c r="X5" i="5"/>
  <c r="X4" i="5" s="1"/>
  <c r="AP5" i="5"/>
  <c r="V5" i="5"/>
  <c r="AU5" i="5"/>
  <c r="AE5" i="5"/>
  <c r="AE4" i="5" s="1"/>
  <c r="AE3" i="5" s="1"/>
  <c r="G248" i="5"/>
  <c r="G247" i="5" s="1"/>
  <c r="G246" i="5" s="1"/>
  <c r="AI4" i="5"/>
  <c r="AJ5" i="5"/>
  <c r="AY5" i="5"/>
  <c r="AY4" i="5" s="1"/>
  <c r="AY3" i="5" s="1"/>
  <c r="O5" i="5"/>
  <c r="O4" i="5" s="1"/>
  <c r="K5" i="5"/>
  <c r="W5" i="5"/>
  <c r="AN5" i="5"/>
  <c r="H5" i="5"/>
  <c r="AA5" i="5"/>
  <c r="AB5" i="5"/>
  <c r="AQ5" i="5"/>
  <c r="AQ215" i="6"/>
  <c r="AQ212" i="6" s="1"/>
  <c r="AQ211" i="6" s="1"/>
  <c r="AQ210" i="6" s="1"/>
  <c r="AY215" i="6"/>
  <c r="AY212" i="6" s="1"/>
  <c r="AY211" i="6" s="1"/>
  <c r="AY210" i="6" s="1"/>
  <c r="E175" i="6"/>
  <c r="AU154" i="6"/>
  <c r="AH154" i="6"/>
  <c r="AG154" i="6"/>
  <c r="AD154" i="6"/>
  <c r="AB154" i="6"/>
  <c r="Z154" i="6"/>
  <c r="Z153" i="6" s="1"/>
  <c r="U154" i="6"/>
  <c r="K154" i="6"/>
  <c r="I154" i="6"/>
  <c r="F154" i="6"/>
  <c r="G154" i="6"/>
  <c r="AI153" i="6"/>
  <c r="AL153" i="6"/>
  <c r="AL212" i="6"/>
  <c r="AL211" i="6" s="1"/>
  <c r="AL210" i="6" s="1"/>
  <c r="AW212" i="6"/>
  <c r="AW211" i="6" s="1"/>
  <c r="AW210" i="6" s="1"/>
  <c r="AS212" i="6"/>
  <c r="AS211" i="6" s="1"/>
  <c r="AS210" i="6" s="1"/>
  <c r="AG212" i="6"/>
  <c r="AG211" i="6" s="1"/>
  <c r="AG210" i="6" s="1"/>
  <c r="Q212" i="6"/>
  <c r="Q211" i="6" s="1"/>
  <c r="Q210" i="6" s="1"/>
  <c r="M212" i="6"/>
  <c r="M211" i="6" s="1"/>
  <c r="M210" i="6" s="1"/>
  <c r="V212" i="6"/>
  <c r="V211" i="6" s="1"/>
  <c r="V210" i="6" s="1"/>
  <c r="F212" i="6"/>
  <c r="F211" i="6" s="1"/>
  <c r="F210" i="6" s="1"/>
  <c r="AV212" i="6"/>
  <c r="AV211" i="6" s="1"/>
  <c r="AV210" i="6" s="1"/>
  <c r="AR212" i="6"/>
  <c r="AR211" i="6" s="1"/>
  <c r="AR210" i="6" s="1"/>
  <c r="AF212" i="6"/>
  <c r="AF211" i="6" s="1"/>
  <c r="AF210" i="6" s="1"/>
  <c r="AB212" i="6"/>
  <c r="AB211" i="6" s="1"/>
  <c r="AB210" i="6" s="1"/>
  <c r="P212" i="6"/>
  <c r="P211" i="6" s="1"/>
  <c r="P210" i="6" s="1"/>
  <c r="O212" i="6"/>
  <c r="O211" i="6" s="1"/>
  <c r="O210" i="6" s="1"/>
  <c r="AO212" i="6"/>
  <c r="AO211" i="6" s="1"/>
  <c r="AO210" i="6" s="1"/>
  <c r="AK212" i="6"/>
  <c r="AK211" i="6" s="1"/>
  <c r="AK210" i="6" s="1"/>
  <c r="Y212" i="6"/>
  <c r="Y211" i="6" s="1"/>
  <c r="Y210" i="6" s="1"/>
  <c r="U212" i="6"/>
  <c r="U211" i="6" s="1"/>
  <c r="U210" i="6" s="1"/>
  <c r="AN212" i="6"/>
  <c r="AN211" i="6" s="1"/>
  <c r="AN210" i="6" s="1"/>
  <c r="AJ212" i="6"/>
  <c r="AJ211" i="6" s="1"/>
  <c r="AJ210" i="6" s="1"/>
  <c r="X212" i="6"/>
  <c r="X211" i="6" s="1"/>
  <c r="X210" i="6" s="1"/>
  <c r="T212" i="6"/>
  <c r="T211" i="6" s="1"/>
  <c r="T210" i="6" s="1"/>
  <c r="H212" i="6"/>
  <c r="H211" i="6" s="1"/>
  <c r="H210" i="6" s="1"/>
  <c r="AX212" i="6"/>
  <c r="AX211" i="6" s="1"/>
  <c r="AX210" i="6" s="1"/>
  <c r="AT212" i="6"/>
  <c r="AT211" i="6" s="1"/>
  <c r="AT210" i="6" s="1"/>
  <c r="AP212" i="6"/>
  <c r="AP211" i="6" s="1"/>
  <c r="AP210" i="6" s="1"/>
  <c r="AH212" i="6"/>
  <c r="AH211" i="6" s="1"/>
  <c r="AH210" i="6" s="1"/>
  <c r="AD212" i="6"/>
  <c r="AD211" i="6" s="1"/>
  <c r="AD210" i="6" s="1"/>
  <c r="N212" i="6"/>
  <c r="N211" i="6" s="1"/>
  <c r="N210" i="6" s="1"/>
  <c r="AX175" i="6"/>
  <c r="AX153" i="6" s="1"/>
  <c r="AP175" i="6"/>
  <c r="AP153" i="6" s="1"/>
  <c r="AH175" i="6"/>
  <c r="AH153" i="6" s="1"/>
  <c r="Z175" i="6"/>
  <c r="R175" i="6"/>
  <c r="R153" i="6" s="1"/>
  <c r="J175" i="6"/>
  <c r="J153" i="6" s="1"/>
  <c r="AV175" i="6"/>
  <c r="AR175" i="6"/>
  <c r="AN175" i="6"/>
  <c r="AN153" i="6" s="1"/>
  <c r="AJ175" i="6"/>
  <c r="AJ153" i="6" s="1"/>
  <c r="AF175" i="6"/>
  <c r="AF153" i="6" s="1"/>
  <c r="AB175" i="6"/>
  <c r="X175" i="6"/>
  <c r="X153" i="6" s="1"/>
  <c r="T175" i="6"/>
  <c r="P175" i="6"/>
  <c r="P153" i="6" s="1"/>
  <c r="L175" i="6"/>
  <c r="H175" i="6"/>
  <c r="H153" i="6" s="1"/>
  <c r="AT175" i="6"/>
  <c r="AL175" i="6"/>
  <c r="AD175" i="6"/>
  <c r="AD153" i="6" s="1"/>
  <c r="V175" i="6"/>
  <c r="V153" i="6" s="1"/>
  <c r="N175" i="6"/>
  <c r="N153" i="6" s="1"/>
  <c r="F175" i="6"/>
  <c r="E154" i="6"/>
  <c r="AW175" i="6"/>
  <c r="AS175" i="6"/>
  <c r="AO175" i="6"/>
  <c r="AO153" i="6" s="1"/>
  <c r="AK175" i="6"/>
  <c r="AG175" i="6"/>
  <c r="AG153" i="6" s="1"/>
  <c r="AC175" i="6"/>
  <c r="AC153" i="6" s="1"/>
  <c r="Y175" i="6"/>
  <c r="U175" i="6"/>
  <c r="U153" i="6" s="1"/>
  <c r="Q175" i="6"/>
  <c r="M175" i="6"/>
  <c r="M153" i="6" s="1"/>
  <c r="I175" i="6"/>
  <c r="AY175" i="6"/>
  <c r="AY153" i="6" s="1"/>
  <c r="AU175" i="6"/>
  <c r="AU153" i="6" s="1"/>
  <c r="AQ175" i="6"/>
  <c r="AQ153" i="6" s="1"/>
  <c r="AM175" i="6"/>
  <c r="AI175" i="6"/>
  <c r="AE175" i="6"/>
  <c r="AA175" i="6"/>
  <c r="AA153" i="6" s="1"/>
  <c r="W175" i="6"/>
  <c r="W153" i="6" s="1"/>
  <c r="S175" i="6"/>
  <c r="S153" i="6" s="1"/>
  <c r="O175" i="6"/>
  <c r="O153" i="6" s="1"/>
  <c r="K175" i="6"/>
  <c r="G175" i="6"/>
  <c r="F98" i="6"/>
  <c r="G98" i="6"/>
  <c r="H98" i="6"/>
  <c r="I98" i="6"/>
  <c r="J98" i="6"/>
  <c r="K98" i="6"/>
  <c r="L98" i="6"/>
  <c r="M98" i="6"/>
  <c r="N98" i="6"/>
  <c r="O98" i="6"/>
  <c r="P98" i="6"/>
  <c r="Q98" i="6"/>
  <c r="R98" i="6"/>
  <c r="S98" i="6"/>
  <c r="T98" i="6"/>
  <c r="U98" i="6"/>
  <c r="V98" i="6"/>
  <c r="W98" i="6"/>
  <c r="X98" i="6"/>
  <c r="Y98" i="6"/>
  <c r="Z98" i="6"/>
  <c r="AA98" i="6"/>
  <c r="AB98" i="6"/>
  <c r="AC98" i="6"/>
  <c r="AD98" i="6"/>
  <c r="AE98" i="6"/>
  <c r="AF98" i="6"/>
  <c r="AG98" i="6"/>
  <c r="AH98" i="6"/>
  <c r="AI98" i="6"/>
  <c r="AJ98" i="6"/>
  <c r="AK98" i="6"/>
  <c r="AL98" i="6"/>
  <c r="AM98" i="6"/>
  <c r="AN98" i="6"/>
  <c r="AO98" i="6"/>
  <c r="AP98" i="6"/>
  <c r="AQ98" i="6"/>
  <c r="AR98" i="6"/>
  <c r="AS98" i="6"/>
  <c r="AT98" i="6"/>
  <c r="AU98" i="6"/>
  <c r="AV98" i="6"/>
  <c r="AW98" i="6"/>
  <c r="AX98" i="6"/>
  <c r="AY98" i="6"/>
  <c r="K83" i="6"/>
  <c r="AC51" i="6"/>
  <c r="AS153" i="6" l="1"/>
  <c r="AT153" i="6"/>
  <c r="S3" i="5"/>
  <c r="S2" i="5" s="1"/>
  <c r="AM2" i="5"/>
  <c r="AM3" i="5"/>
  <c r="AE153" i="6"/>
  <c r="Q153" i="6"/>
  <c r="AW153" i="6"/>
  <c r="I153" i="6"/>
  <c r="H4" i="5"/>
  <c r="X3" i="5"/>
  <c r="X2" i="5" s="1"/>
  <c r="L153" i="6"/>
  <c r="AR153" i="6"/>
  <c r="G216" i="6"/>
  <c r="G215" i="6" s="1"/>
  <c r="G212" i="6" s="1"/>
  <c r="G211" i="6" s="1"/>
  <c r="G210" i="6" s="1"/>
  <c r="E217" i="6"/>
  <c r="E216" i="6" s="1"/>
  <c r="E215" i="6" s="1"/>
  <c r="E212" i="6" s="1"/>
  <c r="E211" i="6" s="1"/>
  <c r="E210" i="6" s="1"/>
  <c r="F3" i="5"/>
  <c r="F2" i="5" s="1"/>
  <c r="N4" i="5"/>
  <c r="Y153" i="6"/>
  <c r="AR3" i="5"/>
  <c r="AR2" i="5" s="1"/>
  <c r="AA4" i="5"/>
  <c r="AA3" i="5" s="1"/>
  <c r="AA2" i="5" s="1"/>
  <c r="AY2" i="5"/>
  <c r="AJ4" i="5"/>
  <c r="AW4" i="5"/>
  <c r="T153" i="6"/>
  <c r="AD4" i="5"/>
  <c r="AD3" i="5" s="1"/>
  <c r="AD2" i="5" s="1"/>
  <c r="V4" i="5"/>
  <c r="V3" i="5" s="1"/>
  <c r="V2" i="5" s="1"/>
  <c r="AB153" i="6"/>
  <c r="L3" i="5"/>
  <c r="L2" i="5" s="1"/>
  <c r="O3" i="5"/>
  <c r="O2" i="5" s="1"/>
  <c r="Q3" i="5"/>
  <c r="Q2" i="5" s="1"/>
  <c r="AG3" i="5"/>
  <c r="AG2" i="5" s="1"/>
  <c r="AI3" i="5"/>
  <c r="AI2" i="5" s="1"/>
  <c r="AL3" i="5"/>
  <c r="AL2" i="5" s="1"/>
  <c r="AX4" i="5"/>
  <c r="W4" i="5"/>
  <c r="E248" i="5"/>
  <c r="E247" i="5" s="1"/>
  <c r="E246" i="5" s="1"/>
  <c r="AQ4" i="5"/>
  <c r="AU4" i="5"/>
  <c r="AB4" i="5"/>
  <c r="AN4" i="5"/>
  <c r="AF4" i="5"/>
  <c r="R4" i="5"/>
  <c r="AP4" i="5"/>
  <c r="P2" i="5"/>
  <c r="T2" i="5"/>
  <c r="E3" i="5"/>
  <c r="AK4" i="5"/>
  <c r="AC4" i="5"/>
  <c r="Z4" i="5"/>
  <c r="AT4" i="5"/>
  <c r="AH4" i="5"/>
  <c r="AS4" i="5"/>
  <c r="M4" i="5"/>
  <c r="K4" i="5"/>
  <c r="I4" i="5"/>
  <c r="Y4" i="5"/>
  <c r="AE2" i="5"/>
  <c r="AO4" i="5"/>
  <c r="G4" i="5"/>
  <c r="U4" i="5"/>
  <c r="AV4" i="5"/>
  <c r="J4" i="5"/>
  <c r="F153" i="6"/>
  <c r="K153" i="6"/>
  <c r="G153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E44" i="6"/>
  <c r="V40" i="6"/>
  <c r="E40" i="6"/>
  <c r="N2" i="5" l="1"/>
  <c r="N3" i="5"/>
  <c r="AT3" i="5"/>
  <c r="AT2" i="5" s="1"/>
  <c r="AF3" i="5"/>
  <c r="AF2" i="5" s="1"/>
  <c r="Y3" i="5"/>
  <c r="Y2" i="5" s="1"/>
  <c r="AN2" i="5"/>
  <c r="AN3" i="5"/>
  <c r="H2" i="5"/>
  <c r="H3" i="5"/>
  <c r="R3" i="5"/>
  <c r="R2" i="5" s="1"/>
  <c r="AK3" i="5"/>
  <c r="AK2" i="5" s="1"/>
  <c r="J2" i="5"/>
  <c r="J3" i="5"/>
  <c r="K3" i="5"/>
  <c r="K2" i="5" s="1"/>
  <c r="AP3" i="5"/>
  <c r="AP2" i="5" s="1"/>
  <c r="AJ3" i="5"/>
  <c r="AJ2" i="5" s="1"/>
  <c r="AO3" i="5"/>
  <c r="AO2" i="5" s="1"/>
  <c r="AX2" i="5"/>
  <c r="AX3" i="5"/>
  <c r="AB3" i="5"/>
  <c r="AB2" i="5" s="1"/>
  <c r="AV2" i="5"/>
  <c r="AV3" i="5"/>
  <c r="AU3" i="5"/>
  <c r="AU2" i="5" s="1"/>
  <c r="U3" i="5"/>
  <c r="U2" i="5" s="1"/>
  <c r="AS2" i="5"/>
  <c r="AS3" i="5"/>
  <c r="AQ3" i="5"/>
  <c r="AQ2" i="5" s="1"/>
  <c r="AW2" i="5"/>
  <c r="AW3" i="5"/>
  <c r="I3" i="5"/>
  <c r="I2" i="5" s="1"/>
  <c r="G3" i="5"/>
  <c r="G2" i="5" s="1"/>
  <c r="M3" i="5"/>
  <c r="M2" i="5" s="1"/>
  <c r="W3" i="5"/>
  <c r="W2" i="5" s="1"/>
  <c r="Z3" i="5"/>
  <c r="Z2" i="5" s="1"/>
  <c r="AC3" i="5"/>
  <c r="AC2" i="5" s="1"/>
  <c r="AH3" i="5"/>
  <c r="AH2" i="5" s="1"/>
  <c r="E2" i="5"/>
  <c r="E7" i="6"/>
  <c r="AY149" i="6" l="1"/>
  <c r="AX149" i="6"/>
  <c r="AW149" i="6"/>
  <c r="AV149" i="6"/>
  <c r="AU149" i="6"/>
  <c r="AT149" i="6"/>
  <c r="AS149" i="6"/>
  <c r="AR149" i="6"/>
  <c r="AQ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Z149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AY143" i="6"/>
  <c r="AX143" i="6"/>
  <c r="AW143" i="6"/>
  <c r="AV143" i="6"/>
  <c r="AU143" i="6"/>
  <c r="AT143" i="6"/>
  <c r="AS143" i="6"/>
  <c r="AR143" i="6"/>
  <c r="AQ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Z143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J143" i="6"/>
  <c r="I143" i="6"/>
  <c r="H143" i="6"/>
  <c r="G143" i="6"/>
  <c r="F143" i="6"/>
  <c r="E143" i="6"/>
  <c r="AX135" i="6"/>
  <c r="AW135" i="6"/>
  <c r="AV135" i="6"/>
  <c r="AU135" i="6"/>
  <c r="AT135" i="6"/>
  <c r="AS135" i="6"/>
  <c r="AR135" i="6"/>
  <c r="AQ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Z135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AX113" i="6"/>
  <c r="AW113" i="6"/>
  <c r="AV113" i="6"/>
  <c r="AU113" i="6"/>
  <c r="AT113" i="6"/>
  <c r="AS113" i="6"/>
  <c r="AR113" i="6"/>
  <c r="AQ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G104" i="6"/>
  <c r="F113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AY102" i="6"/>
  <c r="AX102" i="6"/>
  <c r="AW102" i="6"/>
  <c r="AV102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E98" i="6"/>
  <c r="AY93" i="6"/>
  <c r="AX93" i="6"/>
  <c r="AW93" i="6"/>
  <c r="AV93" i="6"/>
  <c r="AU93" i="6"/>
  <c r="AT93" i="6"/>
  <c r="AS93" i="6"/>
  <c r="AR93" i="6"/>
  <c r="AQ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AY88" i="6"/>
  <c r="AX88" i="6"/>
  <c r="AW88" i="6"/>
  <c r="AV88" i="6"/>
  <c r="AU88" i="6"/>
  <c r="AT88" i="6"/>
  <c r="AS88" i="6"/>
  <c r="AR88" i="6"/>
  <c r="AQ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AY83" i="6"/>
  <c r="AX83" i="6"/>
  <c r="AW83" i="6"/>
  <c r="AV83" i="6"/>
  <c r="AU83" i="6"/>
  <c r="AT83" i="6"/>
  <c r="AS83" i="6"/>
  <c r="AR83" i="6"/>
  <c r="AQ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Z83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J83" i="6"/>
  <c r="I83" i="6"/>
  <c r="H83" i="6"/>
  <c r="G83" i="6"/>
  <c r="F83" i="6"/>
  <c r="E83" i="6"/>
  <c r="AY74" i="6"/>
  <c r="AX74" i="6"/>
  <c r="AW74" i="6"/>
  <c r="AV74" i="6"/>
  <c r="AU74" i="6"/>
  <c r="AT74" i="6"/>
  <c r="AS74" i="6"/>
  <c r="AR74" i="6"/>
  <c r="AQ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AY66" i="6"/>
  <c r="AX66" i="6"/>
  <c r="AW66" i="6"/>
  <c r="AV66" i="6"/>
  <c r="AU66" i="6"/>
  <c r="AT66" i="6"/>
  <c r="AS66" i="6"/>
  <c r="AR66" i="6"/>
  <c r="AQ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AY61" i="6"/>
  <c r="AX61" i="6"/>
  <c r="AW61" i="6"/>
  <c r="AV61" i="6"/>
  <c r="AU61" i="6"/>
  <c r="AT61" i="6"/>
  <c r="AS61" i="6"/>
  <c r="AR61" i="6"/>
  <c r="AQ61" i="6"/>
  <c r="AP61" i="6"/>
  <c r="AO61" i="6"/>
  <c r="AN61" i="6"/>
  <c r="AM61" i="6"/>
  <c r="AK61" i="6"/>
  <c r="AJ61" i="6"/>
  <c r="AI61" i="6"/>
  <c r="AH61" i="6"/>
  <c r="AG61" i="6"/>
  <c r="AF61" i="6"/>
  <c r="AE61" i="6"/>
  <c r="AD61" i="6"/>
  <c r="AC61" i="6"/>
  <c r="AB61" i="6"/>
  <c r="AA61" i="6"/>
  <c r="Z61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B51" i="6"/>
  <c r="AA51" i="6"/>
  <c r="Z51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AY44" i="6"/>
  <c r="AX44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Z40" i="6"/>
  <c r="Y40" i="6"/>
  <c r="X40" i="6"/>
  <c r="W40" i="6"/>
  <c r="U40" i="6"/>
  <c r="T40" i="6"/>
  <c r="S40" i="6"/>
  <c r="R40" i="6"/>
  <c r="Q40" i="6"/>
  <c r="P40" i="6"/>
  <c r="O40" i="6"/>
  <c r="G40" i="6"/>
  <c r="F40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E6" i="6" s="1"/>
  <c r="AY7" i="6"/>
  <c r="AX7" i="6"/>
  <c r="AX6" i="6" s="1"/>
  <c r="AW7" i="6"/>
  <c r="AV7" i="6"/>
  <c r="AU7" i="6"/>
  <c r="AT7" i="6"/>
  <c r="AS7" i="6"/>
  <c r="AR7" i="6"/>
  <c r="AQ7" i="6"/>
  <c r="AP7" i="6"/>
  <c r="AP6" i="6" s="1"/>
  <c r="AO7" i="6"/>
  <c r="AN7" i="6"/>
  <c r="AM7" i="6"/>
  <c r="AL7" i="6"/>
  <c r="AK7" i="6"/>
  <c r="AJ7" i="6"/>
  <c r="AI7" i="6"/>
  <c r="AH7" i="6"/>
  <c r="AH6" i="6" s="1"/>
  <c r="AG7" i="6"/>
  <c r="AF7" i="6"/>
  <c r="AE7" i="6"/>
  <c r="AD7" i="6"/>
  <c r="AC7" i="6"/>
  <c r="AB7" i="6"/>
  <c r="AA7" i="6"/>
  <c r="Z7" i="6"/>
  <c r="Z6" i="6" s="1"/>
  <c r="Y7" i="6"/>
  <c r="X7" i="6"/>
  <c r="W7" i="6"/>
  <c r="V7" i="6"/>
  <c r="U7" i="6"/>
  <c r="T7" i="6"/>
  <c r="S7" i="6"/>
  <c r="R7" i="6"/>
  <c r="R6" i="6" s="1"/>
  <c r="Q7" i="6"/>
  <c r="P7" i="6"/>
  <c r="O7" i="6"/>
  <c r="N7" i="6"/>
  <c r="M7" i="6"/>
  <c r="L7" i="6"/>
  <c r="K7" i="6"/>
  <c r="J7" i="6"/>
  <c r="J6" i="6" s="1"/>
  <c r="I7" i="6"/>
  <c r="H7" i="6"/>
  <c r="G7" i="6"/>
  <c r="F7" i="6"/>
  <c r="AY6" i="6" l="1"/>
  <c r="AB6" i="6"/>
  <c r="M6" i="6"/>
  <c r="U6" i="6"/>
  <c r="AC6" i="6"/>
  <c r="AK6" i="6"/>
  <c r="AS6" i="6"/>
  <c r="AS5" i="6" s="1"/>
  <c r="AS4" i="6" s="1"/>
  <c r="AS3" i="6" s="1"/>
  <c r="AS2" i="6" s="1"/>
  <c r="H104" i="6"/>
  <c r="AQ6" i="6"/>
  <c r="AR6" i="6"/>
  <c r="F6" i="6"/>
  <c r="V6" i="6"/>
  <c r="AD6" i="6"/>
  <c r="AD5" i="6" s="1"/>
  <c r="AD4" i="6" s="1"/>
  <c r="AD3" i="6" s="1"/>
  <c r="AD2" i="6" s="1"/>
  <c r="AL6" i="6"/>
  <c r="AT6" i="6"/>
  <c r="P6" i="6"/>
  <c r="K6" i="6"/>
  <c r="L6" i="6"/>
  <c r="N6" i="6"/>
  <c r="O6" i="6"/>
  <c r="O5" i="6" s="1"/>
  <c r="O4" i="6" s="1"/>
  <c r="O3" i="6" s="1"/>
  <c r="O2" i="6" s="1"/>
  <c r="AM6" i="6"/>
  <c r="AM5" i="6" s="1"/>
  <c r="AM4" i="6" s="1"/>
  <c r="AM3" i="6" s="1"/>
  <c r="AM2" i="6" s="1"/>
  <c r="AI6" i="6"/>
  <c r="AJ6" i="6"/>
  <c r="G6" i="6"/>
  <c r="W6" i="6"/>
  <c r="AE6" i="6"/>
  <c r="AU6" i="6"/>
  <c r="H6" i="6"/>
  <c r="X6" i="6"/>
  <c r="X5" i="6" s="1"/>
  <c r="X4" i="6" s="1"/>
  <c r="X3" i="6" s="1"/>
  <c r="X2" i="6" s="1"/>
  <c r="AF6" i="6"/>
  <c r="AN6" i="6"/>
  <c r="AV6" i="6"/>
  <c r="S6" i="6"/>
  <c r="T6" i="6"/>
  <c r="G5" i="6"/>
  <c r="G4" i="6" s="1"/>
  <c r="G3" i="6" s="1"/>
  <c r="G2" i="6" s="1"/>
  <c r="I6" i="6"/>
  <c r="I5" i="6" s="1"/>
  <c r="I4" i="6" s="1"/>
  <c r="I3" i="6" s="1"/>
  <c r="I2" i="6" s="1"/>
  <c r="Q6" i="6"/>
  <c r="Y6" i="6"/>
  <c r="AG6" i="6"/>
  <c r="AO6" i="6"/>
  <c r="AW6" i="6"/>
  <c r="AA6" i="6"/>
  <c r="AY104" i="6"/>
  <c r="E46" i="6"/>
  <c r="F104" i="6"/>
  <c r="S104" i="6"/>
  <c r="AA104" i="6"/>
  <c r="J104" i="6"/>
  <c r="N104" i="6"/>
  <c r="R104" i="6"/>
  <c r="V104" i="6"/>
  <c r="Z104" i="6"/>
  <c r="AD104" i="6"/>
  <c r="AP104" i="6"/>
  <c r="AH104" i="6"/>
  <c r="AL104" i="6"/>
  <c r="AT104" i="6"/>
  <c r="AX104" i="6"/>
  <c r="M46" i="6"/>
  <c r="AC46" i="6"/>
  <c r="AC5" i="6" s="1"/>
  <c r="AC4" i="6" s="1"/>
  <c r="AC3" i="6" s="1"/>
  <c r="AC2" i="6" s="1"/>
  <c r="AS46" i="6"/>
  <c r="L104" i="6"/>
  <c r="P104" i="6"/>
  <c r="T104" i="6"/>
  <c r="X104" i="6"/>
  <c r="AB104" i="6"/>
  <c r="AF104" i="6"/>
  <c r="AJ104" i="6"/>
  <c r="AJ5" i="6" s="1"/>
  <c r="AJ4" i="6" s="1"/>
  <c r="AJ3" i="6" s="1"/>
  <c r="AJ2" i="6" s="1"/>
  <c r="AN104" i="6"/>
  <c r="AR104" i="6"/>
  <c r="AV104" i="6"/>
  <c r="E104" i="6"/>
  <c r="I104" i="6"/>
  <c r="M104" i="6"/>
  <c r="Q104" i="6"/>
  <c r="U104" i="6"/>
  <c r="Y104" i="6"/>
  <c r="AC104" i="6"/>
  <c r="AG104" i="6"/>
  <c r="AK104" i="6"/>
  <c r="AO104" i="6"/>
  <c r="AS104" i="6"/>
  <c r="AW104" i="6"/>
  <c r="K104" i="6"/>
  <c r="AI104" i="6"/>
  <c r="AQ104" i="6"/>
  <c r="I46" i="6"/>
  <c r="Q46" i="6"/>
  <c r="U46" i="6"/>
  <c r="Y46" i="6"/>
  <c r="AG46" i="6"/>
  <c r="AK46" i="6"/>
  <c r="AO46" i="6"/>
  <c r="AO5" i="6" s="1"/>
  <c r="AO4" i="6" s="1"/>
  <c r="AO3" i="6" s="1"/>
  <c r="AO2" i="6" s="1"/>
  <c r="AW46" i="6"/>
  <c r="O104" i="6"/>
  <c r="W104" i="6"/>
  <c r="AE104" i="6"/>
  <c r="AM104" i="6"/>
  <c r="AU104" i="6"/>
  <c r="F46" i="6"/>
  <c r="J46" i="6"/>
  <c r="N46" i="6"/>
  <c r="R46" i="6"/>
  <c r="R5" i="6" s="1"/>
  <c r="R4" i="6" s="1"/>
  <c r="R3" i="6" s="1"/>
  <c r="R2" i="6" s="1"/>
  <c r="V46" i="6"/>
  <c r="Z46" i="6"/>
  <c r="Z5" i="6" s="1"/>
  <c r="Z4" i="6" s="1"/>
  <c r="Z3" i="6" s="1"/>
  <c r="Z2" i="6" s="1"/>
  <c r="AD46" i="6"/>
  <c r="AH46" i="6"/>
  <c r="AH5" i="6" s="1"/>
  <c r="AH4" i="6" s="1"/>
  <c r="AH3" i="6" s="1"/>
  <c r="AH2" i="6" s="1"/>
  <c r="AL46" i="6"/>
  <c r="AL5" i="6" s="1"/>
  <c r="AL4" i="6" s="1"/>
  <c r="AL3" i="6" s="1"/>
  <c r="AL2" i="6" s="1"/>
  <c r="AP46" i="6"/>
  <c r="AP5" i="6" s="1"/>
  <c r="AP4" i="6" s="1"/>
  <c r="AP3" i="6" s="1"/>
  <c r="AP2" i="6" s="1"/>
  <c r="AT46" i="6"/>
  <c r="AX46" i="6"/>
  <c r="AX5" i="6" s="1"/>
  <c r="AX4" i="6" s="1"/>
  <c r="AX3" i="6" s="1"/>
  <c r="AX2" i="6" s="1"/>
  <c r="G46" i="6"/>
  <c r="K46" i="6"/>
  <c r="O46" i="6"/>
  <c r="S46" i="6"/>
  <c r="W46" i="6"/>
  <c r="AA46" i="6"/>
  <c r="AE46" i="6"/>
  <c r="AI46" i="6"/>
  <c r="AM46" i="6"/>
  <c r="AQ46" i="6"/>
  <c r="AU46" i="6"/>
  <c r="AY46" i="6"/>
  <c r="H46" i="6"/>
  <c r="L46" i="6"/>
  <c r="L5" i="6" s="1"/>
  <c r="P46" i="6"/>
  <c r="P5" i="6" s="1"/>
  <c r="P4" i="6" s="1"/>
  <c r="P3" i="6" s="1"/>
  <c r="P2" i="6" s="1"/>
  <c r="T46" i="6"/>
  <c r="X46" i="6"/>
  <c r="AB46" i="6"/>
  <c r="AF46" i="6"/>
  <c r="AJ46" i="6"/>
  <c r="AN46" i="6"/>
  <c r="AR46" i="6"/>
  <c r="AV46" i="6"/>
  <c r="AW5" i="6" l="1"/>
  <c r="AW4" i="6" s="1"/>
  <c r="AW3" i="6" s="1"/>
  <c r="AW2" i="6" s="1"/>
  <c r="S5" i="6"/>
  <c r="S4" i="6" s="1"/>
  <c r="S3" i="6" s="1"/>
  <c r="S2" i="6" s="1"/>
  <c r="AE5" i="6"/>
  <c r="AE4" i="6" s="1"/>
  <c r="AE3" i="6" s="1"/>
  <c r="AE2" i="6" s="1"/>
  <c r="F5" i="6"/>
  <c r="F4" i="6" s="1"/>
  <c r="F3" i="6" s="1"/>
  <c r="F2" i="6" s="1"/>
  <c r="U5" i="6"/>
  <c r="U4" i="6" s="1"/>
  <c r="U3" i="6" s="1"/>
  <c r="U2" i="6" s="1"/>
  <c r="AU5" i="6"/>
  <c r="AU4" i="6" s="1"/>
  <c r="AU3" i="6" s="1"/>
  <c r="AU2" i="6" s="1"/>
  <c r="V5" i="6"/>
  <c r="V4" i="6" s="1"/>
  <c r="V3" i="6" s="1"/>
  <c r="V2" i="6" s="1"/>
  <c r="T5" i="6"/>
  <c r="T4" i="6" s="1"/>
  <c r="T3" i="6" s="1"/>
  <c r="T2" i="6" s="1"/>
  <c r="J5" i="6"/>
  <c r="J4" i="6" s="1"/>
  <c r="J3" i="6" s="1"/>
  <c r="J2" i="6" s="1"/>
  <c r="W5" i="6"/>
  <c r="W4" i="6" s="1"/>
  <c r="W3" i="6" s="1"/>
  <c r="W2" i="6" s="1"/>
  <c r="K5" i="6"/>
  <c r="K4" i="6" s="1"/>
  <c r="K3" i="6" s="1"/>
  <c r="K2" i="6" s="1"/>
  <c r="AR5" i="6"/>
  <c r="AR4" i="6" s="1"/>
  <c r="AR3" i="6" s="1"/>
  <c r="AR2" i="6" s="1"/>
  <c r="H5" i="6"/>
  <c r="H4" i="6" s="1"/>
  <c r="H3" i="6" s="1"/>
  <c r="H2" i="6" s="1"/>
  <c r="AG5" i="6"/>
  <c r="AG4" i="6" s="1"/>
  <c r="AG3" i="6" s="1"/>
  <c r="AG2" i="6" s="1"/>
  <c r="AV5" i="6"/>
  <c r="AV4" i="6" s="1"/>
  <c r="AV3" i="6" s="1"/>
  <c r="AV2" i="6" s="1"/>
  <c r="AQ5" i="6"/>
  <c r="AQ4" i="6" s="1"/>
  <c r="AQ3" i="6" s="1"/>
  <c r="AQ2" i="6" s="1"/>
  <c r="AB5" i="6"/>
  <c r="AB4" i="6" s="1"/>
  <c r="AB3" i="6" s="1"/>
  <c r="AB2" i="6" s="1"/>
  <c r="N5" i="6"/>
  <c r="N4" i="6" s="1"/>
  <c r="N3" i="6" s="1"/>
  <c r="N2" i="6" s="1"/>
  <c r="Y5" i="6"/>
  <c r="Y4" i="6" s="1"/>
  <c r="Y3" i="6" s="1"/>
  <c r="Y2" i="6" s="1"/>
  <c r="AN5" i="6"/>
  <c r="AN4" i="6" s="1"/>
  <c r="AN3" i="6" s="1"/>
  <c r="AN2" i="6" s="1"/>
  <c r="AY5" i="6"/>
  <c r="AY4" i="6" s="1"/>
  <c r="AY3" i="6" s="1"/>
  <c r="AY2" i="6" s="1"/>
  <c r="AK5" i="6"/>
  <c r="AK4" i="6" s="1"/>
  <c r="AK3" i="6" s="1"/>
  <c r="AK2" i="6" s="1"/>
  <c r="L4" i="6"/>
  <c r="L3" i="6" s="1"/>
  <c r="L2" i="6" s="1"/>
  <c r="AA5" i="6"/>
  <c r="AA4" i="6" s="1"/>
  <c r="AA3" i="6" s="1"/>
  <c r="AA2" i="6" s="1"/>
  <c r="Q5" i="6"/>
  <c r="Q4" i="6" s="1"/>
  <c r="Q3" i="6" s="1"/>
  <c r="Q2" i="6" s="1"/>
  <c r="AF5" i="6"/>
  <c r="AF4" i="6" s="1"/>
  <c r="AF3" i="6" s="1"/>
  <c r="AF2" i="6" s="1"/>
  <c r="AI5" i="6"/>
  <c r="AI4" i="6" s="1"/>
  <c r="AI3" i="6" s="1"/>
  <c r="AI2" i="6" s="1"/>
  <c r="AT5" i="6"/>
  <c r="AT4" i="6" s="1"/>
  <c r="AT3" i="6" s="1"/>
  <c r="AT2" i="6" s="1"/>
  <c r="M5" i="6"/>
  <c r="M4" i="6" s="1"/>
  <c r="M3" i="6" s="1"/>
  <c r="M2" i="6" s="1"/>
  <c r="E5" i="6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O44" i="2"/>
  <c r="AX149" i="2"/>
  <c r="AW149" i="2"/>
  <c r="AV149" i="2"/>
  <c r="V133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H141" i="2"/>
  <c r="R133" i="2"/>
  <c r="I133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H122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H120" i="2"/>
  <c r="AD92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H84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H79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H74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H62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H58" i="2"/>
  <c r="AR33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T48" i="2"/>
  <c r="O48" i="2"/>
  <c r="AN19" i="2"/>
  <c r="AJ19" i="2"/>
  <c r="AK19" i="2"/>
  <c r="AL19" i="2"/>
  <c r="AM19" i="2"/>
  <c r="AM14" i="2"/>
  <c r="AL14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A14" i="2"/>
  <c r="AB14" i="2"/>
  <c r="AC14" i="2"/>
  <c r="AD14" i="2"/>
  <c r="AE14" i="2"/>
  <c r="AF14" i="2"/>
  <c r="AG14" i="2"/>
  <c r="AH14" i="2"/>
  <c r="AI14" i="2"/>
  <c r="AJ14" i="2"/>
  <c r="AK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A19" i="2"/>
  <c r="AB19" i="2"/>
  <c r="AC19" i="2"/>
  <c r="AD19" i="2"/>
  <c r="AE19" i="2"/>
  <c r="AF19" i="2"/>
  <c r="AG19" i="2"/>
  <c r="AH19" i="2"/>
  <c r="AI19" i="2"/>
  <c r="AO19" i="2"/>
  <c r="AP19" i="2"/>
  <c r="AQ19" i="2"/>
  <c r="AR19" i="2"/>
  <c r="AS19" i="2"/>
  <c r="AT19" i="2"/>
  <c r="AU19" i="2"/>
  <c r="AV19" i="2"/>
  <c r="AW19" i="2"/>
  <c r="AX19" i="2"/>
  <c r="AY19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S33" i="2"/>
  <c r="AT33" i="2"/>
  <c r="AU33" i="2"/>
  <c r="AV33" i="2"/>
  <c r="AW33" i="2"/>
  <c r="AX33" i="2"/>
  <c r="AY33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A92" i="2"/>
  <c r="AB92" i="2"/>
  <c r="AC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Z7" i="2"/>
  <c r="Z14" i="2"/>
  <c r="Z19" i="2"/>
  <c r="Z28" i="2"/>
  <c r="Z33" i="2"/>
  <c r="Z40" i="2"/>
  <c r="Z55" i="2"/>
  <c r="Z65" i="2"/>
  <c r="Z87" i="2"/>
  <c r="Z92" i="2"/>
  <c r="Z101" i="2"/>
  <c r="Z106" i="2"/>
  <c r="Z111" i="2"/>
  <c r="Z116" i="2"/>
  <c r="Z125" i="2"/>
  <c r="Z133" i="2"/>
  <c r="Z147" i="2"/>
  <c r="Z149" i="2"/>
  <c r="Z157" i="2"/>
  <c r="Z162" i="2"/>
  <c r="Y7" i="2"/>
  <c r="Y14" i="2"/>
  <c r="Y19" i="2"/>
  <c r="Y28" i="2"/>
  <c r="Y33" i="2"/>
  <c r="Y40" i="2"/>
  <c r="Y55" i="2"/>
  <c r="Y65" i="2"/>
  <c r="Y87" i="2"/>
  <c r="Y92" i="2"/>
  <c r="Y101" i="2"/>
  <c r="Y106" i="2"/>
  <c r="Y111" i="2"/>
  <c r="Y116" i="2"/>
  <c r="Y125" i="2"/>
  <c r="Y133" i="2"/>
  <c r="Y147" i="2"/>
  <c r="Y149" i="2"/>
  <c r="Y157" i="2"/>
  <c r="Y162" i="2"/>
  <c r="X7" i="2"/>
  <c r="X14" i="2"/>
  <c r="X19" i="2"/>
  <c r="X28" i="2"/>
  <c r="X33" i="2"/>
  <c r="X40" i="2"/>
  <c r="X55" i="2"/>
  <c r="X65" i="2"/>
  <c r="X87" i="2"/>
  <c r="X92" i="2"/>
  <c r="X101" i="2"/>
  <c r="X106" i="2"/>
  <c r="X111" i="2"/>
  <c r="X116" i="2"/>
  <c r="X125" i="2"/>
  <c r="X133" i="2"/>
  <c r="X147" i="2"/>
  <c r="X149" i="2"/>
  <c r="X157" i="2"/>
  <c r="X162" i="2"/>
  <c r="U19" i="2"/>
  <c r="U7" i="2"/>
  <c r="V7" i="2"/>
  <c r="W7" i="2"/>
  <c r="U14" i="2"/>
  <c r="V14" i="2"/>
  <c r="W14" i="2"/>
  <c r="V19" i="2"/>
  <c r="W19" i="2"/>
  <c r="U28" i="2"/>
  <c r="V28" i="2"/>
  <c r="W28" i="2"/>
  <c r="U33" i="2"/>
  <c r="V33" i="2"/>
  <c r="W33" i="2"/>
  <c r="U40" i="2"/>
  <c r="V40" i="2"/>
  <c r="W40" i="2"/>
  <c r="U51" i="2"/>
  <c r="U55" i="2"/>
  <c r="V55" i="2"/>
  <c r="W55" i="2"/>
  <c r="U65" i="2"/>
  <c r="V65" i="2"/>
  <c r="W65" i="2"/>
  <c r="U87" i="2"/>
  <c r="V87" i="2"/>
  <c r="W87" i="2"/>
  <c r="U92" i="2"/>
  <c r="V92" i="2"/>
  <c r="W92" i="2"/>
  <c r="U101" i="2"/>
  <c r="V101" i="2"/>
  <c r="W101" i="2"/>
  <c r="U106" i="2"/>
  <c r="V106" i="2"/>
  <c r="W106" i="2"/>
  <c r="U111" i="2"/>
  <c r="V111" i="2"/>
  <c r="W111" i="2"/>
  <c r="U116" i="2"/>
  <c r="V116" i="2"/>
  <c r="W116" i="2"/>
  <c r="U125" i="2"/>
  <c r="V125" i="2"/>
  <c r="W125" i="2"/>
  <c r="U133" i="2"/>
  <c r="W133" i="2"/>
  <c r="U147" i="2"/>
  <c r="V147" i="2"/>
  <c r="W147" i="2"/>
  <c r="U149" i="2"/>
  <c r="V149" i="2"/>
  <c r="W149" i="2"/>
  <c r="U157" i="2"/>
  <c r="V157" i="2"/>
  <c r="W157" i="2"/>
  <c r="U162" i="2"/>
  <c r="V162" i="2"/>
  <c r="W162" i="2"/>
  <c r="T19" i="2"/>
  <c r="T7" i="2"/>
  <c r="T14" i="2"/>
  <c r="T28" i="2"/>
  <c r="T33" i="2"/>
  <c r="T40" i="2"/>
  <c r="T51" i="2"/>
  <c r="T55" i="2"/>
  <c r="T65" i="2"/>
  <c r="T87" i="2"/>
  <c r="T92" i="2"/>
  <c r="T101" i="2"/>
  <c r="T106" i="2"/>
  <c r="T111" i="2"/>
  <c r="T116" i="2"/>
  <c r="T125" i="2"/>
  <c r="T133" i="2"/>
  <c r="T147" i="2"/>
  <c r="T149" i="2"/>
  <c r="T157" i="2"/>
  <c r="T162" i="2"/>
  <c r="P19" i="2"/>
  <c r="I19" i="2"/>
  <c r="J19" i="2"/>
  <c r="K19" i="2"/>
  <c r="L19" i="2"/>
  <c r="M19" i="2"/>
  <c r="N19" i="2"/>
  <c r="O19" i="2"/>
  <c r="Q19" i="2"/>
  <c r="R19" i="2"/>
  <c r="S19" i="2"/>
  <c r="H19" i="2"/>
  <c r="N7" i="2"/>
  <c r="O7" i="2"/>
  <c r="P7" i="2"/>
  <c r="Q7" i="2"/>
  <c r="R7" i="2"/>
  <c r="N14" i="2"/>
  <c r="O14" i="2"/>
  <c r="P14" i="2"/>
  <c r="Q14" i="2"/>
  <c r="R14" i="2"/>
  <c r="N28" i="2"/>
  <c r="O28" i="2"/>
  <c r="P28" i="2"/>
  <c r="Q28" i="2"/>
  <c r="R28" i="2"/>
  <c r="N33" i="2"/>
  <c r="O33" i="2"/>
  <c r="P33" i="2"/>
  <c r="Q33" i="2"/>
  <c r="R33" i="2"/>
  <c r="N40" i="2"/>
  <c r="O40" i="2"/>
  <c r="P40" i="2"/>
  <c r="Q40" i="2"/>
  <c r="R40" i="2"/>
  <c r="N51" i="2"/>
  <c r="O51" i="2"/>
  <c r="P51" i="2"/>
  <c r="Q51" i="2"/>
  <c r="R51" i="2"/>
  <c r="N55" i="2"/>
  <c r="O55" i="2"/>
  <c r="P55" i="2"/>
  <c r="Q55" i="2"/>
  <c r="R55" i="2"/>
  <c r="N65" i="2"/>
  <c r="O65" i="2"/>
  <c r="P65" i="2"/>
  <c r="Q65" i="2"/>
  <c r="R65" i="2"/>
  <c r="N87" i="2"/>
  <c r="O87" i="2"/>
  <c r="P87" i="2"/>
  <c r="Q87" i="2"/>
  <c r="R87" i="2"/>
  <c r="N92" i="2"/>
  <c r="O92" i="2"/>
  <c r="P92" i="2"/>
  <c r="Q92" i="2"/>
  <c r="R92" i="2"/>
  <c r="N101" i="2"/>
  <c r="O101" i="2"/>
  <c r="P101" i="2"/>
  <c r="Q101" i="2"/>
  <c r="R101" i="2"/>
  <c r="N106" i="2"/>
  <c r="O106" i="2"/>
  <c r="P106" i="2"/>
  <c r="Q106" i="2"/>
  <c r="R106" i="2"/>
  <c r="N111" i="2"/>
  <c r="O111" i="2"/>
  <c r="P111" i="2"/>
  <c r="Q111" i="2"/>
  <c r="R111" i="2"/>
  <c r="N116" i="2"/>
  <c r="O116" i="2"/>
  <c r="P116" i="2"/>
  <c r="Q116" i="2"/>
  <c r="R116" i="2"/>
  <c r="N125" i="2"/>
  <c r="O125" i="2"/>
  <c r="P125" i="2"/>
  <c r="Q125" i="2"/>
  <c r="R125" i="2"/>
  <c r="N133" i="2"/>
  <c r="O133" i="2"/>
  <c r="P133" i="2"/>
  <c r="Q133" i="2"/>
  <c r="N147" i="2"/>
  <c r="O147" i="2"/>
  <c r="P147" i="2"/>
  <c r="Q147" i="2"/>
  <c r="R147" i="2"/>
  <c r="N149" i="2"/>
  <c r="O149" i="2"/>
  <c r="P149" i="2"/>
  <c r="Q149" i="2"/>
  <c r="R149" i="2"/>
  <c r="N157" i="2"/>
  <c r="O157" i="2"/>
  <c r="P157" i="2"/>
  <c r="Q157" i="2"/>
  <c r="R157" i="2"/>
  <c r="N162" i="2"/>
  <c r="O162" i="2"/>
  <c r="P162" i="2"/>
  <c r="Q162" i="2"/>
  <c r="R162" i="2"/>
  <c r="S7" i="2"/>
  <c r="S14" i="2"/>
  <c r="S28" i="2"/>
  <c r="S33" i="2"/>
  <c r="S40" i="2"/>
  <c r="S51" i="2"/>
  <c r="S55" i="2"/>
  <c r="S65" i="2"/>
  <c r="S87" i="2"/>
  <c r="S92" i="2"/>
  <c r="S101" i="2"/>
  <c r="S106" i="2"/>
  <c r="S111" i="2"/>
  <c r="S116" i="2"/>
  <c r="S125" i="2"/>
  <c r="S133" i="2"/>
  <c r="S147" i="2"/>
  <c r="S149" i="2"/>
  <c r="S157" i="2"/>
  <c r="S162" i="2"/>
  <c r="M7" i="2"/>
  <c r="M14" i="2"/>
  <c r="M28" i="2"/>
  <c r="M33" i="2"/>
  <c r="M40" i="2"/>
  <c r="M51" i="2"/>
  <c r="M55" i="2"/>
  <c r="M65" i="2"/>
  <c r="M87" i="2"/>
  <c r="M92" i="2"/>
  <c r="M101" i="2"/>
  <c r="M106" i="2"/>
  <c r="M111" i="2"/>
  <c r="M116" i="2"/>
  <c r="M125" i="2"/>
  <c r="M133" i="2"/>
  <c r="M147" i="2"/>
  <c r="M149" i="2"/>
  <c r="M157" i="2"/>
  <c r="M162" i="2"/>
  <c r="K7" i="2"/>
  <c r="K14" i="2"/>
  <c r="K28" i="2"/>
  <c r="K33" i="2"/>
  <c r="K40" i="2"/>
  <c r="K51" i="2"/>
  <c r="K55" i="2"/>
  <c r="K65" i="2"/>
  <c r="K87" i="2"/>
  <c r="K92" i="2"/>
  <c r="K101" i="2"/>
  <c r="K106" i="2"/>
  <c r="K111" i="2"/>
  <c r="K116" i="2"/>
  <c r="K125" i="2"/>
  <c r="K133" i="2"/>
  <c r="K147" i="2"/>
  <c r="K149" i="2"/>
  <c r="K157" i="2"/>
  <c r="K162" i="2"/>
  <c r="J7" i="2"/>
  <c r="J14" i="2"/>
  <c r="J28" i="2"/>
  <c r="J33" i="2"/>
  <c r="J40" i="2"/>
  <c r="J51" i="2"/>
  <c r="J55" i="2"/>
  <c r="J65" i="2"/>
  <c r="J87" i="2"/>
  <c r="J92" i="2"/>
  <c r="J101" i="2"/>
  <c r="J106" i="2"/>
  <c r="J111" i="2"/>
  <c r="J116" i="2"/>
  <c r="J125" i="2"/>
  <c r="J133" i="2"/>
  <c r="J147" i="2"/>
  <c r="J149" i="2"/>
  <c r="J157" i="2"/>
  <c r="J162" i="2"/>
  <c r="I7" i="2"/>
  <c r="I14" i="2"/>
  <c r="I28" i="2"/>
  <c r="I33" i="2"/>
  <c r="I40" i="2"/>
  <c r="I51" i="2"/>
  <c r="I55" i="2"/>
  <c r="I65" i="2"/>
  <c r="I87" i="2"/>
  <c r="I92" i="2"/>
  <c r="I101" i="2"/>
  <c r="I106" i="2"/>
  <c r="I111" i="2"/>
  <c r="I116" i="2"/>
  <c r="I125" i="2"/>
  <c r="I147" i="2"/>
  <c r="I149" i="2"/>
  <c r="I157" i="2"/>
  <c r="I162" i="2"/>
  <c r="H7" i="2"/>
  <c r="H14" i="2"/>
  <c r="H28" i="2"/>
  <c r="H33" i="2"/>
  <c r="H40" i="2"/>
  <c r="H51" i="2"/>
  <c r="H55" i="2"/>
  <c r="H65" i="2"/>
  <c r="H87" i="2"/>
  <c r="H92" i="2"/>
  <c r="H101" i="2"/>
  <c r="H106" i="2"/>
  <c r="H111" i="2"/>
  <c r="H116" i="2"/>
  <c r="H125" i="2"/>
  <c r="H133" i="2"/>
  <c r="H147" i="2"/>
  <c r="H149" i="2"/>
  <c r="H157" i="2"/>
  <c r="H162" i="2"/>
  <c r="E7" i="2"/>
  <c r="L162" i="2"/>
  <c r="G162" i="2"/>
  <c r="F162" i="2"/>
  <c r="E162" i="2"/>
  <c r="L157" i="2"/>
  <c r="G157" i="2"/>
  <c r="F157" i="2"/>
  <c r="E157" i="2"/>
  <c r="L149" i="2"/>
  <c r="G149" i="2"/>
  <c r="F149" i="2"/>
  <c r="E149" i="2"/>
  <c r="L147" i="2"/>
  <c r="G147" i="2"/>
  <c r="F147" i="2"/>
  <c r="E147" i="2"/>
  <c r="G141" i="2"/>
  <c r="F141" i="2"/>
  <c r="E141" i="2"/>
  <c r="L133" i="2"/>
  <c r="G133" i="2"/>
  <c r="F133" i="2"/>
  <c r="E133" i="2"/>
  <c r="L125" i="2"/>
  <c r="G125" i="2"/>
  <c r="F125" i="2"/>
  <c r="E125" i="2"/>
  <c r="G122" i="2"/>
  <c r="F122" i="2"/>
  <c r="E122" i="2"/>
  <c r="G120" i="2"/>
  <c r="E120" i="2"/>
  <c r="L116" i="2"/>
  <c r="G116" i="2"/>
  <c r="F116" i="2"/>
  <c r="E116" i="2"/>
  <c r="L111" i="2"/>
  <c r="G111" i="2"/>
  <c r="F111" i="2"/>
  <c r="E111" i="2"/>
  <c r="L106" i="2"/>
  <c r="G106" i="2"/>
  <c r="F106" i="2"/>
  <c r="E106" i="2"/>
  <c r="L101" i="2"/>
  <c r="G101" i="2"/>
  <c r="F101" i="2"/>
  <c r="E101" i="2"/>
  <c r="L92" i="2"/>
  <c r="G92" i="2"/>
  <c r="F92" i="2"/>
  <c r="E92" i="2"/>
  <c r="L87" i="2"/>
  <c r="G87" i="2"/>
  <c r="F87" i="2"/>
  <c r="E87" i="2"/>
  <c r="G84" i="2"/>
  <c r="F84" i="2"/>
  <c r="E84" i="2"/>
  <c r="G79" i="2"/>
  <c r="F79" i="2"/>
  <c r="E79" i="2"/>
  <c r="G74" i="2"/>
  <c r="F74" i="2"/>
  <c r="E74" i="2"/>
  <c r="L65" i="2"/>
  <c r="G65" i="2"/>
  <c r="F65" i="2"/>
  <c r="E65" i="2"/>
  <c r="G62" i="2"/>
  <c r="F62" i="2"/>
  <c r="E62" i="2"/>
  <c r="G58" i="2"/>
  <c r="F58" i="2"/>
  <c r="E58" i="2"/>
  <c r="L55" i="2"/>
  <c r="G55" i="2"/>
  <c r="F55" i="2"/>
  <c r="E55" i="2"/>
  <c r="L51" i="2"/>
  <c r="G51" i="2"/>
  <c r="F51" i="2"/>
  <c r="E51" i="2"/>
  <c r="G48" i="2"/>
  <c r="F48" i="2"/>
  <c r="E48" i="2"/>
  <c r="G44" i="2"/>
  <c r="F44" i="2"/>
  <c r="E44" i="2"/>
  <c r="L40" i="2"/>
  <c r="G40" i="2"/>
  <c r="F40" i="2"/>
  <c r="E40" i="2"/>
  <c r="L33" i="2"/>
  <c r="G33" i="2"/>
  <c r="F33" i="2"/>
  <c r="E33" i="2"/>
  <c r="L28" i="2"/>
  <c r="G28" i="2"/>
  <c r="F28" i="2"/>
  <c r="E28" i="2"/>
  <c r="G19" i="2"/>
  <c r="F19" i="2"/>
  <c r="E19" i="2"/>
  <c r="L14" i="2"/>
  <c r="G14" i="2"/>
  <c r="F14" i="2"/>
  <c r="E14" i="2"/>
  <c r="L7" i="2"/>
  <c r="G7" i="2"/>
  <c r="F7" i="2"/>
  <c r="Y50" i="2" l="1"/>
  <c r="O6" i="2"/>
  <c r="E6" i="2"/>
  <c r="X124" i="2"/>
  <c r="W50" i="2"/>
  <c r="W124" i="2"/>
  <c r="U124" i="2"/>
  <c r="Q124" i="2"/>
  <c r="U50" i="2"/>
  <c r="AT50" i="2"/>
  <c r="AL50" i="2"/>
  <c r="X50" i="2"/>
  <c r="F6" i="2"/>
  <c r="AX124" i="2"/>
  <c r="AT124" i="2"/>
  <c r="AP124" i="2"/>
  <c r="AL124" i="2"/>
  <c r="AH124" i="2"/>
  <c r="AD124" i="2"/>
  <c r="AW124" i="2"/>
  <c r="AS124" i="2"/>
  <c r="AO124" i="2"/>
  <c r="AK124" i="2"/>
  <c r="AG124" i="2"/>
  <c r="AC124" i="2"/>
  <c r="AX50" i="2"/>
  <c r="AH50" i="2"/>
  <c r="V124" i="2"/>
  <c r="V50" i="2"/>
  <c r="Y6" i="2"/>
  <c r="AV124" i="2"/>
  <c r="AR124" i="2"/>
  <c r="AN124" i="2"/>
  <c r="AJ124" i="2"/>
  <c r="AF124" i="2"/>
  <c r="AB124" i="2"/>
  <c r="AW50" i="2"/>
  <c r="AS50" i="2"/>
  <c r="AO50" i="2"/>
  <c r="AK50" i="2"/>
  <c r="AG50" i="2"/>
  <c r="AC50" i="2"/>
  <c r="AP50" i="2"/>
  <c r="AD50" i="2"/>
  <c r="G6" i="2"/>
  <c r="Y124" i="2"/>
  <c r="Z124" i="2"/>
  <c r="AY124" i="2"/>
  <c r="AU124" i="2"/>
  <c r="AQ124" i="2"/>
  <c r="AM124" i="2"/>
  <c r="AI124" i="2"/>
  <c r="AE124" i="2"/>
  <c r="AA124" i="2"/>
  <c r="AV50" i="2"/>
  <c r="AN50" i="2"/>
  <c r="AJ50" i="2"/>
  <c r="AF50" i="2"/>
  <c r="AB50" i="2"/>
  <c r="AR50" i="2"/>
  <c r="Z50" i="2"/>
  <c r="AY50" i="2"/>
  <c r="AU50" i="2"/>
  <c r="AQ50" i="2"/>
  <c r="AM50" i="2"/>
  <c r="AI50" i="2"/>
  <c r="AE50" i="2"/>
  <c r="AA50" i="2"/>
  <c r="J50" i="2"/>
  <c r="AY6" i="2"/>
  <c r="AU6" i="2"/>
  <c r="AQ6" i="2"/>
  <c r="AW6" i="2"/>
  <c r="AO6" i="2"/>
  <c r="AV6" i="2"/>
  <c r="AS6" i="2"/>
  <c r="AR6" i="2"/>
  <c r="AN6" i="2"/>
  <c r="AM6" i="2"/>
  <c r="AK6" i="2"/>
  <c r="AJ6" i="2"/>
  <c r="AA6" i="2"/>
  <c r="AF6" i="2"/>
  <c r="AI6" i="2"/>
  <c r="AG6" i="2"/>
  <c r="AE6" i="2"/>
  <c r="AC6" i="2"/>
  <c r="AB6" i="2"/>
  <c r="AH6" i="2"/>
  <c r="AD6" i="2"/>
  <c r="AX6" i="2"/>
  <c r="AT6" i="2"/>
  <c r="AP6" i="2"/>
  <c r="AL6" i="2"/>
  <c r="Z6" i="2"/>
  <c r="X6" i="2"/>
  <c r="W6" i="2"/>
  <c r="V6" i="2"/>
  <c r="U6" i="2"/>
  <c r="E50" i="2"/>
  <c r="H50" i="2"/>
  <c r="I50" i="2"/>
  <c r="K50" i="2"/>
  <c r="M50" i="2"/>
  <c r="S124" i="2"/>
  <c r="O124" i="2"/>
  <c r="P124" i="2"/>
  <c r="R6" i="2"/>
  <c r="E124" i="2"/>
  <c r="I124" i="2"/>
  <c r="P50" i="2"/>
  <c r="K124" i="2"/>
  <c r="R124" i="2"/>
  <c r="N124" i="2"/>
  <c r="P6" i="2"/>
  <c r="T50" i="2"/>
  <c r="O50" i="2"/>
  <c r="Q50" i="2"/>
  <c r="R50" i="2"/>
  <c r="N50" i="2"/>
  <c r="T124" i="2"/>
  <c r="T6" i="2"/>
  <c r="Q6" i="2"/>
  <c r="J6" i="2"/>
  <c r="N6" i="2"/>
  <c r="M6" i="2"/>
  <c r="L50" i="2"/>
  <c r="F124" i="2"/>
  <c r="L124" i="2"/>
  <c r="H124" i="2"/>
  <c r="L6" i="2"/>
  <c r="S50" i="2"/>
  <c r="S6" i="2"/>
  <c r="F50" i="2"/>
  <c r="G50" i="2"/>
  <c r="J124" i="2"/>
  <c r="M124" i="2"/>
  <c r="G124" i="2"/>
  <c r="K6" i="2"/>
  <c r="I6" i="2"/>
  <c r="H6" i="2"/>
  <c r="E5" i="2" l="1"/>
  <c r="Y5" i="2"/>
  <c r="Y4" i="2" s="1"/>
  <c r="E4" i="2"/>
  <c r="E3" i="2" s="1"/>
  <c r="E2" i="2" s="1"/>
  <c r="F5" i="2"/>
  <c r="R5" i="2"/>
  <c r="R4" i="2" s="1"/>
  <c r="W5" i="2"/>
  <c r="W4" i="2" s="1"/>
  <c r="AK5" i="2"/>
  <c r="AK4" i="2" s="1"/>
  <c r="AM5" i="2"/>
  <c r="AM4" i="2" s="1"/>
  <c r="AJ5" i="2"/>
  <c r="AJ4" i="2" s="1"/>
  <c r="AV5" i="2"/>
  <c r="AV4" i="2" s="1"/>
  <c r="AX5" i="2"/>
  <c r="AX4" i="2" s="1"/>
  <c r="AU5" i="2"/>
  <c r="AU4" i="2" s="1"/>
  <c r="AT5" i="2"/>
  <c r="AT4" i="2" s="1"/>
  <c r="AS5" i="2"/>
  <c r="AS4" i="2" s="1"/>
  <c r="AO5" i="2"/>
  <c r="AO4" i="2" s="1"/>
  <c r="AL5" i="2"/>
  <c r="AL4" i="2" s="1"/>
  <c r="U5" i="2"/>
  <c r="U4" i="2" s="1"/>
  <c r="AB5" i="2"/>
  <c r="AB4" i="2" s="1"/>
  <c r="AH5" i="2"/>
  <c r="AH4" i="2" s="1"/>
  <c r="AE5" i="2"/>
  <c r="AE4" i="2" s="1"/>
  <c r="AC5" i="2"/>
  <c r="AC4" i="2" s="1"/>
  <c r="Z5" i="2"/>
  <c r="Z4" i="2" s="1"/>
  <c r="AQ5" i="2"/>
  <c r="AQ4" i="2" s="1"/>
  <c r="V5" i="2"/>
  <c r="V4" i="2" s="1"/>
  <c r="AD5" i="2"/>
  <c r="AD4" i="2" s="1"/>
  <c r="AA5" i="2"/>
  <c r="AA4" i="2" s="1"/>
  <c r="AN5" i="2"/>
  <c r="AN4" i="2" s="1"/>
  <c r="AY5" i="2"/>
  <c r="AY4" i="2" s="1"/>
  <c r="AY3" i="2" s="1"/>
  <c r="AY2" i="2" s="1"/>
  <c r="G5" i="2"/>
  <c r="J5" i="2"/>
  <c r="J4" i="2" s="1"/>
  <c r="X5" i="2"/>
  <c r="X4" i="2" s="1"/>
  <c r="AP5" i="2"/>
  <c r="AP4" i="2" s="1"/>
  <c r="AG5" i="2"/>
  <c r="AG4" i="2" s="1"/>
  <c r="AR5" i="2"/>
  <c r="AR4" i="2" s="1"/>
  <c r="AW5" i="2"/>
  <c r="AW4" i="2" s="1"/>
  <c r="AI5" i="2"/>
  <c r="AI4" i="2" s="1"/>
  <c r="AF5" i="2"/>
  <c r="AF4" i="2" s="1"/>
  <c r="K5" i="2"/>
  <c r="K4" i="2" s="1"/>
  <c r="Q5" i="2"/>
  <c r="Q4" i="2" s="1"/>
  <c r="P5" i="2"/>
  <c r="P4" i="2" s="1"/>
  <c r="I5" i="2"/>
  <c r="I4" i="2" s="1"/>
  <c r="O5" i="2"/>
  <c r="O4" i="2" s="1"/>
  <c r="N5" i="2"/>
  <c r="N4" i="2" s="1"/>
  <c r="T5" i="2"/>
  <c r="T4" i="2" s="1"/>
  <c r="S5" i="2"/>
  <c r="S4" i="2" s="1"/>
  <c r="M5" i="2"/>
  <c r="M4" i="2" s="1"/>
  <c r="H5" i="2"/>
  <c r="H4" i="2" s="1"/>
  <c r="L5" i="2"/>
  <c r="L4" i="2" s="1"/>
  <c r="E153" i="6"/>
  <c r="E4" i="6" l="1"/>
  <c r="E3" i="6" s="1"/>
  <c r="E2" i="6" s="1"/>
  <c r="F4" i="2"/>
  <c r="F3" i="2" s="1"/>
  <c r="F2" i="2" s="1"/>
  <c r="G4" i="2"/>
  <c r="G3" i="2" s="1"/>
  <c r="G2" i="2" s="1"/>
  <c r="L3" i="2"/>
  <c r="L2" i="2" s="1"/>
  <c r="Q3" i="2"/>
  <c r="Q2" i="2" s="1"/>
  <c r="M3" i="2"/>
  <c r="M2" i="2" s="1"/>
  <c r="O3" i="2"/>
  <c r="O2" i="2" s="1"/>
  <c r="K3" i="2"/>
  <c r="K2" i="2" s="1"/>
  <c r="AR3" i="2"/>
  <c r="AR2" i="2" s="1"/>
  <c r="J3" i="2"/>
  <c r="J2" i="2" s="1"/>
  <c r="AA3" i="2"/>
  <c r="AA2" i="2" s="1"/>
  <c r="Z3" i="2"/>
  <c r="Z2" i="2" s="1"/>
  <c r="AB3" i="2"/>
  <c r="AB2" i="2" s="1"/>
  <c r="AS3" i="2"/>
  <c r="AS2" i="2" s="1"/>
  <c r="AV3" i="2"/>
  <c r="AV2" i="2" s="1"/>
  <c r="W3" i="2"/>
  <c r="W2" i="2" s="1"/>
  <c r="N3" i="2"/>
  <c r="N2" i="2" s="1"/>
  <c r="S3" i="2"/>
  <c r="S2" i="2" s="1"/>
  <c r="I3" i="2"/>
  <c r="I2" i="2" s="1"/>
  <c r="AF3" i="2"/>
  <c r="AF2" i="2" s="1"/>
  <c r="AG3" i="2"/>
  <c r="AG2" i="2" s="1"/>
  <c r="AD3" i="2"/>
  <c r="AD2" i="2" s="1"/>
  <c r="AC3" i="2"/>
  <c r="AC2" i="2" s="1"/>
  <c r="U3" i="2"/>
  <c r="U2" i="2" s="1"/>
  <c r="AT3" i="2"/>
  <c r="AT2" i="2" s="1"/>
  <c r="AJ3" i="2"/>
  <c r="AJ2" i="2" s="1"/>
  <c r="R3" i="2"/>
  <c r="R2" i="2" s="1"/>
  <c r="T3" i="2"/>
  <c r="T2" i="2" s="1"/>
  <c r="P3" i="2"/>
  <c r="P2" i="2" s="1"/>
  <c r="AI3" i="2"/>
  <c r="AI2" i="2" s="1"/>
  <c r="AP3" i="2"/>
  <c r="AP2" i="2" s="1"/>
  <c r="V3" i="2"/>
  <c r="V2" i="2" s="1"/>
  <c r="AE3" i="2"/>
  <c r="AE2" i="2" s="1"/>
  <c r="AL3" i="2"/>
  <c r="AL2" i="2" s="1"/>
  <c r="AU3" i="2"/>
  <c r="AU2" i="2" s="1"/>
  <c r="AM3" i="2"/>
  <c r="AM2" i="2" s="1"/>
  <c r="Y3" i="2"/>
  <c r="Y2" i="2" s="1"/>
  <c r="H3" i="2"/>
  <c r="H2" i="2" s="1"/>
  <c r="AW3" i="2"/>
  <c r="AW2" i="2" s="1"/>
  <c r="X3" i="2"/>
  <c r="X2" i="2" s="1"/>
  <c r="AN3" i="2"/>
  <c r="AN2" i="2" s="1"/>
  <c r="AQ3" i="2"/>
  <c r="AQ2" i="2" s="1"/>
  <c r="AH3" i="2"/>
  <c r="AH2" i="2" s="1"/>
  <c r="AO3" i="2"/>
  <c r="AO2" i="2" s="1"/>
  <c r="AX3" i="2"/>
  <c r="AX2" i="2" s="1"/>
  <c r="AK3" i="2"/>
  <c r="AK2" i="2" s="1"/>
</calcChain>
</file>

<file path=xl/sharedStrings.xml><?xml version="1.0" encoding="utf-8"?>
<sst xmlns="http://schemas.openxmlformats.org/spreadsheetml/2006/main" count="3028" uniqueCount="605">
  <si>
    <t>ជំពូក</t>
  </si>
  <si>
    <t>គណនី</t>
  </si>
  <si>
    <t>អនុគណនី</t>
  </si>
  <si>
    <t>សរុបរួមចំណាយថវិកាកម្មវិធី</t>
  </si>
  <si>
    <t>សរុបចំណាយថវិកាកម្មវិធី មន្ទីរជំនាញរាជធានី ខេត្ដ</t>
  </si>
  <si>
    <t>សរុបរួមចំណាយថវិកា (ក+ខ)</t>
  </si>
  <si>
    <t>ក. សរុបចំណាយចរន្ដ (ក្រុមទី១+ក្រុមទី២)</t>
  </si>
  <si>
    <t>ក្រុមទី១: ចំណាយពិត (ប្រភេទទី១+ប្រភេទទី២+ប្រភេទទី៣+ប្រភេទទី៤)</t>
  </si>
  <si>
    <t>ប្រភេទទី១: មធ្យោបាយ និងសេវា</t>
  </si>
  <si>
    <t xml:space="preserve"> </t>
  </si>
  <si>
    <t>ប្រភេទទី២:បន្ទុកហិរញ្ញវត្ថុ</t>
  </si>
  <si>
    <t>ប្រភេទទី៣: អន្ដរាគមន៍សាធារណៈ</t>
  </si>
  <si>
    <t>សរុបចំណាយថវិកាកម្មវិធីរដ្ឋបាលកណ្ដាល</t>
  </si>
  <si>
    <t>០១-ព្រះបរមរាជវាំង</t>
  </si>
  <si>
    <t>០២-រដ្ឋសភា</t>
  </si>
  <si>
    <t>០៣-ព្រឹទ្ធសភា</t>
  </si>
  <si>
    <t>០៤-ក្រុមប្រឹក្សាធម្មនុញ្ញ</t>
  </si>
  <si>
    <t>០៥.១-ទីស្ដីការគណៈរដ្ឋមន្ដ្រី</t>
  </si>
  <si>
    <t>០៥.៣-រដ្ឋលេខាធិការដ្ឋានអាកាសចរស៊ីវិល</t>
  </si>
  <si>
    <t>០៥.៤-ក្រុមប្រឹក្សាអភិវឌ្ឍន៍កម្ពុជា</t>
  </si>
  <si>
    <t>០៦-ក្រសួងការពារជាតិ</t>
  </si>
  <si>
    <t>០៧.១-ក្រសួងមហាផ្ទៃសន្ដិសុខសាធារណៈ</t>
  </si>
  <si>
    <t>០៧.២-ក្រសួងមហាផ្ទៃរដ្ឋបាលទូទៅ</t>
  </si>
  <si>
    <t>០៨-ក្រសួងទំនាក់ទំនងជាមួយ រដ្ឋសភា ព្រឺទ្ធសភា និងអធិការកិច្ច</t>
  </si>
  <si>
    <t>០៩-ក្រសួងការបរទេសនិងសហប្រតិបត្ដិការអន្ដរជាតិ</t>
  </si>
  <si>
    <t>១០-ក្រសួងសេដ្ឋកិច្ច និងហិរញ្ញវត្ថុ</t>
  </si>
  <si>
    <t>១១-ក្រសួងព័ត៌មាន</t>
  </si>
  <si>
    <t>១២-ក្រសួងសុខាភិបាល</t>
  </si>
  <si>
    <t>១៣-ក្រសួងរ៉ែ និងថាមពល</t>
  </si>
  <si>
    <t>១៤-ក្រសួងផែនការ</t>
  </si>
  <si>
    <t>១៥-ក្រសួងពាណិជ្ជកម្ម</t>
  </si>
  <si>
    <t>១៦.១-អប់រំ</t>
  </si>
  <si>
    <t>១៦.២-ឧត្ដមសិក្សា</t>
  </si>
  <si>
    <t>១៦.៣-យុវជននិងកីឡា</t>
  </si>
  <si>
    <t>១៧-ក្រសួងកសិកម្មរុក្ខាប្រមាញ់ និងនេសាទ</t>
  </si>
  <si>
    <t>១៨-ក្រសួងវប្បធម៌ និងវិចិត្រសិល្បៈ</t>
  </si>
  <si>
    <t>១៩-ក្រសួងបរិស្ថាន</t>
  </si>
  <si>
    <t>២០-ក្រសួងអភិវឌ្ឍន៍ជនបទ</t>
  </si>
  <si>
    <t>២១-ក្រសួងសង្គមកិច្ចអតីតយុទ្ធជន និងយុវនីតិសម្បទា</t>
  </si>
  <si>
    <t>២២-ក្រសួងប្រៃសណីយ៍ និងទូរគមនាគមន៍</t>
  </si>
  <si>
    <t>២៣-ក្រសួងធម្មការនិងសាសនា</t>
  </si>
  <si>
    <t>២៤-ក្រសួងកិច្ចការនារី</t>
  </si>
  <si>
    <t>២៥-ក្រសួងសាធារណការ និងដឹកជញ្ជូន</t>
  </si>
  <si>
    <t>២៦.១-ក្រសួងយុត្ដិធម៌</t>
  </si>
  <si>
    <t>២៦.២-តុលាការរកំពូល</t>
  </si>
  <si>
    <t>២៦.៣-សាលាឧទ្ធរណ៍</t>
  </si>
  <si>
    <t>២៦.៤-ឧត្ដមក្រុមប្រឹក្សានៃអង្គចៅក្រម</t>
  </si>
  <si>
    <t>២៧-ក្រសួងទេសចរណ៍</t>
  </si>
  <si>
    <t>២៨-ក្រសួងរៀបចំដែនដី នគរូបនីយកម្ម និងសំណង់</t>
  </si>
  <si>
    <t>២៩-ក្រសួងធនធានទឹក និងឧតុនិយម</t>
  </si>
  <si>
    <t>៣០-គណៈកម្មាធិការជាតិរៀបចំការបោះឆ្នោត</t>
  </si>
  <si>
    <t>៣១-អាជ្ញាធរសវនកម្មជាតិ</t>
  </si>
  <si>
    <t>៣២-ក្រសួងការងារ និងបណ្ដុះបណ្ដាលវិជ្ជាជីវៈ</t>
  </si>
  <si>
    <t>៣៣-ស្ថាប័នប្រយុទ្ធប្រឆាំងអំពើពុករលួយ</t>
  </si>
  <si>
    <t>៣៤-ក្រសួងមុខងារសាធារណៈ</t>
  </si>
  <si>
    <t>៣៥-ក្រសួងឧស្សាហកម្ម និងសិប្បកម្ម</t>
  </si>
  <si>
    <t>៩៩-ចំណាយមិនទាន់បែងចែក</t>
  </si>
  <si>
    <t>Chapter</t>
  </si>
  <si>
    <t>Account</t>
  </si>
  <si>
    <t>Sub-Account</t>
  </si>
  <si>
    <t>Total Program Budget</t>
  </si>
  <si>
    <t>01-The Royal Palace</t>
  </si>
  <si>
    <t>02-The National Assembly</t>
  </si>
  <si>
    <t>03-The Senate</t>
  </si>
  <si>
    <t>04-Constitutional Council</t>
  </si>
  <si>
    <t>05.1-Office of the Council of Ministers</t>
  </si>
  <si>
    <t>09-Ministry of Foreign Affairs and International Cooperation</t>
  </si>
  <si>
    <t xml:space="preserve">15-Ministry of Commerce </t>
  </si>
  <si>
    <t>17-Ministry of Agriculture Forestry and Fisheries</t>
  </si>
  <si>
    <t>18-Ministry of Culture and Fine Art</t>
  </si>
  <si>
    <t>10-Ministry of Economy and Finance</t>
  </si>
  <si>
    <t>16.1-Education</t>
  </si>
  <si>
    <t>16.2-Higher Education</t>
  </si>
  <si>
    <t>16.3-Youth and Sport</t>
  </si>
  <si>
    <t>19-Ministry of Environment</t>
  </si>
  <si>
    <t>12-Ministry of Health</t>
  </si>
  <si>
    <t>13-Ministry of Mines and Energy</t>
  </si>
  <si>
    <t>35-Ministry of Industry and Handicraft</t>
  </si>
  <si>
    <t>11-Ministry of Information</t>
  </si>
  <si>
    <t>08-Ministry of National Assembly-Senate Relations and Inspection</t>
  </si>
  <si>
    <t>06-Ministry of National Defense</t>
  </si>
  <si>
    <t>14-Ministry of Planning</t>
  </si>
  <si>
    <t>20-Ministry of Rural Development</t>
  </si>
  <si>
    <t>21-Ministry of Social Affairs, Veterans and Youth Rehabilitation</t>
  </si>
  <si>
    <t>22-Ministry Post and Telecommunication</t>
  </si>
  <si>
    <t>23-Ministry of Cults and Religions</t>
  </si>
  <si>
    <t>24-Ministry of Women Affairs</t>
  </si>
  <si>
    <t>25-Ministry of Public Works and Transport</t>
  </si>
  <si>
    <t>26.1-Ministry of Justice</t>
  </si>
  <si>
    <t>27-Ministry of Tourism</t>
  </si>
  <si>
    <t>28-Ministry of Land Management, Urban Planning and Construction</t>
  </si>
  <si>
    <t>29-Ministry of Water Resource and Meteorology</t>
  </si>
  <si>
    <t>32-Ministry of Labour and Vocational Training</t>
  </si>
  <si>
    <t>99-Unallocated Expenses</t>
  </si>
  <si>
    <t>34-Ministry of Public Works</t>
  </si>
  <si>
    <t>33-Anti-Corruption Institution</t>
  </si>
  <si>
    <t>31-National Audit Authority</t>
  </si>
  <si>
    <t>30-National Election Committee</t>
  </si>
  <si>
    <t>26.2-The Supreme Court</t>
  </si>
  <si>
    <t>26.3-Court of Appeal</t>
  </si>
  <si>
    <t>26.4-Supreme Council of Magistracy</t>
  </si>
  <si>
    <t>05.3-State Secretariat of Civil Aviation</t>
  </si>
  <si>
    <t>05.4-The Council for the Development of Cambodia</t>
  </si>
  <si>
    <t>07.2-Ministry of Interior of General Administration</t>
  </si>
  <si>
    <t>07.1-Ministry of Interior of Public Security</t>
  </si>
  <si>
    <t>ប្រភេទទី៤៖ ចំណាយផ្សេងៗ</t>
  </si>
  <si>
    <t>ក្រុមទី២: ចំណាយតាមដីកា​ និងចំណាយមិនបានគ្រោងទុក​(ប្រភេទទី៥+ប្រភេទទី៦)</t>
  </si>
  <si>
    <t>ប្រភេទទី៦: ចំណាយមិនបានគ្រោងទុក</t>
  </si>
  <si>
    <t>ខ. សរុបចំណាយមូលធន</t>
  </si>
  <si>
    <t>ចំណាយមូលធនឆ្លងកាត់អគ្គនាយកដ្ឋានរតនាគារជាតិ</t>
  </si>
  <si>
    <t>ក្រុមទី១៖ ចំណាយពិត (ប្រភេទទី១ប្រភេទទី២)</t>
  </si>
  <si>
    <t>ប្រភេទទី១៖ ការទូទាត់ប្រាក់ខ្ចី និងបំណុលប្រហាក់ប្រហែល</t>
  </si>
  <si>
    <t>ប្រភេទទី២៖ អចលកម្ម</t>
  </si>
  <si>
    <t>គម្រោងវិនិយោគ</t>
  </si>
  <si>
    <t>បដិភាគ</t>
  </si>
  <si>
    <t>មូលនិធិទ្រទ្រង់ថវិកា</t>
  </si>
  <si>
    <t>ចំណាយមូលធនមិនឆ្លងកាត់អគ្គនាយកដ្ឋានរតនាគារជាតិ    វិនិយោគសាធារណៈដោយហិរញ្ញប្បទានក្រៅប្រទេស</t>
  </si>
  <si>
    <t>Capital Expendicture​ through the General Department of National Treasury</t>
  </si>
  <si>
    <t>Type2: Real Estate</t>
  </si>
  <si>
    <t>Investment Plan</t>
  </si>
  <si>
    <t>Budget Support Fund</t>
  </si>
  <si>
    <t>Capital expenditure does not go through the General Department of National Treasury, public investment with foreign financing</t>
  </si>
  <si>
    <t>Contribution</t>
  </si>
  <si>
    <t>បរិយាយ​</t>
  </si>
  <si>
    <t>ការទិញ</t>
  </si>
  <si>
    <t>សម្ភារផ្គត់ផ្គង់ថែទាំ</t>
  </si>
  <si>
    <t xml:space="preserve">សម្ភារផ្គត់ផ្គង់សម្អាត​ និងអនាម័យ </t>
  </si>
  <si>
    <t>សម្ភារផ្គត់ផ្គង់សម្រាប់​ថែទាំអគារ ប្រាសាទ និងសំណង់ផ្សេងៗ</t>
  </si>
  <si>
    <t>សម្ភារផ្គត់ផ្គង់សម្រាប់​ថែទាំផ្លូវថ្នល់ ស្ពាន និងលូ</t>
  </si>
  <si>
    <t>សម្ភារផ្គត់ផ្គង់សម្រាប់​ថែទាំសម្ភារឧបករណ៍</t>
  </si>
  <si>
    <t>ប្រេងឥន្ធនៈ និងប្រេងរំអិល</t>
  </si>
  <si>
    <t>សម្ភារផ្គត់ផ្គង់ថែទាំផ្សេងៗ</t>
  </si>
  <si>
    <t>សម្ភារផ្គត់ផ្គង់ផ្នែករដ្ឋបាល</t>
  </si>
  <si>
    <t>សម្ភារការិយាល័យ</t>
  </si>
  <si>
    <t>សៀវភៅមើល និងឯកសារ</t>
  </si>
  <si>
    <t>សម្ភារផ្គត់ផ្គង់ផ្នែករដ្ឋបាលផ្សេងៗ</t>
  </si>
  <si>
    <t>ស្បៀងអាហារ និងផលិតផលកសិកម្ម</t>
  </si>
  <si>
    <t>ស្បៀង</t>
  </si>
  <si>
    <t>ចំណីសត្វ</t>
  </si>
  <si>
    <t>ពូជ និងកូនរុក្ខជាតិ</t>
  </si>
  <si>
    <t>ផលិតផលការពារសុខុមាលភាពរុក្ខជាតិ និងជី</t>
  </si>
  <si>
    <t>ពូជសត្វ</t>
  </si>
  <si>
    <t>ស្បៀងអាហារ និងផលិតផលកសិកម្មផ្សេងៗ</t>
  </si>
  <si>
    <t>សំលៀកបំពាក់ និងការតុបតែង</t>
  </si>
  <si>
    <t>ឯកសណ្ឋាន</t>
  </si>
  <si>
    <t>សំលៀកបំពាក់ការពារសុវត្ថិភាព</t>
  </si>
  <si>
    <t>មេដាយ(គ្រឿងឥស្សរិយយស)</t>
  </si>
  <si>
    <t>សំលៀកបំពាក់ និងការតុបតែងផ្សេងៗ</t>
  </si>
  <si>
    <t>សម្ភារតូចតាច សង្ហារឹម និងសម្ភារបរិក្ខារ</t>
  </si>
  <si>
    <t>សម្ភារនិងបរិក្ខារបច្ចេកទេសមិនមែនព័ត៌មានវិទ្យា</t>
  </si>
  <si>
    <t>សង្ហារឹម</t>
  </si>
  <si>
    <t>សម្ភារប្រើប្រាស់</t>
  </si>
  <si>
    <t>សម្ភារ និងឧបករណ៍ដឹកជញ្ជូន</t>
  </si>
  <si>
    <t>សម្ភារនិងបរិក្ខារបច្ចេកទេសព័ត៌មានវិទ្យា</t>
  </si>
  <si>
    <t>សម្ភារតូចតាច សង្ហារឹម និងសម្ភារបរិក្ខារផ្សេងៗ</t>
  </si>
  <si>
    <t>ថាមពលនិងទឹក</t>
  </si>
  <si>
    <t>អគ្គិសនី</t>
  </si>
  <si>
    <t>ទឹក</t>
  </si>
  <si>
    <t>ផ្សេងៗ</t>
  </si>
  <si>
    <t>សម្ភារបរិក្ខារថែទាំសុខភាព</t>
  </si>
  <si>
    <t>បំពង់ហ្គាសនិងអុកស៊ីសែន</t>
  </si>
  <si>
    <t>សម្ភារបរិក្ខារពេទ្យ</t>
  </si>
  <si>
    <t>សម្ភារបរិក្ខារថែទាំសុខភាពផ្សេងៗ</t>
  </si>
  <si>
    <t>សម្ភារផ្គត់ផ្គង់ផ្សេងៗ</t>
  </si>
  <si>
    <t>សេវាកម្ម</t>
  </si>
  <si>
    <t>កិច្ចសន្យានៃការផ្តល់សេវាជាមួយសហគ្រាស</t>
  </si>
  <si>
    <t>សេវាអនាម័យ</t>
  </si>
  <si>
    <t>សេវារដ្ឋបាល</t>
  </si>
  <si>
    <t>សេវាផ្សេងៗ</t>
  </si>
  <si>
    <t>ការជួលមធ្យោបាយដឹកជញ្ជូន</t>
  </si>
  <si>
    <t>ថ្លៃឈ្នួល និងបន្ទុក(អសង្ហារឹម) ក្នុងនិងក្រៅប្រទេស</t>
  </si>
  <si>
    <t>សោហ៊ុយបណ្តុះបណ្តាល ក្នុងនិងក្រៅប្រទេស</t>
  </si>
  <si>
    <t>ការថែទាំនិងជួសជុល</t>
  </si>
  <si>
    <t>ការថែទាំដីធ្លី សួនច្បារ ព្រៃឈើ តំបន់ឆ្នេរ និងដែននេសាទ</t>
  </si>
  <si>
    <t>ការថែទាំ  ជួសជុលអគារផ្សេងៗ និងប្រាសាទ</t>
  </si>
  <si>
    <t>ការថែទាំ ជួសជុលផ្លូវ ផ្លូវលំ ស្ពាន ​និងលូ</t>
  </si>
  <si>
    <t>ការថែទាំបណ្តាញផ្សេងៗ</t>
  </si>
  <si>
    <t>ការថែទាំប្រព័ន្ធធារាសាស្ត្រ</t>
  </si>
  <si>
    <t>ការថែទាំ និងជួសជុលមធ្យោបាយដឹកជញ្ជូន</t>
  </si>
  <si>
    <t>ការថែទាំនិងជួសជុលសម្ភារ និងឧបករណ៍បច្ចេកទេស</t>
  </si>
  <si>
    <t>ការថែទាំនិងជួសជុលផ្សេងៗ</t>
  </si>
  <si>
    <t>សោហ៊ុយធានារ៉ាប់រង</t>
  </si>
  <si>
    <t>សោហ៊ុយសិក្សាពិសោធន៍, សោហ៊ុយនៃការប្រើ-ប្រាស់សេវា, សោហ៊ុយនៃការប្រើប្រាស់
សិទ្ធិនិង​សំណងផ្សេងៗ</t>
  </si>
  <si>
    <t>សោហ៊ុយសិក្សាពិសោធន៍</t>
  </si>
  <si>
    <t>សោហ៊ុយនៃការប្រើប្រាស់សេវា</t>
  </si>
  <si>
    <t>សោហ៊ុយនៃការប្រើប្រាស់សិទ្ធិ</t>
  </si>
  <si>
    <t>សោហ៊ុយនិង​សំណងផ្សេងៗ</t>
  </si>
  <si>
    <t>សោហ៊ុយដឹកជញ្ជូន</t>
  </si>
  <si>
    <t>សម្ភារ​ និងទំនិញ</t>
  </si>
  <si>
    <t>សោហ៊ុយដឹកជញ្ជូនផ្សេងៗ</t>
  </si>
  <si>
    <t>បុគ្គលិកខាងក្រៅ</t>
  </si>
  <si>
    <t>ភ្នាក់ងារជាតិជាប់កិច្ចសន្យា</t>
  </si>
  <si>
    <t>ភ្នាក់ងារបរទេសជាប់កិច្ចសន្យា</t>
  </si>
  <si>
    <t>បុគ្គលិកសមូហភាពសាធារណៈផ្សេងៗ</t>
  </si>
  <si>
    <t>បុគ្គលិកខាងក្រៅផ្សេងៗ</t>
  </si>
  <si>
    <t>ទំនាក់ទំនងសាធារណៈ និងផ្សព្វផ្សាយ</t>
  </si>
  <si>
    <t>សោហ៊ុយទទួលភ្ញៀវជាតិ</t>
  </si>
  <si>
    <t>សោហ៊ុយទទួលភ្ញៀវបរទេស</t>
  </si>
  <si>
    <t>ប្រជុំ សិក្ខាសាលា និងសន្និសីទ</t>
  </si>
  <si>
    <t>ចំណាយរៀបចំពិធីបុណ្យ</t>
  </si>
  <si>
    <t>ចំណាយសម្រាប់​វត្ថុអនុស្សាវរីយ៍ នៅក្នុងនិង
ក្រៅប្រទេស</t>
  </si>
  <si>
    <t>ចំណាយសម្រាប់​ការតាំងពិពណ៌ នៅក្នុងនិង
ក្រៅប្រទេស</t>
  </si>
  <si>
    <t>ការឃោសនានិងផ្សព្វផ្សាយព័ត៌មានសាធារណៈ</t>
  </si>
  <si>
    <t>ទំនាក់ទំនងសាធារណៈនិងផ្សព្វផ្សាយផ្សេងៗ</t>
  </si>
  <si>
    <t>សារព័ត៌មាន និងឯកសារ</t>
  </si>
  <si>
    <t>ចំណាយលើការជាវសារព័ត៌មាន</t>
  </si>
  <si>
    <t>ចំណាយលើការជាវទស្សនាវដ្តី</t>
  </si>
  <si>
    <t>ចំណាយលើការជាវសៀវភៅរាជកិច្ច</t>
  </si>
  <si>
    <t>ចំណាយលើការជាវសារព័ត៌មាន និងឯកសារផ្សេងៗ</t>
  </si>
  <si>
    <t>សោហ៊ុយបេសកកម្មក្នុងប្រទេស</t>
  </si>
  <si>
    <t>សោហ៊ុយបេសកកម្ម</t>
  </si>
  <si>
    <t>សោហ៊ុយស្នាក់នៅ</t>
  </si>
  <si>
    <t>សោហ៊ុយក្នុងប្រទេសផ្សេងៗ</t>
  </si>
  <si>
    <t>សោហ៊ុយបេសកកម្មក្រៅប្រទេស</t>
  </si>
  <si>
    <t>សោហ៊ុយក្រៅប្រទេសផ្សេងៗ</t>
  </si>
  <si>
    <t>សោហ៊ុយប្រៃសណីយ៍ និងទូរគមនាគមន៍</t>
  </si>
  <si>
    <t>សោហ៊ុយប្រៃសណីយ៍</t>
  </si>
  <si>
    <t>សោហ៊ុយទូរគមនាគមន៍</t>
  </si>
  <si>
    <t>សោហ៊ុយធនាគារ</t>
  </si>
  <si>
    <t>សេវាកម្មផ្សេងៗទៀត</t>
  </si>
  <si>
    <t>បន្ទុកបុគ្គលិក</t>
  </si>
  <si>
    <t>លាភការ និងប្រាក់បំណាច់នៃអំណាច
សាធារណៈ</t>
  </si>
  <si>
    <t>ខុទ្ទកាល័យព្រះបរមរាជវាំង</t>
  </si>
  <si>
    <t>ប្រាក់បំណាច់ ប្រធាន អនុប្រធាន និងសមាជិក
ស្ថាប័នកំពូល</t>
  </si>
  <si>
    <t>ប្រាក់បំណាច់ នាយករដ្ឋមន្ត្រី និងឧបនាយករដ្ឋមន្ត្រី</t>
  </si>
  <si>
    <t>ប្រាក់បំណាច់ រដ្ឋមន្ត្រី រដ្ឋលេខាធិការ 
និងអនុរដ្ឋលេខាធិការ</t>
  </si>
  <si>
    <t>ប្រាក់បំណាច់អង្គទូត</t>
  </si>
  <si>
    <t>លាភការទីប្រឹក្សា</t>
  </si>
  <si>
    <t>លាភការអ្នកជំនួយការ</t>
  </si>
  <si>
    <t>លាភការនិងប្រាក់បំណាច់ បុគ្គលិកក្របខ័ណ្ឌ
អចិន្ត្រៃយ៍</t>
  </si>
  <si>
    <t>បៀវត្សមូលដ្ឋាន</t>
  </si>
  <si>
    <t>ប្រាក់បំណាច់មុខងារ</t>
  </si>
  <si>
    <t>ប្រាក់បំណាច់ម៉ោងបន្ថែម</t>
  </si>
  <si>
    <t>ប្រាក់កំរៃគរុកោសល្យ</t>
  </si>
  <si>
    <t>ប្រាក់បំប៉នជីវភាពពិសេស</t>
  </si>
  <si>
    <t>ប្រាក់បំណាច់តំបន់</t>
  </si>
  <si>
    <t>ប្រាក់បំណាច់ទទួលខុសត្រូវ</t>
  </si>
  <si>
    <t>ប្រាក់បំណាច់ការងារធ្ងន់ និងប៉ះពាល់សុខភាព</t>
  </si>
  <si>
    <t>ប្រាក់បំណាច់ផ្សេងៗ</t>
  </si>
  <si>
    <t>រង្វាន់​</t>
  </si>
  <si>
    <t>ប្រាក់បំណាច់បុគ្គលិកអង្គភាពផ្សេងៗ</t>
  </si>
  <si>
    <t>ប្រាក់បំណាច់គ្រូបង្គោលអង្គភាពផ្សេងៗ</t>
  </si>
  <si>
    <t>ប្រាក់ឧបត្ថម្ភក្រុមប្រឹក្សាភិបាលរបស់គ្រឹះស្ថាន
សាធារណៈរដ្ឋបាល និងរបស់អង្គភាពដទៃទៀត</t>
  </si>
  <si>
    <t>កន្សោមអាទិភាព</t>
  </si>
  <si>
    <t>ប្រាក់បំណាច់សម្រាប់ប្រឡង-ប្រឡងប្រជែង</t>
  </si>
  <si>
    <t>លាភការ និងប្រាក់បំណាច់បុគ្គលិកមិនមែនក្របខ័ណ្ឌ</t>
  </si>
  <si>
    <t>បៀវត្សមូលដ្ឋាន បុគ្គលិកជាប់កិច្ចសន្យា</t>
  </si>
  <si>
    <t>លាភការផ្សេងៗទៀត បុគ្គលិកជាប់កិច្ចសន្យា</t>
  </si>
  <si>
    <t>លាភការផ្សេងៗ</t>
  </si>
  <si>
    <t>បៀវត្យមូលដ្ឋានបុគ្គលិកអណ្ដែត</t>
  </si>
  <si>
    <t>ប្រាក់វិភាជន៍សង្គមសម្រាប់មន្ត្រីរាជការ និងបុគ្គលិកផ្សេងៗ</t>
  </si>
  <si>
    <t>មន្ត្រីមានជម្ងឺ</t>
  </si>
  <si>
    <t>អ្នកសម្រាលកូន</t>
  </si>
  <si>
    <t>មរណៈភាព</t>
  </si>
  <si>
    <t>ឧបត្ថម្ភនិវត្តជន</t>
  </si>
  <si>
    <t>ឧបត្ថម្ភដល់អ្នកសុំឈប់ពីការងារ</t>
  </si>
  <si>
    <t>គ្រោះថ្នាក់ក្នុងការងារនិងទព្វលភាព</t>
  </si>
  <si>
    <t>ប្រាក់វិភាជន៍សង្គមផ្សេងៗទៀតសម្រាប់មន្ត្រីរាជការ និងបុគ្គលិកផ្សេងៗ</t>
  </si>
  <si>
    <t>ប្រាក់វិភាជន៍សង្គមសម្រាប់គ្រួសារមន្ត្រីរាជការ</t>
  </si>
  <si>
    <t>កូនមានអាយុចាប់ពី២០ឆ្នាំចុះ</t>
  </si>
  <si>
    <t>ប្រាក់បំណាច់អ្នកក្នុងបន្ទុក</t>
  </si>
  <si>
    <t>ឧបត្ថម្ភដល់កូនកំព្រារបស់មន្ដ្រីរាជការ</t>
  </si>
  <si>
    <t>ប្រាក់វិភាជន៍សង្គមផ្សេងៗទៀតសម្រាប់គ្រួសារ
មន្ត្រីរាជការ</t>
  </si>
  <si>
    <t>កូនរៀនអនុវិទ្យាល័យ វិទ្យាល័យ</t>
  </si>
  <si>
    <t>បន្ទុកបុគ្គលិកផ្សេងៗទៀត</t>
  </si>
  <si>
    <t>បន្ទុកហិរញ្ញវត្ថុ</t>
  </si>
  <si>
    <t>អត្ថប្រយោជន៍សង្គម</t>
  </si>
  <si>
    <t>ជំនួយសង្គមដល់ប្រជាពលរដ្ឋ</t>
  </si>
  <si>
    <t>ជំនួយដល់ប្រជាជនសម្រាកពេទ្យ និងចំណាយដំណើរការ របស់មណ្ឌលថែទាំសុខភាព</t>
  </si>
  <si>
    <t>ឱសថ</t>
  </si>
  <si>
    <t>អាហារនិងសម្ភារៈ (ស្បៀង)</t>
  </si>
  <si>
    <t>ជួយជនរងគ្រោះដោយគ្រោះធម្មជាតិ</t>
  </si>
  <si>
    <t>អាហារូបករណ៍សម្រាប់​ការសិក្សា-ស្រាវជ្រាវក្នុងប្រទេស</t>
  </si>
  <si>
    <t>អាហារូបករណ៍សម្រាប់​ការសិក្សា-ស្រាវជ្រាវក្រៅប្រទេស</t>
  </si>
  <si>
    <t>សំណងខូចខាតដោយសារឧបទ្ទវហេតុសាធារណៈ</t>
  </si>
  <si>
    <t>ជំនួយសង្គមផ្សេងៗទៀត</t>
  </si>
  <si>
    <t>ឧបត្ថម្ភដល់អង្គភាពដែលមានលក្ខណៈសង្គម និងវប្បធម៌</t>
  </si>
  <si>
    <t>ឧបត្ថម្ភសហគមន៍​ និងរក្សាសណ្តាប់ធ្នាប់ សន្តិសុខសង្គម</t>
  </si>
  <si>
    <t>ឧបត្ថម្ភមណ្ឌលកុមារកំព្រា</t>
  </si>
  <si>
    <t>ឧបត្ថម្ភដំណើរលំហែ និងសិក្សា</t>
  </si>
  <si>
    <t>ឧបត្ថម្ភកាកបាទក្រហម</t>
  </si>
  <si>
    <t>ឧបត្ថម្ភសហគមន៍ កីឡា និងវប្បធម៌</t>
  </si>
  <si>
    <t>ឧបត្ថម្ភមណ្ឌលស្តារលទ្ធភាពពលកម្ម នីតិសម្បទា និងបណ្តុះបណ្តាលអភិវឌ្ឍន៍</t>
  </si>
  <si>
    <t>ចំណាយសង្គមកិច្ចរបស់ព្រះមហាក្សត្រ</t>
  </si>
  <si>
    <t>ឧបត្ថម្ភដល់អង្គភាពផ្សេងៗទៀត</t>
  </si>
  <si>
    <t>អត្ថប្រយោជន៍សង្គមផ្សេងទៀត</t>
  </si>
  <si>
    <t>ឧបត្ថម្ភធន</t>
  </si>
  <si>
    <t>ឧបត្ថម្ភធនរវាងរដ្ឋបាលសាធារណៈ</t>
  </si>
  <si>
    <t>ឧបត្ថម្ភធនដល់ក្រុង-ស្រុក-ខណ្ឌ</t>
  </si>
  <si>
    <t>ឧបត្ថម្ភធនដល់អង្គការសាធារណៈ</t>
  </si>
  <si>
    <t>ឧបត្ថម្ភធនដល់អង្គភាពដែលមានលក្ខណៈសេដ្ឋកិច្ច</t>
  </si>
  <si>
    <t>ឧបត្ថម្ភធនដល់អង្គភាពដែលមានលក្ខណៈសង្គម</t>
  </si>
  <si>
    <t>ឧបត្ថម្ភធនដល់អង្គភាពដែលមានលក្ខណៈអប់រំ និងកីឡា</t>
  </si>
  <si>
    <t>ឧបត្ថម្ភធនដល់អង្គភាពដែលមានលក្ខណៈសន្តិសុខនិងសណ្តាប់ធ្នាប់សង្គម</t>
  </si>
  <si>
    <t>ឧបត្ថម្ភធនដល់អង្គភាពដែលមានលក្ខណៈវប្បធម៌</t>
  </si>
  <si>
    <t>ឧបត្ថម្ភធនដល់អង្គភាពដែលមានលក្ខណៈរដ្ឋបាល</t>
  </si>
  <si>
    <t>ឧបត្ថម្ភធនដល់អង្គភាពដែលមានលក្ខណៈច្បាប់</t>
  </si>
  <si>
    <t>ឧបត្ថម្ភធនដល់គ្រឹះស្ថានសាធារណៈមាន
លក្ខណៈរដ្ឋបាល</t>
  </si>
  <si>
    <t>ឧបត្ថម្ភធនដល់សហគ្រាសសាធារណៈ</t>
  </si>
  <si>
    <t>ឧបត្ថម្ភធនដល់ក្រុមហ៊ុនរដ្ឋ ដែលមានលក្ខណៈហិរញ្ញវត្ថុ</t>
  </si>
  <si>
    <t>វិភាគទាន​ដល់​អង្គការ​ សមាគម សហព័ន្ធអន្តរជាតិ​នានា​</t>
  </si>
  <si>
    <t>អង្គការសហប្រជាជាតិ</t>
  </si>
  <si>
    <t>សហព័ន្ធអន្តរជាតិខាងកីឡាផ្សេងៗ</t>
  </si>
  <si>
    <t>សមាគមអាស៊ាន</t>
  </si>
  <si>
    <t>អង្គការ សមាគម សហព័ន្ធអន្តរជាតិផ្សេងៗទៀត</t>
  </si>
  <si>
    <t>ការចូលរួមក្នុងការអនុវត្តគម្រោង</t>
  </si>
  <si>
    <t>ឧបត្ថម្ភធនផ្សេងៗ</t>
  </si>
  <si>
    <t>ពន្ធ និងអាករ</t>
  </si>
  <si>
    <t>លតាប័ត្រ</t>
  </si>
  <si>
    <t>បន្ទុកពន្ធគយលើការនាំចូលទំនិញ និងសម្ភារ</t>
  </si>
  <si>
    <t>បន្ទុកពន្ធប្រថាប់ត្រា</t>
  </si>
  <si>
    <t>បន្ទុកពន្ធលើផលទុននៃដីធ្លី ផ្ទះសម្បែង</t>
  </si>
  <si>
    <t>ពន្ធនិងអាករផ្សេងៗ</t>
  </si>
  <si>
    <t>ការបង្វិលសងវិញនូវពន្ធនិងអាករផ្សេងៗ</t>
  </si>
  <si>
    <t>ចំណាយមិនបានគ្រោងទុក</t>
  </si>
  <si>
    <t>ចំណាយមិនបានគ្រោងទុកមានមុខសញ្ញាច្បាស់លាស់</t>
  </si>
  <si>
    <t>ចំណាយមិនបានគ្រោងទុកផ្សេងៗ</t>
  </si>
  <si>
    <t>ការខ្ចី</t>
  </si>
  <si>
    <t>អចលកម្មរូបី</t>
  </si>
  <si>
    <t>ហេដ្ឋារចនាសម្ព័ន្ធ</t>
  </si>
  <si>
    <t>ផ្លូវថ្នល់ ផ្លូវទឹក</t>
  </si>
  <si>
    <t>ធារាសាស្ត្រ</t>
  </si>
  <si>
    <t>អាយស្ម័យយាន</t>
  </si>
  <si>
    <t>ការវិនិយោគ</t>
  </si>
  <si>
    <t>ការបោះពុម្ព</t>
  </si>
  <si>
    <t>ឱសថ និងវត្ថុធាតុសម្រាប់​បសុពេទ្យ</t>
  </si>
  <si>
    <t>ស្បៀងសម្រាប់​រដ្ឋបាល</t>
  </si>
  <si>
    <t>ការជួលមធ្យោបាយដឹកជញ្ជូនផ្សេងៗ</t>
  </si>
  <si>
    <t>ថ្លៃឈ្នួល និងបន្ទុក(អសង្ហារឹម) ក្នុងប្រទេស</t>
  </si>
  <si>
    <t>ថ្លៃឈ្នួល និងបន្ទុក(អសង្ហារឹម) ក្រៅប្រទេស</t>
  </si>
  <si>
    <t>សោហ៊ុយបណ្តុះបណ្តាលក្នុងនិងក្រៅប្រទេស</t>
  </si>
  <si>
    <t>សោហ៊ុយបណ្តុះបណ្តាលផ្សេងៗ ក្នុងនិងក្រៅប្រទេស</t>
  </si>
  <si>
    <t>សោហ៊ុយធានារ៉ាប់រងលើអគារ</t>
  </si>
  <si>
    <t>សោហ៊ុយធានារ៉ាប់រងលើយានយន្ត</t>
  </si>
  <si>
    <t>សោហ៊ុយធានារ៉ាប់រងលើសុខភាព</t>
  </si>
  <si>
    <t>សំណងផ្នែកស៊ីវិល</t>
  </si>
  <si>
    <t>សោហ៊ុយទូរគមនាគមន៍ផ្សេងៗ</t>
  </si>
  <si>
    <t>អត្ថប្រយោជន៍សន្តិសុខសង្គម</t>
  </si>
  <si>
    <t>ចំណាយអន្តរាគមន៍ផ្នែក​សង្គមកិច្ចនិងវប្បធម៌</t>
  </si>
  <si>
    <t>ចំណាយលើការប្រឡង-ប្រឡងប្រជែង</t>
  </si>
  <si>
    <t>ឧបត្ថម្ភធនដល់រាជធានី-ខេត្ត</t>
  </si>
  <si>
    <t>ឧបត្ថម្ភធនដល់ឃុំ-សង្កាត់</t>
  </si>
  <si>
    <t>ឧបត្ថម្ភធនជាហិរញ្ញវត្ថុដល់គ្រឹះស្ថានសាធារណៈមានលក្ខណៈរដ្ឋបាល</t>
  </si>
  <si>
    <t>ការចូលរួមក្នុងការអនុវត្តគម្រោងមូលនិធិទ្រទ្រង់ថវិកា</t>
  </si>
  <si>
    <t>បន្ទុកពន្ធគយលើការនាំចូលទំនិញ និងសម្ភារកសិកម្ម(ជាបន្ទុករបស់រដ្ឋ)</t>
  </si>
  <si>
    <t>បន្ទុកពន្ធគយលើការនាំចូលទំនិញជាវត្ថុធាតុដើមសម្រាប់  ផលិតឱសថ(ជាបន្ទុករបស់រដ្ឋ)</t>
  </si>
  <si>
    <t>ពន្ធប្រថាប់ត្រាលើការផ្ទេរកម្មសិទ្ធិ ឬ សិទ្ធិ​កាន់កាប់​អចលនទ្រព្យ​</t>
  </si>
  <si>
    <t>ពន្ធលើមធ្យោបាយដឹកជញ្ជូន និង​យានជំនិះគ្រប់ប្រភេទ ពន្ធលើអចលនទ្រព្យ និងពន្ទលើប្រាក់ចំណូល</t>
  </si>
  <si>
    <t>ពន្ធលើមធ្យោបាយដឹកជញ្ជូន និង​យានជំនិះគ្រប់ប្រភេទជាបន្ទុករបស់រដ្ឋ</t>
  </si>
  <si>
    <t>ពន្ធលើអចលនទ្រព្យជាបន្ទុករបស់រដ្ឋ</t>
  </si>
  <si>
    <t>ការបង្វិលសងវិញនូវពន្ធនិងអាករ</t>
  </si>
  <si>
    <t>សំណង់អគារ និងការកែលម្អ</t>
  </si>
  <si>
    <t>សំណង់អគារ</t>
  </si>
  <si>
    <t>ថ្លៃឈ្នួល និងបន្ទុក(អសង្ហារឹម) ផ្សេងៗ</t>
  </si>
  <si>
    <t>សោហ៊ុយធានារ៉ាប់រងផ្សេងៗទៀត</t>
  </si>
  <si>
    <t>សំណងកិច្ចសន្យា</t>
  </si>
  <si>
    <t>ឧបត្ថម្ភរបបសន្តិសុខសង្គមសម្រាប់អតីតមន្ដ្រីរាជការស៊ីវិល</t>
  </si>
  <si>
    <t>ឧបត្ថម្ភរបបសន្តិសុខសង្គមសម្រាប់អតីតយុទ្ធជន</t>
  </si>
  <si>
    <t>សំណង់ផ្សេងៗ</t>
  </si>
  <si>
    <t>អចលកម្មរូបីផ្សេងទៀត</t>
  </si>
  <si>
    <t>សម្ភារ ឧបករណ៍ដឹកជញ្ជូន</t>
  </si>
  <si>
    <t>សម្ភារ ឧបករណ៍ការិយាល័យ</t>
  </si>
  <si>
    <t>អចលកម្មហិរញ្ញវត្ថុផ្សេងៗ</t>
  </si>
  <si>
    <t xml:space="preserve">Description </t>
  </si>
  <si>
    <t>Goods</t>
  </si>
  <si>
    <t>Maintenance supplies</t>
  </si>
  <si>
    <t>Cleaning supplies</t>
  </si>
  <si>
    <t>Building and temple maintenance supplies</t>
  </si>
  <si>
    <t>Road, bridge and drainage maintenance supplies</t>
  </si>
  <si>
    <t>Equipment maintenance supplies</t>
  </si>
  <si>
    <t>Oil and lubricants</t>
  </si>
  <si>
    <t>Other supplies</t>
  </si>
  <si>
    <t>Administration supplies</t>
  </si>
  <si>
    <t>Office supplies and printed matters</t>
  </si>
  <si>
    <t>Books and documentations</t>
  </si>
  <si>
    <t>Other office supplies</t>
  </si>
  <si>
    <t>Food and agriculture products</t>
  </si>
  <si>
    <t>Food</t>
  </si>
  <si>
    <t>Animal feed</t>
  </si>
  <si>
    <t>Seed and seedlings</t>
  </si>
  <si>
    <t>Phytosanitary products &amp; fertilizers</t>
  </si>
  <si>
    <t>Purchase of animals, medicines and veterinary products</t>
  </si>
  <si>
    <t>Other products</t>
  </si>
  <si>
    <t>Clothing and decoration</t>
  </si>
  <si>
    <t>Uniforms</t>
  </si>
  <si>
    <t>Safety clothes</t>
  </si>
  <si>
    <t xml:space="preserve">Medals </t>
  </si>
  <si>
    <t>Others clothing and decoration</t>
  </si>
  <si>
    <t>Small tools, material, furniture and equipment</t>
  </si>
  <si>
    <t>Material and technical equipment</t>
  </si>
  <si>
    <t>Furnitures</t>
  </si>
  <si>
    <t>Tools</t>
  </si>
  <si>
    <t>Transportation equipment</t>
  </si>
  <si>
    <t>Others</t>
  </si>
  <si>
    <t>Electricity and water</t>
  </si>
  <si>
    <t>Electricity</t>
  </si>
  <si>
    <t xml:space="preserve">Water </t>
  </si>
  <si>
    <t>Health supplies and equipment</t>
  </si>
  <si>
    <t>Gases and Oxygen for medical treament</t>
  </si>
  <si>
    <t>Medical supplies and equipment</t>
  </si>
  <si>
    <t>Other Supplies and Equipments</t>
  </si>
  <si>
    <t>Services</t>
  </si>
  <si>
    <t>Service contracts with enterprises</t>
  </si>
  <si>
    <t>Rentals of transportation equipment</t>
  </si>
  <si>
    <t xml:space="preserve">Rentals and charges </t>
  </si>
  <si>
    <t>Local and foreign training fees</t>
  </si>
  <si>
    <t>Maintenance and repairs</t>
  </si>
  <si>
    <t>Maintenance of land, parks, forest, beaches and fishery lots</t>
  </si>
  <si>
    <t>Maintenance and repair of buildings and temples</t>
  </si>
  <si>
    <t>Maintenance and repair of roads, path, bridges and drainage systems</t>
  </si>
  <si>
    <t>Maintenance of networks</t>
  </si>
  <si>
    <t>Maintenance of irrigation networks</t>
  </si>
  <si>
    <t>Maintenance and repair of transportation equipment</t>
  </si>
  <si>
    <t>Maintenance of technical equipment</t>
  </si>
  <si>
    <t>Other maintenance and repairs</t>
  </si>
  <si>
    <t>Insurance fees</t>
  </si>
  <si>
    <t>Fees for experimental, research, services and rights</t>
  </si>
  <si>
    <t>Fees for experimental research</t>
  </si>
  <si>
    <t>Fees for services</t>
  </si>
  <si>
    <t>Fees for rights</t>
  </si>
  <si>
    <t xml:space="preserve">Fees for civil compensation </t>
  </si>
  <si>
    <t>Other fees</t>
  </si>
  <si>
    <t>Transportation fees</t>
  </si>
  <si>
    <t xml:space="preserve">Materials and goods </t>
  </si>
  <si>
    <t>Other transportation fees</t>
  </si>
  <si>
    <t>External contractors</t>
  </si>
  <si>
    <t>Contracted national consultants</t>
  </si>
  <si>
    <t>Contracted foreign consultants</t>
  </si>
  <si>
    <t>Other contracted consultants</t>
  </si>
  <si>
    <t>Other external contractors</t>
  </si>
  <si>
    <t>Public relations and advertisement</t>
  </si>
  <si>
    <t>National reception events</t>
  </si>
  <si>
    <t>International reception events</t>
  </si>
  <si>
    <t>Meetings, workshops, and conferences</t>
  </si>
  <si>
    <t>Celebrations and ceremonies</t>
  </si>
  <si>
    <t>Souvenirs for national and international events</t>
  </si>
  <si>
    <t>Campaigns, exhibitions and shows locally and abroad</t>
  </si>
  <si>
    <t>Public media</t>
  </si>
  <si>
    <t>Newspaper and document subscriptions</t>
  </si>
  <si>
    <t>Newspaper subscriptions</t>
  </si>
  <si>
    <t>Magazine subscriptions</t>
  </si>
  <si>
    <t>Official gazette subscriptions</t>
  </si>
  <si>
    <t>Local transportation and mission costs</t>
  </si>
  <si>
    <t>Missions fees</t>
  </si>
  <si>
    <t>Food and housing per diem</t>
  </si>
  <si>
    <t>Others local transportation and mission costs</t>
  </si>
  <si>
    <t>Transportation and mission costs abroad</t>
  </si>
  <si>
    <t>Others transportation and mission costs abroad</t>
  </si>
  <si>
    <t>Post and telecommunication charges</t>
  </si>
  <si>
    <t>Post charges</t>
  </si>
  <si>
    <t>Telecommuncation charges</t>
  </si>
  <si>
    <t>Banking charges</t>
  </si>
  <si>
    <t>Other Services</t>
  </si>
  <si>
    <t>Personnel</t>
  </si>
  <si>
    <t>Compensation of government executives</t>
  </si>
  <si>
    <t>Royal Palace Cabinet</t>
  </si>
  <si>
    <t>President, Vice President and members of supreme institutions</t>
  </si>
  <si>
    <t>Prime Minister and Deputy Prime Ministers</t>
  </si>
  <si>
    <t>Ministers, Secretary of States and Under Secretary of States</t>
  </si>
  <si>
    <t>Ambassadors</t>
  </si>
  <si>
    <t>Advisors</t>
  </si>
  <si>
    <t>Assistants</t>
  </si>
  <si>
    <t>Compensation of permanent employees</t>
  </si>
  <si>
    <t>Basic salaries</t>
  </si>
  <si>
    <t>Position compensation</t>
  </si>
  <si>
    <t>Overtime compensation</t>
  </si>
  <si>
    <t>Pedagogic wages (Training allowance)</t>
  </si>
  <si>
    <t>Specific compensation</t>
  </si>
  <si>
    <t>Remote area compensation</t>
  </si>
  <si>
    <t>Responsibility compensation</t>
  </si>
  <si>
    <t>Hardship allowance (heavy and toxic work )</t>
  </si>
  <si>
    <t>Rewards and other pay</t>
  </si>
  <si>
    <t>Rewards</t>
  </si>
  <si>
    <t>Compensation of personnel of other entities</t>
  </si>
  <si>
    <t>Compensation of trainers of other entities</t>
  </si>
  <si>
    <t>Other compensation</t>
  </si>
  <si>
    <t>Compensation of contractual and temporary staff</t>
  </si>
  <si>
    <t>Basic salaries for contractors</t>
  </si>
  <si>
    <t>Other compensation for contractors</t>
  </si>
  <si>
    <t xml:space="preserve"> Allowances and social benefits for government officers</t>
  </si>
  <si>
    <t>Sick Pay</t>
  </si>
  <si>
    <t>Maternity Allowances</t>
  </si>
  <si>
    <t>For death</t>
  </si>
  <si>
    <t>Retirement benefits</t>
  </si>
  <si>
    <t>Resignation Benefits</t>
  </si>
  <si>
    <t>Work accidents and invalidity allowances</t>
  </si>
  <si>
    <t>Other social allowances for government officials</t>
  </si>
  <si>
    <t>Social allowances for government officer family</t>
  </si>
  <si>
    <t>Children under 15 years</t>
  </si>
  <si>
    <t>Compensation for spouse</t>
  </si>
  <si>
    <t>Subsidies to orphans of deceased permanent government officials</t>
  </si>
  <si>
    <t>Other personnel charges</t>
  </si>
  <si>
    <t>Category 2 : Financial charges</t>
  </si>
  <si>
    <t>Financial charges</t>
  </si>
  <si>
    <t>Category 3 : Public intervention</t>
  </si>
  <si>
    <t>Social Benefits</t>
  </si>
  <si>
    <t>Social security benefits</t>
  </si>
  <si>
    <t>Social assistance to citizens</t>
  </si>
  <si>
    <r>
      <t>Aid for citizen</t>
    </r>
    <r>
      <rPr>
        <sz val="10"/>
        <rFont val="Book Antiqua"/>
        <family val="1"/>
      </rPr>
      <t xml:space="preserve"> hospitalization and operating expenses of health centers</t>
    </r>
  </si>
  <si>
    <t>Medicine</t>
  </si>
  <si>
    <t>Food and supplies ( State food reserves)</t>
  </si>
  <si>
    <t xml:space="preserve">Aid for victims of natural disasters  </t>
  </si>
  <si>
    <t xml:space="preserve">Scholarships for domestic study and research  </t>
  </si>
  <si>
    <t>Scholarships for study and research abroad</t>
  </si>
  <si>
    <t>Compensation for damages due to public incidents</t>
  </si>
  <si>
    <t>Other social assistance</t>
  </si>
  <si>
    <t>Social assistance to social and cultural entities</t>
  </si>
  <si>
    <t>Social assistance to communities</t>
  </si>
  <si>
    <t>Social assistance to orphanages</t>
  </si>
  <si>
    <t>Support for excursion and study tours</t>
  </si>
  <si>
    <t>Social assistance to Cambodian Red Cross</t>
  </si>
  <si>
    <t>Social assistance to sport and cultural communities</t>
  </si>
  <si>
    <t xml:space="preserve">Social assistance to centers for rehabilitation and training </t>
  </si>
  <si>
    <t>King's expenses on social affairs</t>
  </si>
  <si>
    <t>Other Social assistance</t>
  </si>
  <si>
    <t>Other social benefits</t>
  </si>
  <si>
    <t>Grants</t>
  </si>
  <si>
    <t>Grants between Central and Sub-National government</t>
  </si>
  <si>
    <t>Grants to Cities, Districts</t>
  </si>
  <si>
    <t>Grants to Public Entities</t>
  </si>
  <si>
    <t>Grants to economic entities</t>
  </si>
  <si>
    <t>Grants to social entities</t>
  </si>
  <si>
    <t>Grants to education and sport entities</t>
  </si>
  <si>
    <t>Grants to security and social order entities</t>
  </si>
  <si>
    <t>Grants to cultural entities</t>
  </si>
  <si>
    <t>Grants to administrative entities</t>
  </si>
  <si>
    <t>Grants to law entities</t>
  </si>
  <si>
    <t>Other Grants</t>
  </si>
  <si>
    <t>Grants to Public Administrative Establishments</t>
  </si>
  <si>
    <t xml:space="preserve">Grants to Public Enterprises </t>
  </si>
  <si>
    <t>Grants to State-Owned Companies</t>
  </si>
  <si>
    <t>Contribution to International Organizations</t>
  </si>
  <si>
    <t>United Nations</t>
  </si>
  <si>
    <t>Other International Sports Federation</t>
  </si>
  <si>
    <t>ASEAN</t>
  </si>
  <si>
    <t>Other international organizations</t>
  </si>
  <si>
    <t>Category 4 : Other expenditures</t>
  </si>
  <si>
    <t>Category 1: Goods and services</t>
  </si>
  <si>
    <t>Group 1 : Real expenditures 
(Category 1 + Category 2 + Category 3 + Category 4)</t>
  </si>
  <si>
    <t>A. Total of current expenditures 
(Group 1 + Group 2)</t>
  </si>
  <si>
    <t>Total of state expendiures (A+B)</t>
  </si>
  <si>
    <t>Taxes and Excises</t>
  </si>
  <si>
    <t>Purchase of tax stamps</t>
  </si>
  <si>
    <t>Customs duties on import of goods and materials</t>
  </si>
  <si>
    <t>Registration tax</t>
  </si>
  <si>
    <t>Other taxes and excises</t>
  </si>
  <si>
    <t>Refunds and restitutions</t>
  </si>
  <si>
    <t>Group 2 : Expenditures through order and contingency expenditures
(Category 5 + Category 6)</t>
  </si>
  <si>
    <t>Category 6: Contingency Expenditures</t>
  </si>
  <si>
    <t>Contingency Expenditures (to be reclassified)</t>
  </si>
  <si>
    <t>Reserved expenditures</t>
  </si>
  <si>
    <t>Other expenditures</t>
  </si>
  <si>
    <t>B. Total of capital expenditures​  (group 1 + group 2)</t>
  </si>
  <si>
    <t>Group 1: Real expenditures (category 1 + category 2)</t>
  </si>
  <si>
    <t>Category 1: Payment of debts and related liabilities</t>
  </si>
  <si>
    <t>Borrowing and similar debts</t>
  </si>
  <si>
    <t>Category 2 : Fixed assets</t>
  </si>
  <si>
    <t>Tangible asset</t>
  </si>
  <si>
    <t>Infrastructure</t>
  </si>
  <si>
    <t>Roads</t>
  </si>
  <si>
    <t>Irrigation networks</t>
  </si>
  <si>
    <t>Railroad</t>
  </si>
  <si>
    <t>Investments</t>
  </si>
  <si>
    <t>Printing</t>
  </si>
  <si>
    <t>Medicines and supplies for doctors</t>
  </si>
  <si>
    <t>Food for Administration</t>
  </si>
  <si>
    <t>IT Equipment &amp; Supplies</t>
  </si>
  <si>
    <t>Administration services</t>
  </si>
  <si>
    <t>Sanitation Services</t>
  </si>
  <si>
    <t>Rental of transportation</t>
  </si>
  <si>
    <t>Others rental of transportation</t>
  </si>
  <si>
    <t>Domestic fees and charges</t>
  </si>
  <si>
    <t>Overseas fees and charges</t>
  </si>
  <si>
    <t>Building insurance costs</t>
  </si>
  <si>
    <t>Other insurance costs</t>
  </si>
  <si>
    <t>Vihecle insurance costs</t>
  </si>
  <si>
    <t>Health insurance costs</t>
  </si>
  <si>
    <t>Domestic and Overseas training expenses</t>
  </si>
  <si>
    <t>Other Domestic and Overseas training expenses</t>
  </si>
  <si>
    <t>Compensation of Public Administration and other units</t>
  </si>
  <si>
    <t>Social and cultural intervention costs</t>
  </si>
  <si>
    <t>Exam costs - Competitive exam</t>
  </si>
  <si>
    <t>Grants to Capital City, Provinces</t>
  </si>
  <si>
    <t>Grants to Communes</t>
  </si>
  <si>
    <t>Participation in project implementation</t>
  </si>
  <si>
    <t>Participation in the implementation of the budget support project</t>
  </si>
  <si>
    <t>Tax stamps</t>
  </si>
  <si>
    <t>Tax on real estate capital gains</t>
  </si>
  <si>
    <t>Tax burden on capital of land, house</t>
  </si>
  <si>
    <t>Import tax for materials used for medical production (tax burdened by the state)</t>
  </si>
  <si>
    <t>Administrative buildings and its Improvements</t>
  </si>
  <si>
    <t>Office Administrative Buildings</t>
  </si>
  <si>
    <t>Customs duty on import of goods and materials</t>
  </si>
  <si>
    <t>Customs duty on the import of agricultural goods and materials (the burden of the state)</t>
  </si>
  <si>
    <t>Customs duty on the import of goods as raw materials for pharmaceutical production (the burden of the state)</t>
  </si>
  <si>
    <t>Property tax burdened by the state</t>
  </si>
  <si>
    <t>Transportation taxes and all types of vehicles burdened by the state</t>
  </si>
  <si>
    <t>Other Fees</t>
  </si>
  <si>
    <t>Group 2 : Expenditures through order and contingency expenditures(Category 5 + Category 6)</t>
  </si>
  <si>
    <t>Other construction</t>
  </si>
  <si>
    <t>Other tangible fixed assets</t>
  </si>
  <si>
    <t>Office  equipment</t>
  </si>
  <si>
    <t>Other financial assets</t>
  </si>
  <si>
    <t>Total Program Budget of Provicial Line Department</t>
  </si>
  <si>
    <t>Total Program Budget of Line Ministry Central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</si>
</sst>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0.0"/>
    <numFmt numFmtId="167" formatCode="_(* #,##0_);_(* \(#,##0\);_(* &quot;-&quot;??_);_(@_)"/>
    <numFmt numFmtId="168" formatCode="_(* #,##0.000_);_(* \(#,##0.0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Khmer MEF2"/>
    </font>
    <font>
      <b/>
      <sz val="10"/>
      <name val="Khmer MEF1"/>
    </font>
    <font>
      <sz val="10"/>
      <name val="Khmer MEF1"/>
    </font>
    <font>
      <b/>
      <sz val="10"/>
      <name val="Khmer MEF2"/>
    </font>
    <font>
      <b/>
      <sz val="10"/>
      <name val="Book Antiqua"/>
      <family val="1"/>
    </font>
    <font>
      <sz val="10"/>
      <name val="Book Antiqua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Khmer MEF1"/>
    </font>
    <font>
      <b/>
      <sz val="10"/>
      <color rgb="FFFF0000"/>
      <name val="Khmer MEF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164" fontId="0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/>
    <xf numFmtId="164" fontId="0" fillId="0" borderId="1" xfId="1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0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 vertical="center"/>
    </xf>
    <xf numFmtId="164" fontId="0" fillId="0" borderId="0" xfId="1" applyNumberFormat="1" applyFont="1"/>
    <xf numFmtId="0" fontId="0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164" fontId="0" fillId="0" borderId="1" xfId="0" applyNumberFormat="1" applyBorder="1"/>
    <xf numFmtId="167" fontId="0" fillId="0" borderId="1" xfId="1" applyNumberFormat="1" applyFont="1" applyBorder="1"/>
    <xf numFmtId="164" fontId="2" fillId="0" borderId="1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right" vertical="top"/>
    </xf>
    <xf numFmtId="0" fontId="0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/>
    <xf numFmtId="164" fontId="1" fillId="0" borderId="0" xfId="1" applyNumberFormat="1" applyFont="1"/>
    <xf numFmtId="164" fontId="1" fillId="0" borderId="5" xfId="1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0" fillId="0" borderId="6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0" fillId="0" borderId="7" xfId="0" applyBorder="1" applyAlignment="1">
      <alignment horizontal="center" vertical="center"/>
    </xf>
    <xf numFmtId="164" fontId="0" fillId="0" borderId="0" xfId="1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164" fontId="2" fillId="0" borderId="1" xfId="1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68" fontId="2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7" fillId="0" borderId="1" xfId="2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0" fontId="8" fillId="0" borderId="1" xfId="2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7" fillId="0" borderId="1" xfId="2" applyFont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0" fillId="0" borderId="1" xfId="1" applyNumberFormat="1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0" fillId="0" borderId="1" xfId="1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" xfId="2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" fillId="0" borderId="1" xfId="1" applyNumberFormat="1" applyFont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9" fillId="0" borderId="1" xfId="3" applyFont="1" applyFill="1" applyBorder="1" applyAlignment="1">
      <alignment vertical="center" wrapText="1"/>
    </xf>
    <xf numFmtId="0" fontId="0" fillId="0" borderId="2" xfId="0" applyBorder="1"/>
    <xf numFmtId="0" fontId="0" fillId="0" borderId="1" xfId="0" applyFont="1" applyBorder="1" applyAlignment="1">
      <alignment horizontal="left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1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0" fillId="3" borderId="1" xfId="0" applyFill="1" applyBorder="1"/>
    <xf numFmtId="0" fontId="0" fillId="3" borderId="1" xfId="1" applyNumberFormat="1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0" fillId="3" borderId="0" xfId="0" applyFill="1"/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/>
    </xf>
    <xf numFmtId="0" fontId="14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1" fillId="0" borderId="1" xfId="3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0" xfId="0"/>
    <xf numFmtId="0" fontId="12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vertical="center" wrapText="1"/>
    </xf>
    <xf numFmtId="0" fontId="16" fillId="3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/>
    </xf>
    <xf numFmtId="0" fontId="11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2" fillId="0" borderId="2" xfId="1" applyNumberFormat="1" applyFont="1" applyBorder="1" applyAlignment="1">
      <alignment horizontal="left" vertical="center"/>
    </xf>
    <xf numFmtId="164" fontId="2" fillId="0" borderId="3" xfId="1" applyNumberFormat="1" applyFont="1" applyBorder="1" applyAlignment="1">
      <alignment horizontal="left" vertical="center"/>
    </xf>
    <xf numFmtId="164" fontId="2" fillId="0" borderId="4" xfId="1" applyNumberFormat="1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left" vertical="center"/>
    </xf>
    <xf numFmtId="164" fontId="3" fillId="0" borderId="3" xfId="1" applyNumberFormat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</cellXfs>
  <cellStyles count="7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Normal 3 2" xfId="5" xr:uid="{00000000-0005-0000-0000-000004000000}"/>
    <cellStyle name="Normal 3 2 2" xfId="2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27"/>
  <sheetViews>
    <sheetView zoomScaleNormal="100" workbookViewId="0">
      <selection activeCell="D1" sqref="D1"/>
    </sheetView>
  </sheetViews>
  <sheetFormatPr defaultRowHeight="15" x14ac:dyDescent="0.25"/>
  <cols>
    <col min="1" max="3" width="14" customWidth="1"/>
    <col min="4" max="4" width="54.140625" style="79" customWidth="1"/>
    <col min="5" max="9" width="14" customWidth="1"/>
    <col min="10" max="10" width="14" style="54" customWidth="1"/>
    <col min="11" max="11" width="14" customWidth="1"/>
    <col min="12" max="12" width="14" style="54" customWidth="1"/>
    <col min="13" max="51" width="14" customWidth="1"/>
  </cols>
  <sheetData>
    <row r="1" spans="1:51" ht="90" x14ac:dyDescent="0.2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1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</row>
    <row r="2" spans="1:51" x14ac:dyDescent="0.25">
      <c r="A2" s="228" t="s">
        <v>5</v>
      </c>
      <c r="B2" s="229"/>
      <c r="C2" s="229"/>
      <c r="D2" s="230"/>
      <c r="E2" s="19">
        <f>SUM(E3,E210)</f>
        <v>20184457</v>
      </c>
      <c r="F2" s="3">
        <f t="shared" ref="F2:AY2" si="0">SUM(F3,F210)</f>
        <v>3910866.8000000007</v>
      </c>
      <c r="G2" s="19">
        <f t="shared" si="0"/>
        <v>16273590.200000001</v>
      </c>
      <c r="H2" s="3">
        <f t="shared" si="0"/>
        <v>85748</v>
      </c>
      <c r="I2" s="3">
        <f t="shared" si="0"/>
        <v>149197.20000000001</v>
      </c>
      <c r="J2" s="55">
        <f t="shared" si="0"/>
        <v>62002</v>
      </c>
      <c r="K2" s="3">
        <f t="shared" si="0"/>
        <v>9804</v>
      </c>
      <c r="L2" s="55">
        <f t="shared" si="0"/>
        <v>477179</v>
      </c>
      <c r="M2" s="19">
        <f t="shared" si="0"/>
        <v>55103.8</v>
      </c>
      <c r="N2" s="19">
        <f t="shared" si="0"/>
        <v>16210</v>
      </c>
      <c r="O2" s="3">
        <f t="shared" si="0"/>
        <v>1856205</v>
      </c>
      <c r="P2" s="19">
        <f t="shared" si="0"/>
        <v>1251787</v>
      </c>
      <c r="Q2" s="3">
        <f t="shared" si="0"/>
        <v>167758</v>
      </c>
      <c r="R2" s="3">
        <f t="shared" si="0"/>
        <v>20448</v>
      </c>
      <c r="S2" s="19">
        <f t="shared" si="0"/>
        <v>102157</v>
      </c>
      <c r="T2" s="19">
        <f t="shared" si="0"/>
        <v>550842.30000000005</v>
      </c>
      <c r="U2" s="3">
        <f t="shared" si="0"/>
        <v>51688</v>
      </c>
      <c r="V2" s="19">
        <f t="shared" si="0"/>
        <v>715606.5</v>
      </c>
      <c r="W2" s="3">
        <f t="shared" si="0"/>
        <v>27134.399999999998</v>
      </c>
      <c r="X2" s="3">
        <f t="shared" si="0"/>
        <v>36257</v>
      </c>
      <c r="Y2" s="3">
        <f t="shared" si="0"/>
        <v>112932.3</v>
      </c>
      <c r="Z2" s="3">
        <f t="shared" si="0"/>
        <v>305052.90000000002</v>
      </c>
      <c r="AA2" s="19">
        <f t="shared" si="0"/>
        <v>40383.499999999993</v>
      </c>
      <c r="AB2" s="19">
        <f t="shared" si="0"/>
        <v>41753.399999999994</v>
      </c>
      <c r="AC2" s="19">
        <f t="shared" si="0"/>
        <v>206240.20000000004</v>
      </c>
      <c r="AD2" s="3">
        <f t="shared" si="0"/>
        <v>56019.5</v>
      </c>
      <c r="AE2" s="3">
        <f t="shared" si="0"/>
        <v>43307.4</v>
      </c>
      <c r="AF2" s="3">
        <f t="shared" si="0"/>
        <v>266884.3</v>
      </c>
      <c r="AG2" s="3">
        <f t="shared" si="0"/>
        <v>62320.299999999996</v>
      </c>
      <c r="AH2" s="19">
        <f t="shared" si="0"/>
        <v>45194.299999999996</v>
      </c>
      <c r="AI2" s="3">
        <f t="shared" si="0"/>
        <v>33007.199999999997</v>
      </c>
      <c r="AJ2" s="19">
        <f t="shared" si="0"/>
        <v>20033.899999999998</v>
      </c>
      <c r="AK2" s="3">
        <f t="shared" si="0"/>
        <v>818305.4</v>
      </c>
      <c r="AL2" s="19">
        <f t="shared" si="0"/>
        <v>36960</v>
      </c>
      <c r="AM2" s="3">
        <f t="shared" si="0"/>
        <v>6819</v>
      </c>
      <c r="AN2" s="3">
        <f t="shared" si="0"/>
        <v>6946</v>
      </c>
      <c r="AO2" s="19">
        <f t="shared" si="0"/>
        <v>5750</v>
      </c>
      <c r="AP2" s="3">
        <f t="shared" si="0"/>
        <v>62687</v>
      </c>
      <c r="AQ2" s="3">
        <f t="shared" si="0"/>
        <v>81926</v>
      </c>
      <c r="AR2" s="3">
        <f t="shared" si="0"/>
        <v>235778.2</v>
      </c>
      <c r="AS2" s="3">
        <f t="shared" si="0"/>
        <v>180945</v>
      </c>
      <c r="AT2" s="19">
        <f t="shared" si="0"/>
        <v>12445</v>
      </c>
      <c r="AU2" s="19">
        <f t="shared" si="0"/>
        <v>139830.1</v>
      </c>
      <c r="AV2" s="3">
        <f t="shared" si="0"/>
        <v>36846</v>
      </c>
      <c r="AW2" s="3">
        <f t="shared" si="0"/>
        <v>30276.800000000003</v>
      </c>
      <c r="AX2" s="3">
        <f t="shared" si="0"/>
        <v>29669.8</v>
      </c>
      <c r="AY2" s="3">
        <f t="shared" si="0"/>
        <v>7720149.5</v>
      </c>
    </row>
    <row r="3" spans="1:51" x14ac:dyDescent="0.25">
      <c r="A3" s="228" t="s">
        <v>6</v>
      </c>
      <c r="B3" s="229"/>
      <c r="C3" s="229"/>
      <c r="D3" s="230"/>
      <c r="E3" s="24">
        <f>SUM(E4,E205)</f>
        <v>13050686</v>
      </c>
      <c r="F3" s="24">
        <f t="shared" ref="F3:AY3" si="1">SUM(F4,F205)</f>
        <v>3910866.8000000007</v>
      </c>
      <c r="G3" s="24">
        <f t="shared" si="1"/>
        <v>9139819.2000000011</v>
      </c>
      <c r="H3" s="24">
        <f t="shared" si="1"/>
        <v>85748</v>
      </c>
      <c r="I3" s="24">
        <f t="shared" si="1"/>
        <v>149197.20000000001</v>
      </c>
      <c r="J3" s="48">
        <f t="shared" si="1"/>
        <v>62002</v>
      </c>
      <c r="K3" s="24">
        <f t="shared" si="1"/>
        <v>9804</v>
      </c>
      <c r="L3" s="48">
        <f t="shared" si="1"/>
        <v>477179</v>
      </c>
      <c r="M3" s="24">
        <f t="shared" si="1"/>
        <v>55103.8</v>
      </c>
      <c r="N3" s="24">
        <f t="shared" si="1"/>
        <v>16210</v>
      </c>
      <c r="O3" s="24">
        <f t="shared" si="1"/>
        <v>1856205</v>
      </c>
      <c r="P3" s="24">
        <f t="shared" si="1"/>
        <v>1239287</v>
      </c>
      <c r="Q3" s="24">
        <f t="shared" si="1"/>
        <v>126158</v>
      </c>
      <c r="R3" s="24">
        <f t="shared" si="1"/>
        <v>20448</v>
      </c>
      <c r="S3" s="24">
        <f t="shared" si="1"/>
        <v>102157</v>
      </c>
      <c r="T3" s="24">
        <f t="shared" si="1"/>
        <v>550842.30000000005</v>
      </c>
      <c r="U3" s="24">
        <f t="shared" si="1"/>
        <v>51688</v>
      </c>
      <c r="V3" s="24">
        <f t="shared" si="1"/>
        <v>715606.5</v>
      </c>
      <c r="W3" s="24">
        <f t="shared" si="1"/>
        <v>27134.399999999998</v>
      </c>
      <c r="X3" s="24">
        <f t="shared" si="1"/>
        <v>36257</v>
      </c>
      <c r="Y3" s="24">
        <f t="shared" si="1"/>
        <v>112932.3</v>
      </c>
      <c r="Z3" s="24">
        <f t="shared" si="1"/>
        <v>215052.90000000002</v>
      </c>
      <c r="AA3" s="24">
        <f t="shared" si="1"/>
        <v>40383.499999999993</v>
      </c>
      <c r="AB3" s="24">
        <f t="shared" si="1"/>
        <v>41753.399999999994</v>
      </c>
      <c r="AC3" s="24">
        <f t="shared" si="1"/>
        <v>156240.20000000004</v>
      </c>
      <c r="AD3" s="24">
        <f t="shared" si="1"/>
        <v>56019.5</v>
      </c>
      <c r="AE3" s="24">
        <f t="shared" si="1"/>
        <v>43307.4</v>
      </c>
      <c r="AF3" s="24">
        <f t="shared" si="1"/>
        <v>116884.29999999999</v>
      </c>
      <c r="AG3" s="24">
        <f t="shared" si="1"/>
        <v>62320.299999999996</v>
      </c>
      <c r="AH3" s="24">
        <f t="shared" si="1"/>
        <v>45194.299999999996</v>
      </c>
      <c r="AI3" s="24">
        <f t="shared" si="1"/>
        <v>33007.199999999997</v>
      </c>
      <c r="AJ3" s="24">
        <f t="shared" si="1"/>
        <v>20033.899999999998</v>
      </c>
      <c r="AK3" s="24">
        <f t="shared" si="1"/>
        <v>323305.40000000002</v>
      </c>
      <c r="AL3" s="24">
        <f t="shared" si="1"/>
        <v>36960</v>
      </c>
      <c r="AM3" s="24">
        <f t="shared" si="1"/>
        <v>6819</v>
      </c>
      <c r="AN3" s="24">
        <f t="shared" si="1"/>
        <v>6946</v>
      </c>
      <c r="AO3" s="24">
        <f t="shared" si="1"/>
        <v>5750</v>
      </c>
      <c r="AP3" s="24">
        <f t="shared" si="1"/>
        <v>62687</v>
      </c>
      <c r="AQ3" s="24">
        <f t="shared" si="1"/>
        <v>69926</v>
      </c>
      <c r="AR3" s="24">
        <f t="shared" si="1"/>
        <v>90778.2</v>
      </c>
      <c r="AS3" s="24">
        <f t="shared" si="1"/>
        <v>180945</v>
      </c>
      <c r="AT3" s="24">
        <f t="shared" si="1"/>
        <v>12445</v>
      </c>
      <c r="AU3" s="24">
        <f t="shared" si="1"/>
        <v>139830.1</v>
      </c>
      <c r="AV3" s="24">
        <f t="shared" si="1"/>
        <v>36846</v>
      </c>
      <c r="AW3" s="24">
        <f t="shared" si="1"/>
        <v>30276.800000000003</v>
      </c>
      <c r="AX3" s="24">
        <f t="shared" si="1"/>
        <v>29669.8</v>
      </c>
      <c r="AY3" s="24">
        <f t="shared" si="1"/>
        <v>1582478.5</v>
      </c>
    </row>
    <row r="4" spans="1:51" x14ac:dyDescent="0.25">
      <c r="A4" s="231" t="s">
        <v>7</v>
      </c>
      <c r="B4" s="232"/>
      <c r="C4" s="232"/>
      <c r="D4" s="233"/>
      <c r="E4" s="24">
        <f>SUM(E5,E151,E153,E197)</f>
        <v>12598260.5</v>
      </c>
      <c r="F4" s="24">
        <f t="shared" ref="F4:AY4" si="2">SUM(F5,F151,F153,F197)</f>
        <v>3910866.8000000007</v>
      </c>
      <c r="G4" s="24">
        <f t="shared" si="2"/>
        <v>8687393.7000000011</v>
      </c>
      <c r="H4" s="24">
        <f t="shared" si="2"/>
        <v>85748</v>
      </c>
      <c r="I4" s="24">
        <f t="shared" si="2"/>
        <v>149197.20000000001</v>
      </c>
      <c r="J4" s="48">
        <f t="shared" si="2"/>
        <v>62002</v>
      </c>
      <c r="K4" s="24">
        <f t="shared" si="2"/>
        <v>9804</v>
      </c>
      <c r="L4" s="48">
        <f>SUM(L5,L151,L153,L197)</f>
        <v>477179</v>
      </c>
      <c r="M4" s="24">
        <f t="shared" si="2"/>
        <v>55103.8</v>
      </c>
      <c r="N4" s="24">
        <f t="shared" si="2"/>
        <v>16210</v>
      </c>
      <c r="O4" s="24">
        <f t="shared" si="2"/>
        <v>1856205</v>
      </c>
      <c r="P4" s="24">
        <f t="shared" si="2"/>
        <v>1239287</v>
      </c>
      <c r="Q4" s="24">
        <f t="shared" si="2"/>
        <v>126158</v>
      </c>
      <c r="R4" s="24">
        <f t="shared" si="2"/>
        <v>20448</v>
      </c>
      <c r="S4" s="24">
        <f>SUM(S5,S151,S153,S197)</f>
        <v>102157</v>
      </c>
      <c r="T4" s="24">
        <f t="shared" si="2"/>
        <v>550842.30000000005</v>
      </c>
      <c r="U4" s="24">
        <f t="shared" si="2"/>
        <v>51688</v>
      </c>
      <c r="V4" s="24">
        <f>SUM(V5,V151,V153,V197)</f>
        <v>715606.5</v>
      </c>
      <c r="W4" s="24">
        <f t="shared" si="2"/>
        <v>27134.399999999998</v>
      </c>
      <c r="X4" s="24">
        <f t="shared" si="2"/>
        <v>36257</v>
      </c>
      <c r="Y4" s="24">
        <f t="shared" si="2"/>
        <v>112932.3</v>
      </c>
      <c r="Z4" s="24">
        <f t="shared" si="2"/>
        <v>215052.90000000002</v>
      </c>
      <c r="AA4" s="24">
        <f t="shared" si="2"/>
        <v>40383.499999999993</v>
      </c>
      <c r="AB4" s="24">
        <f>SUM(AB5,AB151,AB153,AB197)</f>
        <v>41753.399999999994</v>
      </c>
      <c r="AC4" s="24">
        <f>SUM(AC5,AC151,AC153,AC197)</f>
        <v>156240.20000000004</v>
      </c>
      <c r="AD4" s="24">
        <f t="shared" si="2"/>
        <v>56019.5</v>
      </c>
      <c r="AE4" s="24">
        <f t="shared" si="2"/>
        <v>43307.4</v>
      </c>
      <c r="AF4" s="24">
        <f t="shared" si="2"/>
        <v>116884.29999999999</v>
      </c>
      <c r="AG4" s="24">
        <f t="shared" si="2"/>
        <v>62320.299999999996</v>
      </c>
      <c r="AH4" s="24">
        <f t="shared" si="2"/>
        <v>45194.299999999996</v>
      </c>
      <c r="AI4" s="24">
        <f t="shared" si="2"/>
        <v>33007.199999999997</v>
      </c>
      <c r="AJ4" s="24">
        <f t="shared" si="2"/>
        <v>20033.899999999998</v>
      </c>
      <c r="AK4" s="24">
        <f t="shared" si="2"/>
        <v>323305.40000000002</v>
      </c>
      <c r="AL4" s="24">
        <f t="shared" si="2"/>
        <v>36960</v>
      </c>
      <c r="AM4" s="24">
        <f t="shared" si="2"/>
        <v>6819</v>
      </c>
      <c r="AN4" s="24">
        <f t="shared" si="2"/>
        <v>6946</v>
      </c>
      <c r="AO4" s="24">
        <f t="shared" si="2"/>
        <v>5750</v>
      </c>
      <c r="AP4" s="24">
        <f t="shared" si="2"/>
        <v>62687</v>
      </c>
      <c r="AQ4" s="24">
        <f t="shared" si="2"/>
        <v>69926</v>
      </c>
      <c r="AR4" s="24">
        <f t="shared" si="2"/>
        <v>90778.2</v>
      </c>
      <c r="AS4" s="24">
        <f t="shared" si="2"/>
        <v>180945</v>
      </c>
      <c r="AT4" s="24">
        <f t="shared" si="2"/>
        <v>12445</v>
      </c>
      <c r="AU4" s="24">
        <f t="shared" si="2"/>
        <v>139830.1</v>
      </c>
      <c r="AV4" s="24">
        <f t="shared" si="2"/>
        <v>36846</v>
      </c>
      <c r="AW4" s="24">
        <f t="shared" si="2"/>
        <v>30276.800000000003</v>
      </c>
      <c r="AX4" s="24">
        <f t="shared" si="2"/>
        <v>29669.8</v>
      </c>
      <c r="AY4" s="24">
        <f t="shared" si="2"/>
        <v>1130053</v>
      </c>
    </row>
    <row r="5" spans="1:51" x14ac:dyDescent="0.25">
      <c r="A5" s="228" t="s">
        <v>8</v>
      </c>
      <c r="B5" s="229"/>
      <c r="C5" s="229"/>
      <c r="D5" s="230"/>
      <c r="E5" s="25">
        <f t="shared" ref="E5:AY5" si="3">SUM(E6,E46,E104)</f>
        <v>9841807.6999999993</v>
      </c>
      <c r="F5" s="25">
        <f t="shared" si="3"/>
        <v>3741273.9000000004</v>
      </c>
      <c r="G5" s="25">
        <f>SUM(G6,G46,G104)</f>
        <v>6100533.8000000007</v>
      </c>
      <c r="H5" s="25">
        <f t="shared" si="3"/>
        <v>65659</v>
      </c>
      <c r="I5" s="25">
        <f t="shared" si="3"/>
        <v>145009.40000000002</v>
      </c>
      <c r="J5" s="49">
        <f>SUM(J6,J46,J104)</f>
        <v>56922</v>
      </c>
      <c r="K5" s="25">
        <f t="shared" si="3"/>
        <v>9730</v>
      </c>
      <c r="L5" s="49">
        <f t="shared" si="3"/>
        <v>116127</v>
      </c>
      <c r="M5" s="25">
        <f t="shared" si="3"/>
        <v>44528.800000000003</v>
      </c>
      <c r="N5" s="25">
        <f t="shared" si="3"/>
        <v>16190</v>
      </c>
      <c r="O5" s="25">
        <f t="shared" si="3"/>
        <v>1837320</v>
      </c>
      <c r="P5" s="25">
        <f t="shared" si="3"/>
        <v>1213497</v>
      </c>
      <c r="Q5" s="25">
        <f t="shared" si="3"/>
        <v>124338</v>
      </c>
      <c r="R5" s="25">
        <f t="shared" si="3"/>
        <v>20428</v>
      </c>
      <c r="S5" s="25">
        <f t="shared" si="3"/>
        <v>96696</v>
      </c>
      <c r="T5" s="25">
        <f t="shared" si="3"/>
        <v>206221.30000000002</v>
      </c>
      <c r="U5" s="25">
        <f t="shared" si="3"/>
        <v>51429</v>
      </c>
      <c r="V5" s="25">
        <f t="shared" si="3"/>
        <v>277223.30000000005</v>
      </c>
      <c r="W5" s="25">
        <f t="shared" si="3"/>
        <v>26866</v>
      </c>
      <c r="X5" s="25">
        <f t="shared" si="3"/>
        <v>36042</v>
      </c>
      <c r="Y5" s="25">
        <f t="shared" si="3"/>
        <v>108696.1</v>
      </c>
      <c r="Z5" s="25">
        <f t="shared" si="3"/>
        <v>194414.7</v>
      </c>
      <c r="AA5" s="25">
        <f>SUM(AA6,AA46,AA104)</f>
        <v>38449.999999999993</v>
      </c>
      <c r="AB5" s="25">
        <f t="shared" si="3"/>
        <v>19664</v>
      </c>
      <c r="AC5" s="25">
        <f t="shared" si="3"/>
        <v>139619.90000000002</v>
      </c>
      <c r="AD5" s="25">
        <f t="shared" si="3"/>
        <v>51092.100000000006</v>
      </c>
      <c r="AE5" s="25">
        <f t="shared" si="3"/>
        <v>41049.4</v>
      </c>
      <c r="AF5" s="25">
        <f t="shared" si="3"/>
        <v>116734.29999999999</v>
      </c>
      <c r="AG5" s="25">
        <f t="shared" si="3"/>
        <v>25919.599999999999</v>
      </c>
      <c r="AH5" s="25">
        <f t="shared" si="3"/>
        <v>44234.1</v>
      </c>
      <c r="AI5" s="25">
        <f t="shared" si="3"/>
        <v>32842.199999999997</v>
      </c>
      <c r="AJ5" s="25">
        <f t="shared" si="3"/>
        <v>16722.3</v>
      </c>
      <c r="AK5" s="25">
        <f t="shared" si="3"/>
        <v>323065.40000000002</v>
      </c>
      <c r="AL5" s="25">
        <f t="shared" si="3"/>
        <v>35370</v>
      </c>
      <c r="AM5" s="25">
        <f t="shared" si="3"/>
        <v>6791</v>
      </c>
      <c r="AN5" s="25">
        <f t="shared" si="3"/>
        <v>6946</v>
      </c>
      <c r="AO5" s="25">
        <f>SUM(AO6,AO46,AO104)</f>
        <v>5746</v>
      </c>
      <c r="AP5" s="25">
        <f t="shared" si="3"/>
        <v>42737</v>
      </c>
      <c r="AQ5" s="25">
        <f t="shared" si="3"/>
        <v>44901</v>
      </c>
      <c r="AR5" s="25">
        <f t="shared" si="3"/>
        <v>82368.2</v>
      </c>
      <c r="AS5" s="25">
        <f t="shared" si="3"/>
        <v>180837</v>
      </c>
      <c r="AT5" s="25">
        <f t="shared" si="3"/>
        <v>12418</v>
      </c>
      <c r="AU5" s="25">
        <f t="shared" si="3"/>
        <v>100735.6</v>
      </c>
      <c r="AV5" s="25">
        <f t="shared" si="3"/>
        <v>36796</v>
      </c>
      <c r="AW5" s="25">
        <f t="shared" si="3"/>
        <v>19339.300000000003</v>
      </c>
      <c r="AX5" s="25">
        <f t="shared" si="3"/>
        <v>28817.8</v>
      </c>
      <c r="AY5" s="25">
        <f t="shared" si="3"/>
        <v>0</v>
      </c>
    </row>
    <row r="6" spans="1:51" s="36" customFormat="1" ht="24.75" x14ac:dyDescent="0.25">
      <c r="A6" s="1">
        <v>60</v>
      </c>
      <c r="B6" s="1"/>
      <c r="C6" s="1"/>
      <c r="D6" s="80" t="s">
        <v>124</v>
      </c>
      <c r="E6" s="3">
        <f>SUM(E7,E14,E18,E25,E30,E36,E40,E44)</f>
        <v>1418294.2</v>
      </c>
      <c r="F6" s="3">
        <f t="shared" ref="F6:AY6" si="4">SUM(F7,F14,F18,F25,F30,F36,F40,F44)</f>
        <v>225666.19999999998</v>
      </c>
      <c r="G6" s="3">
        <f t="shared" si="4"/>
        <v>1192628</v>
      </c>
      <c r="H6" s="3">
        <f t="shared" si="4"/>
        <v>8352</v>
      </c>
      <c r="I6" s="3">
        <f t="shared" si="4"/>
        <v>13648</v>
      </c>
      <c r="J6" s="50">
        <f t="shared" si="4"/>
        <v>7435</v>
      </c>
      <c r="K6" s="3">
        <f t="shared" si="4"/>
        <v>1076</v>
      </c>
      <c r="L6" s="50">
        <f t="shared" si="4"/>
        <v>33160</v>
      </c>
      <c r="M6" s="3">
        <f t="shared" si="4"/>
        <v>4277</v>
      </c>
      <c r="N6" s="3">
        <f t="shared" si="4"/>
        <v>2757</v>
      </c>
      <c r="O6" s="3">
        <f t="shared" si="4"/>
        <v>261685</v>
      </c>
      <c r="P6" s="3">
        <f t="shared" si="4"/>
        <v>250533</v>
      </c>
      <c r="Q6" s="3">
        <f t="shared" si="4"/>
        <v>49127</v>
      </c>
      <c r="R6" s="3">
        <f t="shared" si="4"/>
        <v>3940</v>
      </c>
      <c r="S6" s="3">
        <f t="shared" si="4"/>
        <v>11496</v>
      </c>
      <c r="T6" s="3">
        <f t="shared" si="4"/>
        <v>74937.900000000009</v>
      </c>
      <c r="U6" s="3">
        <f t="shared" si="4"/>
        <v>16764</v>
      </c>
      <c r="V6" s="3">
        <f t="shared" si="4"/>
        <v>151390.70000000001</v>
      </c>
      <c r="W6" s="3">
        <f t="shared" si="4"/>
        <v>6001</v>
      </c>
      <c r="X6" s="3">
        <f t="shared" si="4"/>
        <v>8388</v>
      </c>
      <c r="Y6" s="3">
        <f t="shared" si="4"/>
        <v>13852.4</v>
      </c>
      <c r="Z6" s="3">
        <f t="shared" si="4"/>
        <v>55526.200000000004</v>
      </c>
      <c r="AA6" s="3">
        <f t="shared" si="4"/>
        <v>16500.599999999999</v>
      </c>
      <c r="AB6" s="3">
        <f t="shared" si="4"/>
        <v>7450.8</v>
      </c>
      <c r="AC6" s="3">
        <f t="shared" si="4"/>
        <v>23336.100000000002</v>
      </c>
      <c r="AD6" s="3">
        <f t="shared" si="4"/>
        <v>5151.0999999999995</v>
      </c>
      <c r="AE6" s="3">
        <f t="shared" si="4"/>
        <v>7142.1</v>
      </c>
      <c r="AF6" s="3">
        <f t="shared" si="4"/>
        <v>11057.5</v>
      </c>
      <c r="AG6" s="3">
        <f t="shared" si="4"/>
        <v>5268.5</v>
      </c>
      <c r="AH6" s="3">
        <f t="shared" si="4"/>
        <v>10902.3</v>
      </c>
      <c r="AI6" s="3">
        <f t="shared" si="4"/>
        <v>4682</v>
      </c>
      <c r="AJ6" s="3">
        <f t="shared" si="4"/>
        <v>2129.6999999999998</v>
      </c>
      <c r="AK6" s="3">
        <f t="shared" si="4"/>
        <v>8279.4</v>
      </c>
      <c r="AL6" s="3">
        <f t="shared" si="4"/>
        <v>8404</v>
      </c>
      <c r="AM6" s="3">
        <f t="shared" si="4"/>
        <v>2006</v>
      </c>
      <c r="AN6" s="3">
        <f t="shared" si="4"/>
        <v>1602</v>
      </c>
      <c r="AO6" s="3">
        <f t="shared" si="4"/>
        <v>1802</v>
      </c>
      <c r="AP6" s="3">
        <f t="shared" si="4"/>
        <v>2828.5</v>
      </c>
      <c r="AQ6" s="3">
        <f t="shared" si="4"/>
        <v>10572</v>
      </c>
      <c r="AR6" s="3">
        <f t="shared" si="4"/>
        <v>6703.6</v>
      </c>
      <c r="AS6" s="3">
        <f t="shared" si="4"/>
        <v>39414</v>
      </c>
      <c r="AT6" s="3">
        <f t="shared" si="4"/>
        <v>2362</v>
      </c>
      <c r="AU6" s="3">
        <f t="shared" si="4"/>
        <v>25107</v>
      </c>
      <c r="AV6" s="3">
        <f t="shared" si="4"/>
        <v>4090</v>
      </c>
      <c r="AW6" s="3">
        <f t="shared" si="4"/>
        <v>4676</v>
      </c>
      <c r="AX6" s="3">
        <f t="shared" si="4"/>
        <v>6814.6</v>
      </c>
      <c r="AY6" s="3">
        <f t="shared" si="4"/>
        <v>0</v>
      </c>
    </row>
    <row r="7" spans="1:51" ht="24.75" x14ac:dyDescent="0.25">
      <c r="A7" s="4"/>
      <c r="B7" s="4">
        <v>6001</v>
      </c>
      <c r="C7" s="4"/>
      <c r="D7" s="71" t="s">
        <v>125</v>
      </c>
      <c r="E7" s="5">
        <f>SUM(E8:E13)</f>
        <v>252886.39999999999</v>
      </c>
      <c r="F7" s="5">
        <f>SUM(F8:F13)</f>
        <v>43501.9</v>
      </c>
      <c r="G7" s="5">
        <f t="shared" ref="G7:R7" si="5">SUM(G8:G13)</f>
        <v>209384.5</v>
      </c>
      <c r="H7" s="5">
        <f t="shared" si="5"/>
        <v>4122</v>
      </c>
      <c r="I7" s="5">
        <f t="shared" si="5"/>
        <v>5189.8</v>
      </c>
      <c r="J7" s="7">
        <f t="shared" si="5"/>
        <v>1800</v>
      </c>
      <c r="K7" s="5">
        <f t="shared" si="5"/>
        <v>238</v>
      </c>
      <c r="L7" s="7">
        <f t="shared" si="5"/>
        <v>5450</v>
      </c>
      <c r="M7" s="5">
        <f t="shared" si="5"/>
        <v>1090</v>
      </c>
      <c r="N7" s="5">
        <f t="shared" si="5"/>
        <v>590</v>
      </c>
      <c r="O7" s="5">
        <f t="shared" si="5"/>
        <v>94645</v>
      </c>
      <c r="P7" s="5">
        <f t="shared" si="5"/>
        <v>41045</v>
      </c>
      <c r="Q7" s="5">
        <f t="shared" si="5"/>
        <v>5951</v>
      </c>
      <c r="R7" s="5">
        <f t="shared" si="5"/>
        <v>1793</v>
      </c>
      <c r="S7" s="5">
        <f>SUM(S8:S13)</f>
        <v>2392</v>
      </c>
      <c r="T7" s="5">
        <f>SUM(T8:T13)</f>
        <v>3879.5999999999995</v>
      </c>
      <c r="U7" s="5">
        <f t="shared" ref="U7:X7" si="6">SUM(U8:U13)</f>
        <v>1345</v>
      </c>
      <c r="V7" s="5">
        <f t="shared" si="6"/>
        <v>3149</v>
      </c>
      <c r="W7" s="5">
        <f t="shared" si="6"/>
        <v>978.30000000000007</v>
      </c>
      <c r="X7" s="5">
        <f t="shared" si="6"/>
        <v>2150</v>
      </c>
      <c r="Y7" s="5">
        <f>SUM(Y8:Y13)</f>
        <v>690.5</v>
      </c>
      <c r="Z7" s="5">
        <f>SUM(Z8:Z13)</f>
        <v>1803.6000000000001</v>
      </c>
      <c r="AA7" s="5">
        <f t="shared" ref="AA7:AY7" si="7">SUM(AA8:AA13)</f>
        <v>477.8</v>
      </c>
      <c r="AB7" s="5">
        <f t="shared" si="7"/>
        <v>251.5</v>
      </c>
      <c r="AC7" s="5">
        <f t="shared" si="7"/>
        <v>5318.9</v>
      </c>
      <c r="AD7" s="5">
        <f t="shared" si="7"/>
        <v>784.8</v>
      </c>
      <c r="AE7" s="5">
        <f t="shared" si="7"/>
        <v>1453.2</v>
      </c>
      <c r="AF7" s="5">
        <f t="shared" si="7"/>
        <v>1861.7</v>
      </c>
      <c r="AG7" s="5">
        <f t="shared" si="7"/>
        <v>765.09999999999991</v>
      </c>
      <c r="AH7" s="5">
        <f t="shared" si="7"/>
        <v>1698.9</v>
      </c>
      <c r="AI7" s="5">
        <f t="shared" si="7"/>
        <v>370</v>
      </c>
      <c r="AJ7" s="5">
        <f t="shared" si="7"/>
        <v>730</v>
      </c>
      <c r="AK7" s="5">
        <f t="shared" si="7"/>
        <v>1432</v>
      </c>
      <c r="AL7" s="5">
        <f t="shared" si="7"/>
        <v>966.7</v>
      </c>
      <c r="AM7" s="5">
        <f t="shared" si="7"/>
        <v>149</v>
      </c>
      <c r="AN7" s="5">
        <f t="shared" si="7"/>
        <v>273.7</v>
      </c>
      <c r="AO7" s="5">
        <f t="shared" si="7"/>
        <v>210</v>
      </c>
      <c r="AP7" s="5">
        <f t="shared" si="7"/>
        <v>683</v>
      </c>
      <c r="AQ7" s="5">
        <f t="shared" si="7"/>
        <v>1093</v>
      </c>
      <c r="AR7" s="5">
        <f t="shared" si="7"/>
        <v>4677</v>
      </c>
      <c r="AS7" s="5">
        <f t="shared" si="7"/>
        <v>3216.3</v>
      </c>
      <c r="AT7" s="5">
        <f t="shared" si="7"/>
        <v>985.5</v>
      </c>
      <c r="AU7" s="5">
        <f t="shared" si="7"/>
        <v>1280</v>
      </c>
      <c r="AV7" s="5">
        <f t="shared" si="7"/>
        <v>870</v>
      </c>
      <c r="AW7" s="5">
        <f t="shared" si="7"/>
        <v>785</v>
      </c>
      <c r="AX7" s="5">
        <f t="shared" si="7"/>
        <v>749.6</v>
      </c>
      <c r="AY7" s="5">
        <f t="shared" si="7"/>
        <v>0</v>
      </c>
    </row>
    <row r="8" spans="1:51" x14ac:dyDescent="0.25">
      <c r="A8" s="4"/>
      <c r="B8" s="4"/>
      <c r="C8" s="4">
        <v>60011</v>
      </c>
      <c r="D8" s="68" t="s">
        <v>126</v>
      </c>
      <c r="E8" s="5">
        <v>15256.8</v>
      </c>
      <c r="F8" s="5">
        <v>9482.7000000000007</v>
      </c>
      <c r="G8" s="5">
        <v>5774.1</v>
      </c>
      <c r="H8" s="5">
        <v>122</v>
      </c>
      <c r="I8" s="5">
        <v>177.5</v>
      </c>
      <c r="J8" s="7">
        <v>600</v>
      </c>
      <c r="K8" s="5">
        <v>40</v>
      </c>
      <c r="L8" s="7">
        <v>850</v>
      </c>
      <c r="M8" s="5">
        <v>240</v>
      </c>
      <c r="N8" s="5">
        <v>60</v>
      </c>
      <c r="O8" s="5"/>
      <c r="P8" s="5">
        <v>45</v>
      </c>
      <c r="Q8" s="5">
        <v>48</v>
      </c>
      <c r="R8" s="5">
        <v>34</v>
      </c>
      <c r="S8" s="5">
        <v>403</v>
      </c>
      <c r="T8" s="5">
        <v>671.5</v>
      </c>
      <c r="U8" s="5">
        <v>5</v>
      </c>
      <c r="V8" s="5">
        <v>340</v>
      </c>
      <c r="W8" s="5">
        <v>30.6</v>
      </c>
      <c r="X8" s="5">
        <v>16</v>
      </c>
      <c r="Y8" s="5">
        <v>115.5</v>
      </c>
      <c r="Z8" s="5">
        <v>357.6</v>
      </c>
      <c r="AA8" s="5">
        <v>132.80000000000001</v>
      </c>
      <c r="AB8" s="5">
        <v>65.2</v>
      </c>
      <c r="AC8" s="5">
        <v>95.4</v>
      </c>
      <c r="AD8" s="5">
        <v>60</v>
      </c>
      <c r="AE8" s="5">
        <v>112.2</v>
      </c>
      <c r="AF8" s="5">
        <v>2.7</v>
      </c>
      <c r="AG8" s="5">
        <v>53.2</v>
      </c>
      <c r="AH8" s="5">
        <v>135.69999999999999</v>
      </c>
      <c r="AI8" s="5">
        <v>30</v>
      </c>
      <c r="AJ8" s="5">
        <v>25</v>
      </c>
      <c r="AK8" s="5">
        <v>4</v>
      </c>
      <c r="AL8" s="5">
        <v>81</v>
      </c>
      <c r="AM8" s="5">
        <v>16</v>
      </c>
      <c r="AN8" s="5">
        <v>20</v>
      </c>
      <c r="AO8" s="5">
        <v>20</v>
      </c>
      <c r="AP8" s="5">
        <v>93</v>
      </c>
      <c r="AQ8" s="5">
        <v>100</v>
      </c>
      <c r="AR8" s="5">
        <v>17</v>
      </c>
      <c r="AS8" s="5">
        <v>64.2</v>
      </c>
      <c r="AT8" s="5">
        <v>36</v>
      </c>
      <c r="AU8" s="5">
        <v>200</v>
      </c>
      <c r="AV8" s="5">
        <v>70</v>
      </c>
      <c r="AW8" s="5">
        <v>85</v>
      </c>
      <c r="AX8" s="5">
        <v>100</v>
      </c>
      <c r="AY8" s="5"/>
    </row>
    <row r="9" spans="1:51" x14ac:dyDescent="0.25">
      <c r="A9" s="4"/>
      <c r="B9" s="4"/>
      <c r="C9" s="4">
        <v>60012</v>
      </c>
      <c r="D9" s="68" t="s">
        <v>127</v>
      </c>
      <c r="E9" s="5">
        <v>9063</v>
      </c>
      <c r="F9" s="5">
        <v>3285.9</v>
      </c>
      <c r="G9" s="5">
        <v>5777.1</v>
      </c>
      <c r="H9" s="5"/>
      <c r="I9" s="5">
        <v>286.60000000000002</v>
      </c>
      <c r="J9" s="7"/>
      <c r="K9" s="5">
        <v>2</v>
      </c>
      <c r="L9" s="7">
        <v>600</v>
      </c>
      <c r="M9" s="5"/>
      <c r="N9" s="5">
        <v>70</v>
      </c>
      <c r="O9" s="5">
        <v>2100</v>
      </c>
      <c r="P9" s="5">
        <v>1500</v>
      </c>
      <c r="Q9" s="5">
        <v>36</v>
      </c>
      <c r="R9" s="5">
        <v>74</v>
      </c>
      <c r="S9" s="5"/>
      <c r="T9" s="5">
        <v>154.6</v>
      </c>
      <c r="U9" s="5">
        <v>10</v>
      </c>
      <c r="V9" s="5">
        <v>153</v>
      </c>
      <c r="W9" s="5">
        <v>3.1</v>
      </c>
      <c r="X9" s="5">
        <v>16</v>
      </c>
      <c r="Y9" s="5">
        <v>45</v>
      </c>
      <c r="Z9" s="5">
        <v>15.2</v>
      </c>
      <c r="AA9" s="5">
        <v>36</v>
      </c>
      <c r="AB9" s="5">
        <v>45</v>
      </c>
      <c r="AC9" s="5">
        <v>39.6</v>
      </c>
      <c r="AD9" s="5">
        <v>49.8</v>
      </c>
      <c r="AE9" s="5">
        <v>15</v>
      </c>
      <c r="AF9" s="5"/>
      <c r="AG9" s="5">
        <v>47.4</v>
      </c>
      <c r="AH9" s="5">
        <v>60.2</v>
      </c>
      <c r="AI9" s="5">
        <v>40</v>
      </c>
      <c r="AJ9" s="5">
        <v>30</v>
      </c>
      <c r="AK9" s="5">
        <v>10</v>
      </c>
      <c r="AL9" s="5"/>
      <c r="AM9" s="5">
        <v>10</v>
      </c>
      <c r="AN9" s="5">
        <v>14</v>
      </c>
      <c r="AO9" s="5">
        <v>10</v>
      </c>
      <c r="AP9" s="5">
        <v>26</v>
      </c>
      <c r="AQ9" s="5"/>
      <c r="AR9" s="5">
        <v>15</v>
      </c>
      <c r="AS9" s="5"/>
      <c r="AT9" s="5">
        <v>24</v>
      </c>
      <c r="AU9" s="5">
        <v>200</v>
      </c>
      <c r="AV9" s="5">
        <v>30</v>
      </c>
      <c r="AW9" s="5"/>
      <c r="AX9" s="5">
        <v>9.6</v>
      </c>
      <c r="AY9" s="5"/>
    </row>
    <row r="10" spans="1:51" x14ac:dyDescent="0.25">
      <c r="A10" s="4"/>
      <c r="B10" s="4"/>
      <c r="C10" s="4">
        <v>60013</v>
      </c>
      <c r="D10" s="68" t="s">
        <v>128</v>
      </c>
      <c r="E10" s="5">
        <v>2482.1</v>
      </c>
      <c r="F10" s="5">
        <v>204.6</v>
      </c>
      <c r="G10" s="5">
        <v>2277.5</v>
      </c>
      <c r="H10" s="5"/>
      <c r="I10" s="5"/>
      <c r="J10" s="7"/>
      <c r="K10" s="5"/>
      <c r="L10" s="7">
        <v>500</v>
      </c>
      <c r="M10" s="5"/>
      <c r="N10" s="5"/>
      <c r="O10" s="5"/>
      <c r="P10" s="5">
        <v>1700</v>
      </c>
      <c r="Q10" s="5"/>
      <c r="R10" s="5"/>
      <c r="S10" s="5"/>
      <c r="T10" s="5"/>
      <c r="U10" s="5"/>
      <c r="V10" s="5"/>
      <c r="W10" s="5"/>
      <c r="X10" s="5"/>
      <c r="Y10" s="5"/>
      <c r="Z10" s="5">
        <v>2.5</v>
      </c>
      <c r="AA10" s="5">
        <v>21</v>
      </c>
      <c r="AB10" s="5">
        <v>20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20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68" t="s">
        <v>129</v>
      </c>
      <c r="E11" s="5">
        <v>18239</v>
      </c>
      <c r="F11" s="5">
        <v>1986.2</v>
      </c>
      <c r="G11" s="5">
        <v>16252.8</v>
      </c>
      <c r="H11" s="5">
        <v>500</v>
      </c>
      <c r="I11" s="5"/>
      <c r="J11" s="7"/>
      <c r="K11" s="5"/>
      <c r="L11" s="7">
        <v>200</v>
      </c>
      <c r="M11" s="5"/>
      <c r="N11" s="5">
        <v>60</v>
      </c>
      <c r="O11" s="5">
        <v>9500</v>
      </c>
      <c r="P11" s="5">
        <v>1300</v>
      </c>
      <c r="Q11" s="5"/>
      <c r="R11" s="5">
        <v>85</v>
      </c>
      <c r="S11" s="5">
        <v>80</v>
      </c>
      <c r="T11" s="5">
        <v>455.7</v>
      </c>
      <c r="U11" s="5">
        <v>600</v>
      </c>
      <c r="V11" s="5">
        <v>586</v>
      </c>
      <c r="W11" s="5"/>
      <c r="X11" s="5">
        <v>18</v>
      </c>
      <c r="Y11" s="5">
        <v>30</v>
      </c>
      <c r="Z11" s="5">
        <v>266.89999999999998</v>
      </c>
      <c r="AA11" s="5">
        <v>48.5</v>
      </c>
      <c r="AB11" s="5">
        <v>98.3</v>
      </c>
      <c r="AC11" s="5">
        <v>211.9</v>
      </c>
      <c r="AD11" s="5">
        <v>80</v>
      </c>
      <c r="AE11" s="5">
        <v>169</v>
      </c>
      <c r="AF11" s="5">
        <v>235.8</v>
      </c>
      <c r="AG11" s="5">
        <v>76.099999999999994</v>
      </c>
      <c r="AH11" s="5">
        <v>192.1</v>
      </c>
      <c r="AI11" s="5"/>
      <c r="AJ11" s="5">
        <v>25</v>
      </c>
      <c r="AK11" s="5">
        <v>50</v>
      </c>
      <c r="AL11" s="5">
        <v>97</v>
      </c>
      <c r="AM11" s="5">
        <v>16</v>
      </c>
      <c r="AN11" s="5">
        <v>55.7</v>
      </c>
      <c r="AO11" s="5">
        <v>30</v>
      </c>
      <c r="AP11" s="5">
        <v>40</v>
      </c>
      <c r="AQ11" s="5">
        <v>50</v>
      </c>
      <c r="AR11" s="5">
        <v>40</v>
      </c>
      <c r="AS11" s="5">
        <v>625.79999999999995</v>
      </c>
      <c r="AT11" s="5">
        <v>60</v>
      </c>
      <c r="AU11" s="5">
        <v>180</v>
      </c>
      <c r="AV11" s="5">
        <v>50</v>
      </c>
      <c r="AW11" s="5"/>
      <c r="AX11" s="5">
        <v>140</v>
      </c>
      <c r="AY11" s="5"/>
    </row>
    <row r="12" spans="1:51" x14ac:dyDescent="0.25">
      <c r="A12" s="4"/>
      <c r="B12" s="4"/>
      <c r="C12" s="4">
        <v>60015</v>
      </c>
      <c r="D12" s="68" t="s">
        <v>130</v>
      </c>
      <c r="E12" s="5">
        <v>207290.9</v>
      </c>
      <c r="F12" s="5">
        <v>28098</v>
      </c>
      <c r="G12" s="5">
        <v>179192.9</v>
      </c>
      <c r="H12" s="5">
        <v>3500</v>
      </c>
      <c r="I12" s="5">
        <v>4725.7</v>
      </c>
      <c r="J12" s="7">
        <v>1200</v>
      </c>
      <c r="K12" s="5">
        <v>195</v>
      </c>
      <c r="L12" s="7">
        <v>3300</v>
      </c>
      <c r="M12" s="5">
        <v>850</v>
      </c>
      <c r="N12" s="5">
        <v>400</v>
      </c>
      <c r="O12" s="5">
        <v>83045</v>
      </c>
      <c r="P12" s="5">
        <v>36500</v>
      </c>
      <c r="Q12" s="5">
        <v>5867</v>
      </c>
      <c r="R12" s="5">
        <v>1600</v>
      </c>
      <c r="S12" s="5">
        <v>1862</v>
      </c>
      <c r="T12" s="5">
        <v>2591.1</v>
      </c>
      <c r="U12" s="5">
        <v>730</v>
      </c>
      <c r="V12" s="5">
        <v>2070</v>
      </c>
      <c r="W12" s="5">
        <v>944.6</v>
      </c>
      <c r="X12" s="5">
        <v>2100</v>
      </c>
      <c r="Y12" s="5">
        <v>500</v>
      </c>
      <c r="Z12" s="5">
        <v>1150</v>
      </c>
      <c r="AA12" s="5">
        <v>216.5</v>
      </c>
      <c r="AB12" s="5">
        <v>23</v>
      </c>
      <c r="AC12" s="5">
        <v>4967</v>
      </c>
      <c r="AD12" s="5">
        <v>595</v>
      </c>
      <c r="AE12" s="5">
        <v>1157</v>
      </c>
      <c r="AF12" s="5">
        <v>1623.2</v>
      </c>
      <c r="AG12" s="5">
        <v>588.4</v>
      </c>
      <c r="AH12" s="5">
        <v>1310.9</v>
      </c>
      <c r="AI12" s="5">
        <v>300</v>
      </c>
      <c r="AJ12" s="5">
        <v>650</v>
      </c>
      <c r="AK12" s="5">
        <v>1368</v>
      </c>
      <c r="AL12" s="5">
        <v>788.7</v>
      </c>
      <c r="AM12" s="5">
        <v>102</v>
      </c>
      <c r="AN12" s="5">
        <v>170</v>
      </c>
      <c r="AO12" s="5">
        <v>150</v>
      </c>
      <c r="AP12" s="5">
        <v>524</v>
      </c>
      <c r="AQ12" s="5">
        <v>937</v>
      </c>
      <c r="AR12" s="5">
        <v>4600</v>
      </c>
      <c r="AS12" s="5">
        <v>2526.3000000000002</v>
      </c>
      <c r="AT12" s="5">
        <v>865.5</v>
      </c>
      <c r="AU12" s="5">
        <v>700</v>
      </c>
      <c r="AV12" s="5">
        <v>700</v>
      </c>
      <c r="AW12" s="5">
        <v>700</v>
      </c>
      <c r="AX12" s="5">
        <v>500</v>
      </c>
      <c r="AY12" s="5"/>
    </row>
    <row r="13" spans="1:51" x14ac:dyDescent="0.25">
      <c r="A13" s="4"/>
      <c r="B13" s="4"/>
      <c r="C13" s="4">
        <v>60018</v>
      </c>
      <c r="D13" s="68" t="s">
        <v>131</v>
      </c>
      <c r="E13" s="5">
        <v>554.6</v>
      </c>
      <c r="F13" s="5">
        <v>444.5</v>
      </c>
      <c r="G13" s="5">
        <v>110.1</v>
      </c>
      <c r="H13" s="5"/>
      <c r="I13" s="5"/>
      <c r="J13" s="7"/>
      <c r="K13" s="5">
        <v>1</v>
      </c>
      <c r="L13" s="7"/>
      <c r="M13" s="5"/>
      <c r="N13" s="5"/>
      <c r="O13" s="5"/>
      <c r="P13" s="5"/>
      <c r="Q13" s="5"/>
      <c r="R13" s="5"/>
      <c r="S13" s="5">
        <v>47</v>
      </c>
      <c r="T13" s="5">
        <v>6.7</v>
      </c>
      <c r="U13" s="5"/>
      <c r="V13" s="5"/>
      <c r="W13" s="5"/>
      <c r="X13" s="5"/>
      <c r="Y13" s="5"/>
      <c r="Z13" s="5">
        <v>11.4</v>
      </c>
      <c r="AA13" s="5">
        <v>23</v>
      </c>
      <c r="AB13" s="5"/>
      <c r="AC13" s="5">
        <v>5</v>
      </c>
      <c r="AD13" s="5"/>
      <c r="AE13" s="5"/>
      <c r="AF13" s="5"/>
      <c r="AG13" s="5"/>
      <c r="AH13" s="5"/>
      <c r="AI13" s="5"/>
      <c r="AJ13" s="5"/>
      <c r="AK13" s="5"/>
      <c r="AL13" s="5"/>
      <c r="AM13" s="5">
        <v>5</v>
      </c>
      <c r="AN13" s="5"/>
      <c r="AO13" s="5"/>
      <c r="AP13" s="5"/>
      <c r="AQ13" s="5">
        <v>6</v>
      </c>
      <c r="AR13" s="5">
        <v>5</v>
      </c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68" t="s">
        <v>132</v>
      </c>
      <c r="E14" s="5">
        <f t="shared" ref="E14:AY14" si="8">SUM(E15:E17)</f>
        <v>232323.9</v>
      </c>
      <c r="F14" s="5">
        <f t="shared" si="8"/>
        <v>49808</v>
      </c>
      <c r="G14" s="5">
        <f t="shared" si="8"/>
        <v>182515.90000000002</v>
      </c>
      <c r="H14" s="5">
        <f t="shared" si="8"/>
        <v>690</v>
      </c>
      <c r="I14" s="5">
        <f t="shared" si="8"/>
        <v>2468.8000000000002</v>
      </c>
      <c r="J14" s="7">
        <f t="shared" si="8"/>
        <v>1170</v>
      </c>
      <c r="K14" s="5">
        <f t="shared" si="8"/>
        <v>114</v>
      </c>
      <c r="L14" s="7">
        <f t="shared" si="8"/>
        <v>2850</v>
      </c>
      <c r="M14" s="5">
        <f t="shared" si="8"/>
        <v>511</v>
      </c>
      <c r="N14" s="5">
        <f t="shared" si="8"/>
        <v>982</v>
      </c>
      <c r="O14" s="5">
        <f t="shared" si="8"/>
        <v>920</v>
      </c>
      <c r="P14" s="5">
        <f t="shared" si="8"/>
        <v>4400</v>
      </c>
      <c r="Q14" s="5">
        <f t="shared" si="8"/>
        <v>3660</v>
      </c>
      <c r="R14" s="5">
        <f t="shared" si="8"/>
        <v>931</v>
      </c>
      <c r="S14" s="5">
        <f t="shared" si="8"/>
        <v>2370</v>
      </c>
      <c r="T14" s="5">
        <f t="shared" si="8"/>
        <v>49219.3</v>
      </c>
      <c r="U14" s="5">
        <f t="shared" si="8"/>
        <v>1820</v>
      </c>
      <c r="V14" s="5">
        <f t="shared" si="8"/>
        <v>11792.5</v>
      </c>
      <c r="W14" s="5">
        <f t="shared" si="8"/>
        <v>1003.1</v>
      </c>
      <c r="X14" s="5">
        <f t="shared" si="8"/>
        <v>3418</v>
      </c>
      <c r="Y14" s="5">
        <f t="shared" si="8"/>
        <v>2530.6</v>
      </c>
      <c r="Z14" s="5">
        <f t="shared" si="8"/>
        <v>35183</v>
      </c>
      <c r="AA14" s="5">
        <f t="shared" si="8"/>
        <v>2341.5</v>
      </c>
      <c r="AB14" s="5">
        <f t="shared" si="8"/>
        <v>1102</v>
      </c>
      <c r="AC14" s="5">
        <f t="shared" si="8"/>
        <v>2201.1000000000004</v>
      </c>
      <c r="AD14" s="5">
        <f t="shared" si="8"/>
        <v>977.3</v>
      </c>
      <c r="AE14" s="5">
        <f t="shared" si="8"/>
        <v>965.1</v>
      </c>
      <c r="AF14" s="5">
        <f t="shared" si="8"/>
        <v>1335.5</v>
      </c>
      <c r="AG14" s="5">
        <f t="shared" si="8"/>
        <v>961.5</v>
      </c>
      <c r="AH14" s="5">
        <f t="shared" si="8"/>
        <v>1949</v>
      </c>
      <c r="AI14" s="5">
        <f t="shared" si="8"/>
        <v>2220</v>
      </c>
      <c r="AJ14" s="5">
        <f t="shared" si="8"/>
        <v>556.70000000000005</v>
      </c>
      <c r="AK14" s="5">
        <f t="shared" si="8"/>
        <v>3492</v>
      </c>
      <c r="AL14" s="5">
        <f t="shared" si="8"/>
        <v>2432.2999999999997</v>
      </c>
      <c r="AM14" s="5">
        <f t="shared" si="8"/>
        <v>450</v>
      </c>
      <c r="AN14" s="5">
        <f t="shared" si="8"/>
        <v>225</v>
      </c>
      <c r="AO14" s="5">
        <f t="shared" si="8"/>
        <v>165</v>
      </c>
      <c r="AP14" s="5">
        <f t="shared" si="8"/>
        <v>1042.8</v>
      </c>
      <c r="AQ14" s="5">
        <f t="shared" si="8"/>
        <v>1991</v>
      </c>
      <c r="AR14" s="5">
        <f t="shared" si="8"/>
        <v>450</v>
      </c>
      <c r="AS14" s="5">
        <f t="shared" si="8"/>
        <v>24290.799999999999</v>
      </c>
      <c r="AT14" s="5">
        <f t="shared" si="8"/>
        <v>360</v>
      </c>
      <c r="AU14" s="5">
        <f t="shared" si="8"/>
        <v>3680</v>
      </c>
      <c r="AV14" s="5">
        <f t="shared" si="8"/>
        <v>647</v>
      </c>
      <c r="AW14" s="5">
        <f t="shared" si="8"/>
        <v>1247</v>
      </c>
      <c r="AX14" s="5">
        <f t="shared" si="8"/>
        <v>1400</v>
      </c>
      <c r="AY14" s="5">
        <f t="shared" si="8"/>
        <v>0</v>
      </c>
    </row>
    <row r="15" spans="1:51" x14ac:dyDescent="0.25">
      <c r="A15" s="4"/>
      <c r="B15" s="4"/>
      <c r="C15" s="4">
        <v>60021</v>
      </c>
      <c r="D15" s="68" t="s">
        <v>133</v>
      </c>
      <c r="E15" s="5">
        <v>227351.3</v>
      </c>
      <c r="F15" s="5">
        <v>48077.1</v>
      </c>
      <c r="G15" s="5">
        <v>179274.2</v>
      </c>
      <c r="H15" s="5">
        <v>650</v>
      </c>
      <c r="I15" s="5">
        <v>1877.2</v>
      </c>
      <c r="J15" s="7">
        <v>1000</v>
      </c>
      <c r="K15" s="5">
        <v>111</v>
      </c>
      <c r="L15" s="7">
        <v>2750</v>
      </c>
      <c r="M15" s="5">
        <v>466</v>
      </c>
      <c r="N15" s="5">
        <v>977</v>
      </c>
      <c r="O15" s="5">
        <v>900</v>
      </c>
      <c r="P15" s="5">
        <v>4400</v>
      </c>
      <c r="Q15" s="5">
        <v>3620</v>
      </c>
      <c r="R15" s="5">
        <v>900</v>
      </c>
      <c r="S15" s="5">
        <v>2298</v>
      </c>
      <c r="T15" s="5">
        <v>49104.800000000003</v>
      </c>
      <c r="U15" s="5">
        <v>1800</v>
      </c>
      <c r="V15" s="5">
        <v>11774</v>
      </c>
      <c r="W15" s="5">
        <v>1000.1</v>
      </c>
      <c r="X15" s="5">
        <v>3398</v>
      </c>
      <c r="Y15" s="5">
        <v>2500</v>
      </c>
      <c r="Z15" s="5">
        <v>35006.699999999997</v>
      </c>
      <c r="AA15" s="5">
        <v>1803.6</v>
      </c>
      <c r="AB15" s="5">
        <v>1032.2</v>
      </c>
      <c r="AC15" s="5">
        <v>2070.9</v>
      </c>
      <c r="AD15" s="5">
        <v>902.3</v>
      </c>
      <c r="AE15" s="5">
        <v>956.6</v>
      </c>
      <c r="AF15" s="5">
        <v>1300.0999999999999</v>
      </c>
      <c r="AG15" s="5">
        <v>890</v>
      </c>
      <c r="AH15" s="5">
        <v>1737.3</v>
      </c>
      <c r="AI15" s="5">
        <v>2200</v>
      </c>
      <c r="AJ15" s="5">
        <v>546.70000000000005</v>
      </c>
      <c r="AK15" s="5">
        <v>3480</v>
      </c>
      <c r="AL15" s="5">
        <v>2287.6</v>
      </c>
      <c r="AM15" s="5">
        <v>425</v>
      </c>
      <c r="AN15" s="5">
        <v>210</v>
      </c>
      <c r="AO15" s="5">
        <v>160</v>
      </c>
      <c r="AP15" s="5">
        <v>967.8</v>
      </c>
      <c r="AQ15" s="5">
        <v>1891</v>
      </c>
      <c r="AR15" s="5">
        <v>450</v>
      </c>
      <c r="AS15" s="5">
        <v>24290.799999999999</v>
      </c>
      <c r="AT15" s="5">
        <v>355</v>
      </c>
      <c r="AU15" s="5">
        <v>3600</v>
      </c>
      <c r="AV15" s="5">
        <v>635</v>
      </c>
      <c r="AW15" s="5">
        <v>1199</v>
      </c>
      <c r="AX15" s="5">
        <v>1350.5</v>
      </c>
      <c r="AY15" s="5"/>
    </row>
    <row r="16" spans="1:51" x14ac:dyDescent="0.25">
      <c r="A16" s="4"/>
      <c r="B16" s="4"/>
      <c r="C16" s="4">
        <v>60022</v>
      </c>
      <c r="D16" s="68" t="s">
        <v>134</v>
      </c>
      <c r="E16" s="5">
        <v>4518</v>
      </c>
      <c r="F16" s="5">
        <v>1653.4</v>
      </c>
      <c r="G16" s="5">
        <v>2864.6</v>
      </c>
      <c r="H16" s="5">
        <v>40</v>
      </c>
      <c r="I16" s="5">
        <v>591.6</v>
      </c>
      <c r="J16" s="7">
        <v>170</v>
      </c>
      <c r="K16" s="5">
        <v>3</v>
      </c>
      <c r="L16" s="7">
        <v>100</v>
      </c>
      <c r="M16" s="5">
        <v>45</v>
      </c>
      <c r="N16" s="5">
        <v>5</v>
      </c>
      <c r="O16" s="5">
        <v>20</v>
      </c>
      <c r="P16" s="5"/>
      <c r="Q16" s="5">
        <v>40</v>
      </c>
      <c r="R16" s="5">
        <v>31</v>
      </c>
      <c r="S16" s="5">
        <v>72</v>
      </c>
      <c r="T16" s="5">
        <v>92.4</v>
      </c>
      <c r="U16" s="5">
        <v>20</v>
      </c>
      <c r="V16" s="5">
        <v>18.5</v>
      </c>
      <c r="W16" s="5">
        <v>3</v>
      </c>
      <c r="X16" s="5">
        <v>20</v>
      </c>
      <c r="Y16" s="5">
        <v>30.6</v>
      </c>
      <c r="Z16" s="5">
        <v>113.4</v>
      </c>
      <c r="AA16" s="5">
        <v>520.6</v>
      </c>
      <c r="AB16" s="5">
        <v>34</v>
      </c>
      <c r="AC16" s="5">
        <v>104.4</v>
      </c>
      <c r="AD16" s="5">
        <v>75</v>
      </c>
      <c r="AE16" s="5">
        <v>8.5</v>
      </c>
      <c r="AF16" s="5">
        <v>35.4</v>
      </c>
      <c r="AG16" s="5">
        <v>71.5</v>
      </c>
      <c r="AH16" s="5">
        <v>211.7</v>
      </c>
      <c r="AI16" s="5">
        <v>20</v>
      </c>
      <c r="AJ16" s="5">
        <v>10</v>
      </c>
      <c r="AK16" s="5">
        <v>12</v>
      </c>
      <c r="AL16" s="5">
        <v>45</v>
      </c>
      <c r="AM16" s="5">
        <v>10</v>
      </c>
      <c r="AN16" s="5">
        <v>15</v>
      </c>
      <c r="AO16" s="5">
        <v>5</v>
      </c>
      <c r="AP16" s="5">
        <v>30</v>
      </c>
      <c r="AQ16" s="5">
        <v>100</v>
      </c>
      <c r="AR16" s="5"/>
      <c r="AS16" s="5"/>
      <c r="AT16" s="5">
        <v>5</v>
      </c>
      <c r="AU16" s="5">
        <v>70</v>
      </c>
      <c r="AV16" s="5">
        <v>12</v>
      </c>
      <c r="AW16" s="5">
        <v>24</v>
      </c>
      <c r="AX16" s="5">
        <v>30</v>
      </c>
      <c r="AY16" s="5"/>
    </row>
    <row r="17" spans="1:51" x14ac:dyDescent="0.25">
      <c r="A17" s="4"/>
      <c r="B17" s="4"/>
      <c r="C17" s="4">
        <v>60028</v>
      </c>
      <c r="D17" s="68" t="s">
        <v>135</v>
      </c>
      <c r="E17" s="5">
        <v>454.6</v>
      </c>
      <c r="F17" s="5">
        <v>77.5</v>
      </c>
      <c r="G17" s="5">
        <v>377.1</v>
      </c>
      <c r="H17" s="5"/>
      <c r="I17" s="5"/>
      <c r="J17" s="7"/>
      <c r="K17" s="5"/>
      <c r="L17" s="7"/>
      <c r="M17" s="5"/>
      <c r="N17" s="5"/>
      <c r="O17" s="5"/>
      <c r="P17" s="5"/>
      <c r="Q17" s="5"/>
      <c r="R17" s="5"/>
      <c r="S17" s="5"/>
      <c r="T17" s="5">
        <v>22.1</v>
      </c>
      <c r="U17" s="5"/>
      <c r="V17" s="5"/>
      <c r="W17" s="5"/>
      <c r="X17" s="5"/>
      <c r="Y17" s="5"/>
      <c r="Z17" s="5">
        <v>62.9</v>
      </c>
      <c r="AA17" s="5">
        <v>17.3</v>
      </c>
      <c r="AB17" s="5">
        <v>35.799999999999997</v>
      </c>
      <c r="AC17" s="5">
        <v>25.8</v>
      </c>
      <c r="AD17" s="5"/>
      <c r="AE17" s="5"/>
      <c r="AF17" s="5"/>
      <c r="AG17" s="5"/>
      <c r="AH17" s="5"/>
      <c r="AI17" s="5"/>
      <c r="AJ17" s="5"/>
      <c r="AK17" s="5"/>
      <c r="AL17" s="5">
        <v>99.7</v>
      </c>
      <c r="AM17" s="5">
        <v>15</v>
      </c>
      <c r="AN17" s="5"/>
      <c r="AO17" s="5"/>
      <c r="AP17" s="5">
        <v>45</v>
      </c>
      <c r="AQ17" s="5"/>
      <c r="AR17" s="5"/>
      <c r="AS17" s="5"/>
      <c r="AT17" s="5"/>
      <c r="AU17" s="5">
        <v>10</v>
      </c>
      <c r="AV17" s="5"/>
      <c r="AW17" s="5">
        <v>24</v>
      </c>
      <c r="AX17" s="5">
        <v>19.5</v>
      </c>
      <c r="AY17" s="5"/>
    </row>
    <row r="18" spans="1:51" x14ac:dyDescent="0.25">
      <c r="A18" s="4"/>
      <c r="B18" s="4">
        <v>6003</v>
      </c>
      <c r="C18" s="4"/>
      <c r="D18" s="68" t="s">
        <v>136</v>
      </c>
      <c r="E18" s="5">
        <f t="shared" ref="E18:AY18" si="9">SUM(E19:E24)</f>
        <v>133320.6</v>
      </c>
      <c r="F18" s="5">
        <f t="shared" si="9"/>
        <v>7218.7999999999993</v>
      </c>
      <c r="G18" s="5">
        <f t="shared" si="9"/>
        <v>126101.8</v>
      </c>
      <c r="H18" s="5">
        <f t="shared" si="9"/>
        <v>0</v>
      </c>
      <c r="I18" s="5">
        <f t="shared" si="9"/>
        <v>0</v>
      </c>
      <c r="J18" s="7">
        <f t="shared" si="9"/>
        <v>0</v>
      </c>
      <c r="K18" s="5">
        <f t="shared" si="9"/>
        <v>0</v>
      </c>
      <c r="L18" s="7">
        <f t="shared" si="9"/>
        <v>0</v>
      </c>
      <c r="M18" s="5">
        <f t="shared" si="9"/>
        <v>0</v>
      </c>
      <c r="N18" s="5">
        <f t="shared" si="9"/>
        <v>0</v>
      </c>
      <c r="O18" s="5">
        <f t="shared" si="9"/>
        <v>88923</v>
      </c>
      <c r="P18" s="5">
        <f t="shared" si="9"/>
        <v>4251</v>
      </c>
      <c r="Q18" s="5">
        <f t="shared" si="9"/>
        <v>23409</v>
      </c>
      <c r="R18" s="5">
        <f t="shared" si="9"/>
        <v>0</v>
      </c>
      <c r="S18" s="5">
        <f t="shared" si="9"/>
        <v>0</v>
      </c>
      <c r="T18" s="5">
        <f t="shared" si="9"/>
        <v>119.4</v>
      </c>
      <c r="U18" s="5">
        <f t="shared" si="9"/>
        <v>0</v>
      </c>
      <c r="V18" s="5">
        <f t="shared" si="9"/>
        <v>0</v>
      </c>
      <c r="W18" s="5">
        <f t="shared" si="9"/>
        <v>0</v>
      </c>
      <c r="X18" s="5">
        <f t="shared" si="9"/>
        <v>0</v>
      </c>
      <c r="Y18" s="5">
        <f t="shared" si="9"/>
        <v>0</v>
      </c>
      <c r="Z18" s="5">
        <f t="shared" si="9"/>
        <v>271.3</v>
      </c>
      <c r="AA18" s="5">
        <f t="shared" si="9"/>
        <v>1072.2</v>
      </c>
      <c r="AB18" s="5">
        <f t="shared" si="9"/>
        <v>68.099999999999994</v>
      </c>
      <c r="AC18" s="5">
        <f t="shared" si="9"/>
        <v>7520.7999999999993</v>
      </c>
      <c r="AD18" s="5">
        <f t="shared" si="9"/>
        <v>110</v>
      </c>
      <c r="AE18" s="5">
        <f t="shared" si="9"/>
        <v>140</v>
      </c>
      <c r="AF18" s="5">
        <f t="shared" si="9"/>
        <v>173</v>
      </c>
      <c r="AG18" s="5">
        <f t="shared" si="9"/>
        <v>0</v>
      </c>
      <c r="AH18" s="5">
        <f t="shared" si="9"/>
        <v>0</v>
      </c>
      <c r="AI18" s="5">
        <f t="shared" si="9"/>
        <v>0</v>
      </c>
      <c r="AJ18" s="5">
        <f t="shared" si="9"/>
        <v>0</v>
      </c>
      <c r="AK18" s="5">
        <f t="shared" si="9"/>
        <v>0</v>
      </c>
      <c r="AL18" s="5">
        <f t="shared" si="9"/>
        <v>0</v>
      </c>
      <c r="AM18" s="5">
        <f t="shared" si="9"/>
        <v>31</v>
      </c>
      <c r="AN18" s="5">
        <f t="shared" si="9"/>
        <v>0</v>
      </c>
      <c r="AO18" s="5">
        <f t="shared" si="9"/>
        <v>0</v>
      </c>
      <c r="AP18" s="5">
        <f t="shared" si="9"/>
        <v>0</v>
      </c>
      <c r="AQ18" s="5">
        <f t="shared" si="9"/>
        <v>13</v>
      </c>
      <c r="AR18" s="5">
        <f t="shared" si="9"/>
        <v>0</v>
      </c>
      <c r="AS18" s="5">
        <f t="shared" si="9"/>
        <v>0</v>
      </c>
      <c r="AT18" s="5">
        <f t="shared" si="9"/>
        <v>0</v>
      </c>
      <c r="AU18" s="5">
        <f t="shared" si="9"/>
        <v>0</v>
      </c>
      <c r="AV18" s="5">
        <f t="shared" si="9"/>
        <v>0</v>
      </c>
      <c r="AW18" s="5">
        <f t="shared" si="9"/>
        <v>0</v>
      </c>
      <c r="AX18" s="5">
        <f t="shared" si="9"/>
        <v>0</v>
      </c>
      <c r="AY18" s="5">
        <f t="shared" si="9"/>
        <v>0</v>
      </c>
    </row>
    <row r="19" spans="1:51" x14ac:dyDescent="0.25">
      <c r="A19" s="4"/>
      <c r="B19" s="4"/>
      <c r="C19" s="4">
        <v>60031</v>
      </c>
      <c r="D19" s="68" t="s">
        <v>137</v>
      </c>
      <c r="E19" s="5">
        <v>122428.4</v>
      </c>
      <c r="F19" s="5">
        <v>5086.2</v>
      </c>
      <c r="G19" s="5">
        <v>117342.2</v>
      </c>
      <c r="H19" s="6"/>
      <c r="I19" s="6"/>
      <c r="J19" s="8"/>
      <c r="K19" s="6"/>
      <c r="L19" s="8"/>
      <c r="M19" s="6"/>
      <c r="N19" s="6"/>
      <c r="O19" s="5">
        <v>88923</v>
      </c>
      <c r="P19" s="5">
        <v>3959</v>
      </c>
      <c r="Q19" s="5">
        <v>23409</v>
      </c>
      <c r="R19" s="5"/>
      <c r="S19" s="5"/>
      <c r="T19" s="5">
        <v>119.4</v>
      </c>
      <c r="U19" s="5"/>
      <c r="V19" s="5"/>
      <c r="W19" s="5"/>
      <c r="X19" s="5"/>
      <c r="Y19" s="5"/>
      <c r="Z19" s="5">
        <v>251.9</v>
      </c>
      <c r="AA19" s="5">
        <v>234.8</v>
      </c>
      <c r="AB19" s="5">
        <v>68.099999999999994</v>
      </c>
      <c r="AC19" s="5">
        <v>218</v>
      </c>
      <c r="AD19" s="5">
        <v>110</v>
      </c>
      <c r="AE19" s="5">
        <v>20</v>
      </c>
      <c r="AF19" s="5"/>
      <c r="AG19" s="5"/>
      <c r="AH19" s="5"/>
      <c r="AI19" s="5"/>
      <c r="AJ19" s="5"/>
      <c r="AK19" s="5"/>
      <c r="AL19" s="5"/>
      <c r="AM19" s="5">
        <v>16</v>
      </c>
      <c r="AN19" s="5"/>
      <c r="AO19" s="5"/>
      <c r="AP19" s="5"/>
      <c r="AQ19" s="5">
        <v>13</v>
      </c>
      <c r="AR19" s="5"/>
      <c r="AS19" s="5"/>
      <c r="AT19" s="5"/>
      <c r="AU19" s="5"/>
      <c r="AV19" s="5"/>
      <c r="AW19" s="5"/>
      <c r="AX19" s="5"/>
      <c r="AY19" s="5"/>
    </row>
    <row r="20" spans="1:51" x14ac:dyDescent="0.25">
      <c r="A20" s="4"/>
      <c r="B20" s="4"/>
      <c r="C20" s="4">
        <v>60032</v>
      </c>
      <c r="D20" s="68" t="s">
        <v>138</v>
      </c>
      <c r="E20" s="5">
        <v>2690.5</v>
      </c>
      <c r="F20" s="5">
        <v>153.9</v>
      </c>
      <c r="G20" s="5">
        <v>2536.6</v>
      </c>
      <c r="H20" s="6"/>
      <c r="I20" s="6"/>
      <c r="J20" s="8"/>
      <c r="K20" s="6"/>
      <c r="L20" s="8"/>
      <c r="M20" s="6"/>
      <c r="N20" s="6"/>
      <c r="O20" s="5"/>
      <c r="P20" s="5">
        <v>292</v>
      </c>
      <c r="Q20" s="5"/>
      <c r="R20" s="5"/>
      <c r="S20" s="5"/>
      <c r="T20" s="5"/>
      <c r="U20" s="5"/>
      <c r="V20" s="5"/>
      <c r="W20" s="5"/>
      <c r="X20" s="5"/>
      <c r="Y20" s="5"/>
      <c r="Z20" s="5">
        <v>4</v>
      </c>
      <c r="AA20" s="5">
        <v>177</v>
      </c>
      <c r="AB20" s="5"/>
      <c r="AC20" s="5">
        <v>2063.6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60033</v>
      </c>
      <c r="D21" s="68" t="s">
        <v>139</v>
      </c>
      <c r="E21" s="5">
        <v>2091.5</v>
      </c>
      <c r="F21" s="5">
        <v>988.2</v>
      </c>
      <c r="G21" s="5">
        <v>1103.3</v>
      </c>
      <c r="H21" s="6"/>
      <c r="I21" s="6"/>
      <c r="J21" s="8"/>
      <c r="K21" s="6"/>
      <c r="L21" s="8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10.199999999999999</v>
      </c>
      <c r="AA21" s="5">
        <v>168.5</v>
      </c>
      <c r="AB21" s="5"/>
      <c r="AC21" s="5">
        <v>730.6</v>
      </c>
      <c r="AD21" s="5"/>
      <c r="AE21" s="5">
        <v>120</v>
      </c>
      <c r="AF21" s="5">
        <v>74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60034</v>
      </c>
      <c r="D22" s="68" t="s">
        <v>140</v>
      </c>
      <c r="E22" s="5">
        <v>1284.3</v>
      </c>
      <c r="F22" s="5">
        <v>459.3</v>
      </c>
      <c r="G22" s="5">
        <v>825</v>
      </c>
      <c r="H22" s="6"/>
      <c r="I22" s="6"/>
      <c r="J22" s="8"/>
      <c r="K22" s="6"/>
      <c r="L22" s="8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2.2000000000000002</v>
      </c>
      <c r="AA22" s="5">
        <v>222.7</v>
      </c>
      <c r="AB22" s="5"/>
      <c r="AC22" s="5">
        <v>565.1</v>
      </c>
      <c r="AD22" s="5"/>
      <c r="AE22" s="5"/>
      <c r="AF22" s="5">
        <v>35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60035</v>
      </c>
      <c r="D23" s="68" t="s">
        <v>141</v>
      </c>
      <c r="E23" s="5">
        <v>4772.8999999999996</v>
      </c>
      <c r="F23" s="5">
        <v>527.20000000000005</v>
      </c>
      <c r="G23" s="5">
        <v>4245.7</v>
      </c>
      <c r="H23" s="6"/>
      <c r="I23" s="6"/>
      <c r="J23" s="8"/>
      <c r="K23" s="6"/>
      <c r="L23" s="8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3</v>
      </c>
      <c r="AA23" s="5">
        <v>236.2</v>
      </c>
      <c r="AB23" s="5"/>
      <c r="AC23" s="5">
        <v>3942.5</v>
      </c>
      <c r="AD23" s="5"/>
      <c r="AE23" s="5"/>
      <c r="AF23" s="5">
        <v>64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60038</v>
      </c>
      <c r="D24" s="68" t="s">
        <v>142</v>
      </c>
      <c r="E24" s="7">
        <v>53</v>
      </c>
      <c r="F24" s="7">
        <v>4</v>
      </c>
      <c r="G24" s="7">
        <v>49</v>
      </c>
      <c r="H24" s="8"/>
      <c r="I24" s="8"/>
      <c r="J24" s="8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33</v>
      </c>
      <c r="AB24" s="7"/>
      <c r="AC24" s="7">
        <v>1</v>
      </c>
      <c r="AD24" s="7"/>
      <c r="AE24" s="7"/>
      <c r="AF24" s="7"/>
      <c r="AG24" s="7"/>
      <c r="AH24" s="7"/>
      <c r="AI24" s="7"/>
      <c r="AJ24" s="7"/>
      <c r="AK24" s="7"/>
      <c r="AL24" s="7"/>
      <c r="AM24" s="7">
        <v>15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x14ac:dyDescent="0.25">
      <c r="A25" s="4"/>
      <c r="B25" s="4">
        <v>6004</v>
      </c>
      <c r="C25" s="4"/>
      <c r="D25" s="68" t="s">
        <v>143</v>
      </c>
      <c r="E25" s="7">
        <f>SUM(E26:E29)</f>
        <v>146262.79999999999</v>
      </c>
      <c r="F25" s="7">
        <f t="shared" ref="F25:X25" si="10">SUM(F26:F29)</f>
        <v>4526.2</v>
      </c>
      <c r="G25" s="7">
        <f>SUM(G26:G29)</f>
        <v>141736.6</v>
      </c>
      <c r="H25" s="7">
        <f t="shared" ref="H25:K25" si="11">SUM(H26:H29)</f>
        <v>800</v>
      </c>
      <c r="I25" s="7">
        <f t="shared" si="11"/>
        <v>2335.7999999999997</v>
      </c>
      <c r="J25" s="7">
        <f t="shared" si="11"/>
        <v>650</v>
      </c>
      <c r="K25" s="7">
        <f t="shared" si="11"/>
        <v>159</v>
      </c>
      <c r="L25" s="7">
        <f t="shared" si="10"/>
        <v>4960</v>
      </c>
      <c r="M25" s="7">
        <f t="shared" si="10"/>
        <v>560</v>
      </c>
      <c r="N25" s="7">
        <f t="shared" si="10"/>
        <v>80</v>
      </c>
      <c r="O25" s="7">
        <f t="shared" si="10"/>
        <v>55172</v>
      </c>
      <c r="P25" s="7">
        <f t="shared" si="10"/>
        <v>57007</v>
      </c>
      <c r="Q25" s="7">
        <f t="shared" si="10"/>
        <v>5071</v>
      </c>
      <c r="R25" s="7">
        <f t="shared" si="10"/>
        <v>16</v>
      </c>
      <c r="S25" s="7">
        <f t="shared" si="10"/>
        <v>118</v>
      </c>
      <c r="T25" s="7">
        <f t="shared" si="10"/>
        <v>4838.8999999999996</v>
      </c>
      <c r="U25" s="7">
        <f t="shared" si="10"/>
        <v>14</v>
      </c>
      <c r="V25" s="7">
        <f t="shared" si="10"/>
        <v>579</v>
      </c>
      <c r="W25" s="7">
        <f t="shared" si="10"/>
        <v>70</v>
      </c>
      <c r="X25" s="7">
        <f t="shared" si="10"/>
        <v>0</v>
      </c>
      <c r="Y25" s="7">
        <f>SUM(Y26:Y29)</f>
        <v>1835.3</v>
      </c>
      <c r="Z25" s="7">
        <f>SUM(Z26:Z29)</f>
        <v>171</v>
      </c>
      <c r="AA25" s="7">
        <f t="shared" ref="AA25:AY25" si="12">SUM(AA26:AA29)</f>
        <v>109.4</v>
      </c>
      <c r="AB25" s="7">
        <f t="shared" si="12"/>
        <v>405.7</v>
      </c>
      <c r="AC25" s="7">
        <f t="shared" si="12"/>
        <v>1444.2</v>
      </c>
      <c r="AD25" s="7">
        <f t="shared" si="12"/>
        <v>570</v>
      </c>
      <c r="AE25" s="7">
        <f t="shared" si="12"/>
        <v>1100</v>
      </c>
      <c r="AF25" s="7">
        <f t="shared" si="12"/>
        <v>27.5</v>
      </c>
      <c r="AG25" s="7">
        <f t="shared" si="12"/>
        <v>63.099999999999994</v>
      </c>
      <c r="AH25" s="7">
        <f t="shared" si="12"/>
        <v>93.7</v>
      </c>
      <c r="AI25" s="7">
        <f t="shared" si="12"/>
        <v>25</v>
      </c>
      <c r="AJ25" s="7">
        <f t="shared" si="12"/>
        <v>20</v>
      </c>
      <c r="AK25" s="7">
        <f t="shared" si="12"/>
        <v>312</v>
      </c>
      <c r="AL25" s="7">
        <f t="shared" si="12"/>
        <v>440</v>
      </c>
      <c r="AM25" s="7">
        <f t="shared" si="12"/>
        <v>58</v>
      </c>
      <c r="AN25" s="7">
        <f t="shared" si="12"/>
        <v>74</v>
      </c>
      <c r="AO25" s="7">
        <f t="shared" si="12"/>
        <v>700</v>
      </c>
      <c r="AP25" s="7">
        <f t="shared" si="12"/>
        <v>160.9</v>
      </c>
      <c r="AQ25" s="7">
        <f t="shared" si="12"/>
        <v>80</v>
      </c>
      <c r="AR25" s="7">
        <f t="shared" si="12"/>
        <v>3.6</v>
      </c>
      <c r="AS25" s="7">
        <f t="shared" si="12"/>
        <v>525</v>
      </c>
      <c r="AT25" s="7">
        <f t="shared" si="12"/>
        <v>56.5</v>
      </c>
      <c r="AU25" s="7">
        <f t="shared" si="12"/>
        <v>182</v>
      </c>
      <c r="AV25" s="7">
        <f t="shared" si="12"/>
        <v>250</v>
      </c>
      <c r="AW25" s="7">
        <f t="shared" si="12"/>
        <v>63</v>
      </c>
      <c r="AX25" s="7">
        <f t="shared" si="12"/>
        <v>536</v>
      </c>
      <c r="AY25" s="7">
        <f t="shared" si="12"/>
        <v>0</v>
      </c>
    </row>
    <row r="26" spans="1:51" x14ac:dyDescent="0.25">
      <c r="A26" s="4"/>
      <c r="B26" s="4"/>
      <c r="C26" s="4">
        <v>60041</v>
      </c>
      <c r="D26" s="68" t="s">
        <v>144</v>
      </c>
      <c r="E26" s="7">
        <v>116964</v>
      </c>
      <c r="F26" s="7">
        <v>3943.6</v>
      </c>
      <c r="G26" s="7">
        <v>113020.4</v>
      </c>
      <c r="H26" s="7">
        <v>300</v>
      </c>
      <c r="I26" s="7">
        <v>2066.6</v>
      </c>
      <c r="J26" s="7">
        <v>600</v>
      </c>
      <c r="K26" s="7">
        <v>147.5</v>
      </c>
      <c r="L26" s="7">
        <v>460</v>
      </c>
      <c r="M26" s="7">
        <v>260</v>
      </c>
      <c r="N26" s="7">
        <v>80</v>
      </c>
      <c r="O26" s="7">
        <v>35999</v>
      </c>
      <c r="P26" s="7">
        <v>54007</v>
      </c>
      <c r="Q26" s="7">
        <v>5071</v>
      </c>
      <c r="R26" s="7">
        <v>16</v>
      </c>
      <c r="S26" s="7">
        <v>118</v>
      </c>
      <c r="T26" s="7">
        <v>4808.8999999999996</v>
      </c>
      <c r="U26" s="7">
        <v>4</v>
      </c>
      <c r="V26" s="7">
        <v>404</v>
      </c>
      <c r="W26" s="7">
        <v>50</v>
      </c>
      <c r="X26" s="7"/>
      <c r="Y26" s="7">
        <v>1829</v>
      </c>
      <c r="Z26" s="7">
        <v>39.299999999999997</v>
      </c>
      <c r="AA26" s="7">
        <v>43.1</v>
      </c>
      <c r="AB26" s="7">
        <v>402.7</v>
      </c>
      <c r="AC26" s="7">
        <v>1439.2</v>
      </c>
      <c r="AD26" s="7">
        <v>280</v>
      </c>
      <c r="AE26" s="7">
        <v>1100</v>
      </c>
      <c r="AF26" s="7"/>
      <c r="AG26" s="7"/>
      <c r="AH26" s="7">
        <v>78.7</v>
      </c>
      <c r="AI26" s="7">
        <v>15</v>
      </c>
      <c r="AJ26" s="7">
        <v>10</v>
      </c>
      <c r="AK26" s="7">
        <v>312</v>
      </c>
      <c r="AL26" s="7">
        <v>440</v>
      </c>
      <c r="AM26" s="7">
        <v>58</v>
      </c>
      <c r="AN26" s="7">
        <v>74</v>
      </c>
      <c r="AO26" s="7">
        <v>700</v>
      </c>
      <c r="AP26" s="7">
        <v>140.9</v>
      </c>
      <c r="AQ26" s="7">
        <v>80</v>
      </c>
      <c r="AR26" s="7"/>
      <c r="AS26" s="7">
        <v>525</v>
      </c>
      <c r="AT26" s="7">
        <v>56.5</v>
      </c>
      <c r="AU26" s="7">
        <v>162</v>
      </c>
      <c r="AV26" s="7">
        <v>250</v>
      </c>
      <c r="AW26" s="7">
        <v>63</v>
      </c>
      <c r="AX26" s="7">
        <v>530</v>
      </c>
      <c r="AY26" s="7"/>
    </row>
    <row r="27" spans="1:51" x14ac:dyDescent="0.25">
      <c r="A27" s="4"/>
      <c r="B27" s="4"/>
      <c r="C27" s="4">
        <v>60042</v>
      </c>
      <c r="D27" s="68" t="s">
        <v>145</v>
      </c>
      <c r="E27" s="7">
        <v>4331.2</v>
      </c>
      <c r="F27" s="7">
        <v>412.3</v>
      </c>
      <c r="G27" s="7">
        <v>3918.9</v>
      </c>
      <c r="H27" s="7"/>
      <c r="I27" s="7">
        <v>269.2</v>
      </c>
      <c r="J27" s="7"/>
      <c r="K27" s="7"/>
      <c r="L27" s="7">
        <v>100</v>
      </c>
      <c r="M27" s="7">
        <v>300</v>
      </c>
      <c r="N27" s="7"/>
      <c r="O27" s="7"/>
      <c r="P27" s="7">
        <v>3000</v>
      </c>
      <c r="Q27" s="7"/>
      <c r="R27" s="7"/>
      <c r="S27" s="7"/>
      <c r="T27" s="7">
        <v>5.4</v>
      </c>
      <c r="U27" s="7">
        <v>10</v>
      </c>
      <c r="V27" s="7">
        <v>170</v>
      </c>
      <c r="W27" s="7">
        <v>4</v>
      </c>
      <c r="X27" s="7"/>
      <c r="Y27" s="7">
        <v>6.3</v>
      </c>
      <c r="Z27" s="7">
        <v>2</v>
      </c>
      <c r="AA27" s="7">
        <v>15</v>
      </c>
      <c r="AB27" s="7"/>
      <c r="AC27" s="7">
        <v>5</v>
      </c>
      <c r="AD27" s="7"/>
      <c r="AE27" s="7"/>
      <c r="AF27" s="7"/>
      <c r="AG27" s="7"/>
      <c r="AH27" s="7">
        <v>15</v>
      </c>
      <c r="AI27" s="7">
        <v>10</v>
      </c>
      <c r="AJ27" s="7"/>
      <c r="AK27" s="7"/>
      <c r="AL27" s="7"/>
      <c r="AM27" s="7"/>
      <c r="AN27" s="7"/>
      <c r="AO27" s="7"/>
      <c r="AP27" s="7"/>
      <c r="AQ27" s="7"/>
      <c r="AR27" s="7">
        <v>1</v>
      </c>
      <c r="AS27" s="7"/>
      <c r="AT27" s="7"/>
      <c r="AU27" s="7"/>
      <c r="AV27" s="7"/>
      <c r="AW27" s="7"/>
      <c r="AX27" s="7">
        <v>6</v>
      </c>
      <c r="AY27" s="7"/>
    </row>
    <row r="28" spans="1:51" x14ac:dyDescent="0.25">
      <c r="A28" s="9"/>
      <c r="B28" s="9"/>
      <c r="C28" s="4">
        <v>60043</v>
      </c>
      <c r="D28" s="68" t="s">
        <v>146</v>
      </c>
      <c r="E28" s="10">
        <v>5140.6000000000004</v>
      </c>
      <c r="F28" s="10">
        <v>3</v>
      </c>
      <c r="G28" s="10">
        <v>5137.6000000000004</v>
      </c>
      <c r="H28" s="10">
        <v>500</v>
      </c>
      <c r="I28" s="10"/>
      <c r="J28" s="7">
        <v>50</v>
      </c>
      <c r="K28" s="10">
        <v>10.5</v>
      </c>
      <c r="L28" s="7">
        <v>4400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129.69999999999999</v>
      </c>
      <c r="AA28" s="10">
        <v>1</v>
      </c>
      <c r="AB28" s="10">
        <v>3</v>
      </c>
      <c r="AC28" s="10"/>
      <c r="AD28" s="10"/>
      <c r="AE28" s="10"/>
      <c r="AF28" s="10"/>
      <c r="AG28" s="10">
        <v>10.8</v>
      </c>
      <c r="AH28" s="10"/>
      <c r="AI28" s="10"/>
      <c r="AJ28" s="10">
        <v>10</v>
      </c>
      <c r="AK28" s="10"/>
      <c r="AL28" s="10"/>
      <c r="AM28" s="10"/>
      <c r="AN28" s="10"/>
      <c r="AO28" s="10"/>
      <c r="AP28" s="10"/>
      <c r="AQ28" s="10"/>
      <c r="AR28" s="10">
        <v>2.6</v>
      </c>
      <c r="AS28" s="10"/>
      <c r="AT28" s="10"/>
      <c r="AU28" s="10">
        <v>20</v>
      </c>
      <c r="AV28" s="10"/>
      <c r="AW28" s="10"/>
      <c r="AX28" s="10"/>
      <c r="AY28" s="10"/>
    </row>
    <row r="29" spans="1:51" x14ac:dyDescent="0.25">
      <c r="A29" s="4"/>
      <c r="B29" s="4"/>
      <c r="C29" s="4">
        <v>60048</v>
      </c>
      <c r="D29" s="68" t="s">
        <v>147</v>
      </c>
      <c r="E29" s="10">
        <v>19827</v>
      </c>
      <c r="F29" s="10">
        <v>167.3</v>
      </c>
      <c r="G29" s="10">
        <v>19659.7</v>
      </c>
      <c r="H29" s="10"/>
      <c r="I29" s="10"/>
      <c r="J29" s="7"/>
      <c r="K29" s="10">
        <v>1</v>
      </c>
      <c r="L29" s="7"/>
      <c r="M29" s="10"/>
      <c r="N29" s="10"/>
      <c r="O29" s="10">
        <v>19173</v>
      </c>
      <c r="P29" s="10"/>
      <c r="Q29" s="10"/>
      <c r="R29" s="10"/>
      <c r="S29" s="10"/>
      <c r="T29" s="10">
        <v>24.6</v>
      </c>
      <c r="U29" s="10"/>
      <c r="V29" s="10">
        <v>5</v>
      </c>
      <c r="W29" s="10">
        <v>16</v>
      </c>
      <c r="X29" s="10"/>
      <c r="Y29" s="10"/>
      <c r="Z29" s="10"/>
      <c r="AA29" s="10">
        <v>50.3</v>
      </c>
      <c r="AB29" s="10"/>
      <c r="AC29" s="10"/>
      <c r="AD29" s="10">
        <v>290</v>
      </c>
      <c r="AE29" s="10"/>
      <c r="AF29" s="10">
        <v>27.5</v>
      </c>
      <c r="AG29" s="10">
        <v>52.3</v>
      </c>
      <c r="AH29" s="10"/>
      <c r="AI29" s="10"/>
      <c r="AJ29" s="10"/>
      <c r="AK29" s="10"/>
      <c r="AL29" s="10"/>
      <c r="AM29" s="10"/>
      <c r="AN29" s="10"/>
      <c r="AO29" s="10"/>
      <c r="AP29" s="10">
        <v>20</v>
      </c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x14ac:dyDescent="0.25">
      <c r="A30" s="4"/>
      <c r="B30" s="4">
        <v>6005</v>
      </c>
      <c r="C30" s="4"/>
      <c r="D30" s="68" t="s">
        <v>148</v>
      </c>
      <c r="E30" s="10">
        <f t="shared" ref="E30:AY30" si="13">SUM(E31:E35)</f>
        <v>353691.80000000005</v>
      </c>
      <c r="F30" s="10">
        <f t="shared" si="13"/>
        <v>71833.399999999994</v>
      </c>
      <c r="G30" s="10">
        <f t="shared" si="13"/>
        <v>281858.39999999997</v>
      </c>
      <c r="H30" s="10">
        <f t="shared" si="13"/>
        <v>275</v>
      </c>
      <c r="I30" s="10">
        <f t="shared" si="13"/>
        <v>1298.5999999999999</v>
      </c>
      <c r="J30" s="7">
        <f t="shared" si="13"/>
        <v>1885</v>
      </c>
      <c r="K30" s="10">
        <f t="shared" si="13"/>
        <v>435</v>
      </c>
      <c r="L30" s="7">
        <f t="shared" si="13"/>
        <v>4900</v>
      </c>
      <c r="M30" s="10">
        <f t="shared" si="13"/>
        <v>1400</v>
      </c>
      <c r="N30" s="10">
        <f t="shared" si="13"/>
        <v>655</v>
      </c>
      <c r="O30" s="10">
        <f t="shared" si="13"/>
        <v>7010</v>
      </c>
      <c r="P30" s="10">
        <f t="shared" si="13"/>
        <v>125643</v>
      </c>
      <c r="Q30" s="10">
        <f t="shared" si="13"/>
        <v>8686</v>
      </c>
      <c r="R30" s="10">
        <f t="shared" si="13"/>
        <v>950</v>
      </c>
      <c r="S30" s="10">
        <f t="shared" si="13"/>
        <v>2761</v>
      </c>
      <c r="T30" s="10">
        <f t="shared" si="13"/>
        <v>9150</v>
      </c>
      <c r="U30" s="10">
        <f t="shared" si="13"/>
        <v>6640</v>
      </c>
      <c r="V30" s="10">
        <f t="shared" si="13"/>
        <v>2855.6</v>
      </c>
      <c r="W30" s="10">
        <f t="shared" si="13"/>
        <v>3247.6</v>
      </c>
      <c r="X30" s="10">
        <f t="shared" si="13"/>
        <v>2230</v>
      </c>
      <c r="Y30" s="10">
        <f t="shared" si="13"/>
        <v>3693.5</v>
      </c>
      <c r="Z30" s="10">
        <f t="shared" si="13"/>
        <v>15191.5</v>
      </c>
      <c r="AA30" s="10">
        <f t="shared" si="13"/>
        <v>7184.1</v>
      </c>
      <c r="AB30" s="10">
        <f t="shared" si="13"/>
        <v>4150.2</v>
      </c>
      <c r="AC30" s="10">
        <f t="shared" si="13"/>
        <v>3952.7</v>
      </c>
      <c r="AD30" s="10">
        <f t="shared" si="13"/>
        <v>1667.8000000000002</v>
      </c>
      <c r="AE30" s="10">
        <f t="shared" si="13"/>
        <v>2253.8000000000002</v>
      </c>
      <c r="AF30" s="10">
        <f t="shared" si="13"/>
        <v>7043.8</v>
      </c>
      <c r="AG30" s="10">
        <f t="shared" si="13"/>
        <v>2313.4</v>
      </c>
      <c r="AH30" s="10">
        <f t="shared" si="13"/>
        <v>3492.3</v>
      </c>
      <c r="AI30" s="10">
        <f t="shared" si="13"/>
        <v>1480</v>
      </c>
      <c r="AJ30" s="10">
        <f t="shared" si="13"/>
        <v>498</v>
      </c>
      <c r="AK30" s="10">
        <f t="shared" si="13"/>
        <v>1662.4</v>
      </c>
      <c r="AL30" s="10">
        <f t="shared" si="13"/>
        <v>3947.6</v>
      </c>
      <c r="AM30" s="10">
        <f t="shared" si="13"/>
        <v>1103</v>
      </c>
      <c r="AN30" s="10">
        <f t="shared" si="13"/>
        <v>792</v>
      </c>
      <c r="AO30" s="10">
        <f t="shared" si="13"/>
        <v>680</v>
      </c>
      <c r="AP30" s="10">
        <f t="shared" si="13"/>
        <v>553.1</v>
      </c>
      <c r="AQ30" s="10">
        <f t="shared" si="13"/>
        <v>6405</v>
      </c>
      <c r="AR30" s="10">
        <f t="shared" si="13"/>
        <v>448</v>
      </c>
      <c r="AS30" s="10">
        <f t="shared" si="13"/>
        <v>8039.4</v>
      </c>
      <c r="AT30" s="10">
        <f t="shared" si="13"/>
        <v>762</v>
      </c>
      <c r="AU30" s="10">
        <f t="shared" si="13"/>
        <v>17665</v>
      </c>
      <c r="AV30" s="10">
        <f t="shared" si="13"/>
        <v>2040</v>
      </c>
      <c r="AW30" s="10">
        <f t="shared" si="13"/>
        <v>2236</v>
      </c>
      <c r="AX30" s="10">
        <f t="shared" si="13"/>
        <v>2582</v>
      </c>
      <c r="AY30" s="10">
        <f t="shared" si="13"/>
        <v>0</v>
      </c>
    </row>
    <row r="31" spans="1:51" x14ac:dyDescent="0.25">
      <c r="A31" s="4"/>
      <c r="B31" s="4"/>
      <c r="C31" s="4">
        <v>60051</v>
      </c>
      <c r="D31" s="68" t="s">
        <v>149</v>
      </c>
      <c r="E31" s="10">
        <v>234814</v>
      </c>
      <c r="F31" s="10">
        <v>25260.3</v>
      </c>
      <c r="G31" s="10">
        <v>209553.7</v>
      </c>
      <c r="H31" s="10">
        <v>75</v>
      </c>
      <c r="I31" s="10">
        <v>375.6</v>
      </c>
      <c r="J31" s="7">
        <v>300</v>
      </c>
      <c r="K31" s="10">
        <v>104</v>
      </c>
      <c r="L31" s="7">
        <v>1900</v>
      </c>
      <c r="M31" s="10">
        <v>750</v>
      </c>
      <c r="N31" s="10">
        <v>420</v>
      </c>
      <c r="O31" s="10">
        <v>6030</v>
      </c>
      <c r="P31" s="10">
        <v>112943</v>
      </c>
      <c r="Q31" s="10">
        <v>1264</v>
      </c>
      <c r="R31" s="10">
        <v>570</v>
      </c>
      <c r="S31" s="10">
        <v>604</v>
      </c>
      <c r="T31" s="10">
        <v>7068.8</v>
      </c>
      <c r="U31" s="10">
        <v>5500</v>
      </c>
      <c r="V31" s="10">
        <v>1635</v>
      </c>
      <c r="W31" s="10">
        <v>1881.5</v>
      </c>
      <c r="X31" s="10">
        <v>1250</v>
      </c>
      <c r="Y31" s="10">
        <v>2856.5</v>
      </c>
      <c r="Z31" s="10">
        <v>10236.700000000001</v>
      </c>
      <c r="AA31" s="10">
        <v>4909.8</v>
      </c>
      <c r="AB31" s="10">
        <v>859.3</v>
      </c>
      <c r="AC31" s="10">
        <v>2166.6</v>
      </c>
      <c r="AD31" s="10">
        <v>707.4</v>
      </c>
      <c r="AE31" s="10">
        <v>442</v>
      </c>
      <c r="AF31" s="10">
        <v>6657.2</v>
      </c>
      <c r="AG31" s="10">
        <v>1200</v>
      </c>
      <c r="AH31" s="10">
        <v>2515.9</v>
      </c>
      <c r="AI31" s="10">
        <v>710</v>
      </c>
      <c r="AJ31" s="10">
        <v>178</v>
      </c>
      <c r="AK31" s="10">
        <v>1544.4</v>
      </c>
      <c r="AL31" s="10">
        <v>1560.2</v>
      </c>
      <c r="AM31" s="10">
        <v>579</v>
      </c>
      <c r="AN31" s="10">
        <v>260</v>
      </c>
      <c r="AO31" s="10">
        <v>100</v>
      </c>
      <c r="AP31" s="10">
        <v>328</v>
      </c>
      <c r="AQ31" s="10">
        <v>5400</v>
      </c>
      <c r="AR31" s="10">
        <v>100</v>
      </c>
      <c r="AS31" s="10">
        <v>6268.8</v>
      </c>
      <c r="AT31" s="10">
        <v>250</v>
      </c>
      <c r="AU31" s="10">
        <v>14138</v>
      </c>
      <c r="AV31" s="10">
        <v>330</v>
      </c>
      <c r="AW31" s="10">
        <v>1283</v>
      </c>
      <c r="AX31" s="10">
        <v>1302</v>
      </c>
      <c r="AY31" s="10"/>
    </row>
    <row r="32" spans="1:51" x14ac:dyDescent="0.25">
      <c r="A32" s="4"/>
      <c r="B32" s="4"/>
      <c r="C32" s="4">
        <v>60052</v>
      </c>
      <c r="D32" s="68" t="s">
        <v>150</v>
      </c>
      <c r="E32" s="10">
        <v>45601.9</v>
      </c>
      <c r="F32" s="10">
        <v>20535.599999999999</v>
      </c>
      <c r="G32" s="10">
        <v>25066.3</v>
      </c>
      <c r="H32" s="10">
        <v>200</v>
      </c>
      <c r="I32" s="10">
        <v>96.8</v>
      </c>
      <c r="J32" s="7">
        <v>185</v>
      </c>
      <c r="K32" s="10">
        <v>42</v>
      </c>
      <c r="L32" s="7">
        <v>1500</v>
      </c>
      <c r="M32" s="10">
        <v>650</v>
      </c>
      <c r="N32" s="10">
        <v>190</v>
      </c>
      <c r="O32" s="10">
        <v>160</v>
      </c>
      <c r="P32" s="10">
        <v>3000</v>
      </c>
      <c r="Q32" s="10">
        <v>400</v>
      </c>
      <c r="R32" s="10">
        <v>230</v>
      </c>
      <c r="S32" s="10">
        <v>339</v>
      </c>
      <c r="T32" s="10">
        <v>1204.9000000000001</v>
      </c>
      <c r="U32" s="10">
        <v>700</v>
      </c>
      <c r="V32" s="10">
        <v>508</v>
      </c>
      <c r="W32" s="10">
        <v>800</v>
      </c>
      <c r="X32" s="10">
        <v>500</v>
      </c>
      <c r="Y32" s="10">
        <v>300</v>
      </c>
      <c r="Z32" s="10">
        <v>4101.5</v>
      </c>
      <c r="AA32" s="10">
        <v>864.8</v>
      </c>
      <c r="AB32" s="10">
        <v>233</v>
      </c>
      <c r="AC32" s="10">
        <v>449.6</v>
      </c>
      <c r="AD32" s="10">
        <v>700</v>
      </c>
      <c r="AE32" s="10">
        <v>241</v>
      </c>
      <c r="AF32" s="10">
        <v>279.5</v>
      </c>
      <c r="AG32" s="10">
        <v>500</v>
      </c>
      <c r="AH32" s="10">
        <v>343.4</v>
      </c>
      <c r="AI32" s="10">
        <v>750</v>
      </c>
      <c r="AJ32" s="10">
        <v>80</v>
      </c>
      <c r="AK32" s="10">
        <v>100</v>
      </c>
      <c r="AL32" s="10">
        <v>847.8</v>
      </c>
      <c r="AM32" s="10">
        <v>220</v>
      </c>
      <c r="AN32" s="10">
        <v>60</v>
      </c>
      <c r="AO32" s="10">
        <v>30</v>
      </c>
      <c r="AP32" s="10">
        <v>100</v>
      </c>
      <c r="AQ32" s="10">
        <v>500</v>
      </c>
      <c r="AR32" s="10">
        <v>30</v>
      </c>
      <c r="AS32" s="10"/>
      <c r="AT32" s="10">
        <v>200</v>
      </c>
      <c r="AU32" s="10">
        <v>2400</v>
      </c>
      <c r="AV32" s="10">
        <v>70</v>
      </c>
      <c r="AW32" s="10">
        <v>260</v>
      </c>
      <c r="AX32" s="10">
        <v>700</v>
      </c>
      <c r="AY32" s="10"/>
    </row>
    <row r="33" spans="1:51" x14ac:dyDescent="0.25">
      <c r="A33" s="4"/>
      <c r="B33" s="4"/>
      <c r="C33" s="4">
        <v>60053</v>
      </c>
      <c r="D33" s="68" t="s">
        <v>151</v>
      </c>
      <c r="E33" s="10">
        <v>40814.5</v>
      </c>
      <c r="F33" s="10">
        <v>16577.099999999999</v>
      </c>
      <c r="G33" s="10">
        <v>24237.4</v>
      </c>
      <c r="H33" s="10"/>
      <c r="I33" s="10">
        <v>235.8</v>
      </c>
      <c r="J33" s="7">
        <v>400</v>
      </c>
      <c r="K33" s="10">
        <v>9</v>
      </c>
      <c r="L33" s="7">
        <v>600</v>
      </c>
      <c r="M33" s="10"/>
      <c r="N33" s="10">
        <v>30</v>
      </c>
      <c r="O33" s="10">
        <v>820</v>
      </c>
      <c r="P33" s="10">
        <v>5500</v>
      </c>
      <c r="Q33" s="10">
        <v>5972</v>
      </c>
      <c r="R33" s="10">
        <v>50</v>
      </c>
      <c r="S33" s="10">
        <v>356</v>
      </c>
      <c r="T33" s="10">
        <v>96.3</v>
      </c>
      <c r="U33" s="10">
        <v>200</v>
      </c>
      <c r="V33" s="10">
        <v>145</v>
      </c>
      <c r="W33" s="10">
        <v>26.1</v>
      </c>
      <c r="X33" s="10"/>
      <c r="Y33" s="10">
        <v>27</v>
      </c>
      <c r="Z33" s="10">
        <v>258.8</v>
      </c>
      <c r="AA33" s="10">
        <v>1354.5</v>
      </c>
      <c r="AB33" s="10">
        <v>2987.9</v>
      </c>
      <c r="AC33" s="10">
        <v>1327</v>
      </c>
      <c r="AD33" s="10">
        <v>190.4</v>
      </c>
      <c r="AE33" s="10">
        <v>520.79999999999995</v>
      </c>
      <c r="AF33" s="10">
        <v>101.1</v>
      </c>
      <c r="AG33" s="10">
        <v>68.400000000000006</v>
      </c>
      <c r="AH33" s="10">
        <v>141.6</v>
      </c>
      <c r="AI33" s="10"/>
      <c r="AJ33" s="10">
        <v>10</v>
      </c>
      <c r="AK33" s="10">
        <v>18</v>
      </c>
      <c r="AL33" s="10">
        <v>7</v>
      </c>
      <c r="AM33" s="10">
        <v>10</v>
      </c>
      <c r="AN33" s="10">
        <v>12</v>
      </c>
      <c r="AO33" s="10">
        <v>10</v>
      </c>
      <c r="AP33" s="10">
        <v>70.099999999999994</v>
      </c>
      <c r="AQ33" s="10">
        <v>20</v>
      </c>
      <c r="AR33" s="10">
        <v>30</v>
      </c>
      <c r="AS33" s="10">
        <v>1770.6</v>
      </c>
      <c r="AT33" s="10">
        <v>42</v>
      </c>
      <c r="AU33" s="10">
        <v>567</v>
      </c>
      <c r="AV33" s="10">
        <v>60</v>
      </c>
      <c r="AW33" s="10">
        <v>153</v>
      </c>
      <c r="AX33" s="10">
        <v>40</v>
      </c>
      <c r="AY33" s="10"/>
    </row>
    <row r="34" spans="1:51" x14ac:dyDescent="0.25">
      <c r="A34" s="4"/>
      <c r="B34" s="4"/>
      <c r="C34" s="4">
        <v>60054</v>
      </c>
      <c r="D34" s="68" t="s">
        <v>152</v>
      </c>
      <c r="E34" s="10">
        <v>30043.5</v>
      </c>
      <c r="F34" s="10">
        <v>9399.6</v>
      </c>
      <c r="G34" s="10">
        <v>20643.900000000001</v>
      </c>
      <c r="H34" s="10"/>
      <c r="I34" s="10">
        <v>590.4</v>
      </c>
      <c r="J34" s="7"/>
      <c r="K34" s="10">
        <v>280</v>
      </c>
      <c r="L34" s="7"/>
      <c r="M34" s="10"/>
      <c r="N34" s="10">
        <v>15</v>
      </c>
      <c r="O34" s="10"/>
      <c r="P34" s="10">
        <v>4200</v>
      </c>
      <c r="Q34" s="10">
        <v>1050</v>
      </c>
      <c r="R34" s="10">
        <v>100</v>
      </c>
      <c r="S34" s="10">
        <v>1462</v>
      </c>
      <c r="T34" s="10">
        <v>571.20000000000005</v>
      </c>
      <c r="U34" s="10">
        <v>240</v>
      </c>
      <c r="V34" s="10">
        <v>558</v>
      </c>
      <c r="W34" s="10">
        <v>540</v>
      </c>
      <c r="X34" s="10">
        <v>480</v>
      </c>
      <c r="Y34" s="10">
        <v>510</v>
      </c>
      <c r="Z34" s="10">
        <v>549.9</v>
      </c>
      <c r="AA34" s="10">
        <v>52</v>
      </c>
      <c r="AB34" s="10">
        <v>46</v>
      </c>
      <c r="AC34" s="10">
        <v>5</v>
      </c>
      <c r="AD34" s="10"/>
      <c r="AE34" s="10">
        <v>1050</v>
      </c>
      <c r="AF34" s="10">
        <v>6</v>
      </c>
      <c r="AG34" s="10">
        <v>545</v>
      </c>
      <c r="AH34" s="10">
        <v>476.4</v>
      </c>
      <c r="AI34" s="10">
        <v>20</v>
      </c>
      <c r="AJ34" s="10">
        <v>230</v>
      </c>
      <c r="AK34" s="10"/>
      <c r="AL34" s="10">
        <v>1500</v>
      </c>
      <c r="AM34" s="10">
        <v>284</v>
      </c>
      <c r="AN34" s="10">
        <v>460</v>
      </c>
      <c r="AO34" s="10">
        <v>540</v>
      </c>
      <c r="AP34" s="10">
        <v>30</v>
      </c>
      <c r="AQ34" s="10">
        <v>480</v>
      </c>
      <c r="AR34" s="10">
        <v>288</v>
      </c>
      <c r="AS34" s="10"/>
      <c r="AT34" s="10">
        <v>270</v>
      </c>
      <c r="AU34" s="10">
        <v>555</v>
      </c>
      <c r="AV34" s="10">
        <v>1580</v>
      </c>
      <c r="AW34" s="10">
        <v>540</v>
      </c>
      <c r="AX34" s="10">
        <v>540</v>
      </c>
      <c r="AY34" s="10"/>
    </row>
    <row r="35" spans="1:51" x14ac:dyDescent="0.25">
      <c r="A35" s="4"/>
      <c r="B35" s="4"/>
      <c r="C35" s="4">
        <v>60058</v>
      </c>
      <c r="D35" s="68" t="s">
        <v>154</v>
      </c>
      <c r="E35" s="10">
        <v>2417.9</v>
      </c>
      <c r="F35" s="10">
        <v>60.8</v>
      </c>
      <c r="G35" s="10">
        <v>2357.1</v>
      </c>
      <c r="H35" s="10"/>
      <c r="I35" s="10"/>
      <c r="J35" s="7">
        <v>1000</v>
      </c>
      <c r="K35" s="10"/>
      <c r="L35" s="7">
        <v>900</v>
      </c>
      <c r="M35" s="10"/>
      <c r="N35" s="10"/>
      <c r="O35" s="10"/>
      <c r="P35" s="10"/>
      <c r="Q35" s="10"/>
      <c r="R35" s="10"/>
      <c r="S35" s="10"/>
      <c r="T35" s="10">
        <v>208.8</v>
      </c>
      <c r="U35" s="10"/>
      <c r="V35" s="10">
        <v>9.6</v>
      </c>
      <c r="W35" s="10"/>
      <c r="X35" s="10"/>
      <c r="Y35" s="10"/>
      <c r="Z35" s="10">
        <v>44.6</v>
      </c>
      <c r="AA35" s="10">
        <v>3</v>
      </c>
      <c r="AB35" s="10">
        <v>24</v>
      </c>
      <c r="AC35" s="10">
        <v>4.5</v>
      </c>
      <c r="AD35" s="10">
        <v>70</v>
      </c>
      <c r="AE35" s="10"/>
      <c r="AF35" s="10"/>
      <c r="AG35" s="10"/>
      <c r="AH35" s="10">
        <v>15</v>
      </c>
      <c r="AI35" s="10"/>
      <c r="AJ35" s="10"/>
      <c r="AK35" s="10"/>
      <c r="AL35" s="10">
        <v>32.6</v>
      </c>
      <c r="AM35" s="10">
        <v>10</v>
      </c>
      <c r="AN35" s="10"/>
      <c r="AO35" s="10"/>
      <c r="AP35" s="10">
        <v>25</v>
      </c>
      <c r="AQ35" s="10">
        <v>5</v>
      </c>
      <c r="AR35" s="10"/>
      <c r="AS35" s="10"/>
      <c r="AT35" s="10"/>
      <c r="AU35" s="10">
        <v>5</v>
      </c>
      <c r="AV35" s="10"/>
      <c r="AW35" s="10"/>
      <c r="AX35" s="10"/>
      <c r="AY35" s="10"/>
    </row>
    <row r="36" spans="1:51" x14ac:dyDescent="0.25">
      <c r="A36" s="4"/>
      <c r="B36" s="11">
        <v>6006</v>
      </c>
      <c r="C36" s="4"/>
      <c r="D36" s="68" t="s">
        <v>155</v>
      </c>
      <c r="E36" s="10">
        <f>SUM(E37:E39)</f>
        <v>155711.19999999998</v>
      </c>
      <c r="F36" s="10">
        <f>SUM(F37:F39)</f>
        <v>43031.9</v>
      </c>
      <c r="G36" s="10">
        <f t="shared" ref="G36:X36" si="14">SUM(G37:G39)</f>
        <v>112679.29999999999</v>
      </c>
      <c r="H36" s="10">
        <f t="shared" si="14"/>
        <v>2465</v>
      </c>
      <c r="I36" s="10">
        <f t="shared" si="14"/>
        <v>2355</v>
      </c>
      <c r="J36" s="7">
        <f t="shared" si="14"/>
        <v>1930</v>
      </c>
      <c r="K36" s="10">
        <f t="shared" si="14"/>
        <v>130</v>
      </c>
      <c r="L36" s="7">
        <f t="shared" si="14"/>
        <v>15000</v>
      </c>
      <c r="M36" s="10">
        <f t="shared" si="14"/>
        <v>716</v>
      </c>
      <c r="N36" s="10">
        <f t="shared" si="14"/>
        <v>450</v>
      </c>
      <c r="O36" s="10">
        <f t="shared" si="14"/>
        <v>12300</v>
      </c>
      <c r="P36" s="10">
        <f t="shared" si="14"/>
        <v>16957</v>
      </c>
      <c r="Q36" s="10">
        <f t="shared" si="14"/>
        <v>580</v>
      </c>
      <c r="R36" s="10">
        <f t="shared" si="14"/>
        <v>250</v>
      </c>
      <c r="S36" s="10">
        <f t="shared" si="14"/>
        <v>3855</v>
      </c>
      <c r="T36" s="10">
        <f t="shared" si="14"/>
        <v>7591.7999999999993</v>
      </c>
      <c r="U36" s="10">
        <f t="shared" si="14"/>
        <v>6945</v>
      </c>
      <c r="V36" s="10">
        <f t="shared" si="14"/>
        <v>4858.5999999999995</v>
      </c>
      <c r="W36" s="10">
        <f t="shared" si="14"/>
        <v>702</v>
      </c>
      <c r="X36" s="10">
        <f t="shared" si="14"/>
        <v>590</v>
      </c>
      <c r="Y36" s="10">
        <f>SUM(Y37:Y39)</f>
        <v>1502.5</v>
      </c>
      <c r="Z36" s="10">
        <f>SUM(Z37:Z39)</f>
        <v>2889.8</v>
      </c>
      <c r="AA36" s="10">
        <f t="shared" ref="AA36:AY36" si="15">SUM(AA37:AA39)</f>
        <v>5295</v>
      </c>
      <c r="AB36" s="10">
        <f t="shared" si="15"/>
        <v>1434.3</v>
      </c>
      <c r="AC36" s="10">
        <f t="shared" si="15"/>
        <v>2875.4</v>
      </c>
      <c r="AD36" s="10">
        <f t="shared" si="15"/>
        <v>1041.2</v>
      </c>
      <c r="AE36" s="10">
        <f t="shared" si="15"/>
        <v>1230</v>
      </c>
      <c r="AF36" s="10">
        <f t="shared" si="15"/>
        <v>616</v>
      </c>
      <c r="AG36" s="10">
        <f t="shared" si="15"/>
        <v>1165.4000000000001</v>
      </c>
      <c r="AH36" s="10">
        <f t="shared" si="15"/>
        <v>3668.4</v>
      </c>
      <c r="AI36" s="10">
        <f t="shared" si="15"/>
        <v>587</v>
      </c>
      <c r="AJ36" s="10">
        <f t="shared" si="15"/>
        <v>325</v>
      </c>
      <c r="AK36" s="10">
        <f t="shared" si="15"/>
        <v>1381</v>
      </c>
      <c r="AL36" s="10">
        <f t="shared" si="15"/>
        <v>617.4</v>
      </c>
      <c r="AM36" s="10">
        <f t="shared" si="15"/>
        <v>215</v>
      </c>
      <c r="AN36" s="10">
        <f t="shared" si="15"/>
        <v>237.3</v>
      </c>
      <c r="AO36" s="10">
        <f t="shared" si="15"/>
        <v>47</v>
      </c>
      <c r="AP36" s="10">
        <f t="shared" si="15"/>
        <v>388.7</v>
      </c>
      <c r="AQ36" s="10">
        <f t="shared" si="15"/>
        <v>860</v>
      </c>
      <c r="AR36" s="10">
        <f t="shared" si="15"/>
        <v>1125</v>
      </c>
      <c r="AS36" s="10">
        <f t="shared" si="15"/>
        <v>3342.5</v>
      </c>
      <c r="AT36" s="10">
        <f t="shared" si="15"/>
        <v>198</v>
      </c>
      <c r="AU36" s="10">
        <f t="shared" si="15"/>
        <v>2300</v>
      </c>
      <c r="AV36" s="10">
        <f t="shared" si="15"/>
        <v>280</v>
      </c>
      <c r="AW36" s="10">
        <f t="shared" si="15"/>
        <v>345</v>
      </c>
      <c r="AX36" s="10">
        <f t="shared" si="15"/>
        <v>1037</v>
      </c>
      <c r="AY36" s="10">
        <f t="shared" si="15"/>
        <v>0</v>
      </c>
    </row>
    <row r="37" spans="1:51" x14ac:dyDescent="0.25">
      <c r="A37" s="4"/>
      <c r="B37" s="4"/>
      <c r="C37" s="4">
        <v>60061</v>
      </c>
      <c r="D37" s="68" t="s">
        <v>156</v>
      </c>
      <c r="E37" s="10">
        <v>137383.4</v>
      </c>
      <c r="F37" s="10">
        <v>35601</v>
      </c>
      <c r="G37" s="10">
        <v>101782.39999999999</v>
      </c>
      <c r="H37" s="10">
        <v>2025</v>
      </c>
      <c r="I37" s="10">
        <v>2100</v>
      </c>
      <c r="J37" s="7">
        <v>1800</v>
      </c>
      <c r="K37" s="10">
        <v>120</v>
      </c>
      <c r="L37" s="7">
        <v>14600</v>
      </c>
      <c r="M37" s="10">
        <v>666</v>
      </c>
      <c r="N37" s="10">
        <v>400</v>
      </c>
      <c r="O37" s="10">
        <v>10600</v>
      </c>
      <c r="P37" s="10">
        <v>14611</v>
      </c>
      <c r="Q37" s="10">
        <v>300</v>
      </c>
      <c r="R37" s="10">
        <v>242</v>
      </c>
      <c r="S37" s="10">
        <v>2747</v>
      </c>
      <c r="T37" s="10">
        <v>7061.9</v>
      </c>
      <c r="U37" s="10">
        <v>6885</v>
      </c>
      <c r="V37" s="10">
        <v>4452.3999999999996</v>
      </c>
      <c r="W37" s="10">
        <v>692</v>
      </c>
      <c r="X37" s="10">
        <v>545</v>
      </c>
      <c r="Y37" s="10">
        <v>1444</v>
      </c>
      <c r="Z37" s="10">
        <v>2555</v>
      </c>
      <c r="AA37" s="10">
        <v>4529</v>
      </c>
      <c r="AB37" s="10">
        <v>1079</v>
      </c>
      <c r="AC37" s="10">
        <v>2651.5</v>
      </c>
      <c r="AD37" s="10">
        <v>897</v>
      </c>
      <c r="AE37" s="10">
        <v>1200</v>
      </c>
      <c r="AF37" s="10">
        <v>590</v>
      </c>
      <c r="AG37" s="10">
        <v>1063</v>
      </c>
      <c r="AH37" s="10">
        <v>3598.4</v>
      </c>
      <c r="AI37" s="10">
        <v>495.5</v>
      </c>
      <c r="AJ37" s="10">
        <v>300</v>
      </c>
      <c r="AK37" s="10">
        <v>1306</v>
      </c>
      <c r="AL37" s="10">
        <v>510</v>
      </c>
      <c r="AM37" s="10">
        <v>200</v>
      </c>
      <c r="AN37" s="10">
        <v>183.3</v>
      </c>
      <c r="AO37" s="10">
        <v>45</v>
      </c>
      <c r="AP37" s="10">
        <v>378.7</v>
      </c>
      <c r="AQ37" s="10">
        <v>835</v>
      </c>
      <c r="AR37" s="10">
        <v>1069</v>
      </c>
      <c r="AS37" s="10">
        <v>3260.7</v>
      </c>
      <c r="AT37" s="10">
        <v>180</v>
      </c>
      <c r="AU37" s="10">
        <v>2000</v>
      </c>
      <c r="AV37" s="10">
        <v>250</v>
      </c>
      <c r="AW37" s="10">
        <v>315</v>
      </c>
      <c r="AX37" s="10">
        <v>1000</v>
      </c>
      <c r="AY37" s="10"/>
    </row>
    <row r="38" spans="1:51" x14ac:dyDescent="0.25">
      <c r="A38" s="4"/>
      <c r="B38" s="4"/>
      <c r="C38" s="4">
        <v>60062</v>
      </c>
      <c r="D38" s="68" t="s">
        <v>157</v>
      </c>
      <c r="E38" s="10">
        <v>17360.400000000001</v>
      </c>
      <c r="F38" s="10">
        <v>6707.5</v>
      </c>
      <c r="G38" s="10">
        <v>10652.9</v>
      </c>
      <c r="H38" s="10">
        <v>440</v>
      </c>
      <c r="I38" s="10">
        <v>255</v>
      </c>
      <c r="J38" s="7">
        <v>130</v>
      </c>
      <c r="K38" s="10">
        <v>10</v>
      </c>
      <c r="L38" s="7">
        <v>400</v>
      </c>
      <c r="M38" s="10">
        <v>50</v>
      </c>
      <c r="N38" s="10">
        <v>50</v>
      </c>
      <c r="O38" s="10">
        <v>1700</v>
      </c>
      <c r="P38" s="10">
        <v>2346</v>
      </c>
      <c r="Q38" s="10">
        <v>280</v>
      </c>
      <c r="R38" s="10">
        <v>8</v>
      </c>
      <c r="S38" s="10">
        <v>900</v>
      </c>
      <c r="T38" s="10">
        <v>529.9</v>
      </c>
      <c r="U38" s="10">
        <v>60</v>
      </c>
      <c r="V38" s="10">
        <v>406.2</v>
      </c>
      <c r="W38" s="10">
        <v>10</v>
      </c>
      <c r="X38" s="10">
        <v>45</v>
      </c>
      <c r="Y38" s="10">
        <v>58.5</v>
      </c>
      <c r="Z38" s="10">
        <v>334.8</v>
      </c>
      <c r="AA38" s="10">
        <v>762</v>
      </c>
      <c r="AB38" s="10">
        <v>355.3</v>
      </c>
      <c r="AC38" s="10">
        <v>223.9</v>
      </c>
      <c r="AD38" s="10">
        <v>144.19999999999999</v>
      </c>
      <c r="AE38" s="10">
        <v>30</v>
      </c>
      <c r="AF38" s="10">
        <v>26</v>
      </c>
      <c r="AG38" s="10">
        <v>93.4</v>
      </c>
      <c r="AH38" s="10">
        <v>70</v>
      </c>
      <c r="AI38" s="10">
        <v>91.5</v>
      </c>
      <c r="AJ38" s="10">
        <v>25</v>
      </c>
      <c r="AK38" s="10">
        <v>75</v>
      </c>
      <c r="AL38" s="10">
        <v>104.4</v>
      </c>
      <c r="AM38" s="10">
        <v>15</v>
      </c>
      <c r="AN38" s="10">
        <v>54</v>
      </c>
      <c r="AO38" s="10">
        <v>2</v>
      </c>
      <c r="AP38" s="10">
        <v>10</v>
      </c>
      <c r="AQ38" s="10">
        <v>25</v>
      </c>
      <c r="AR38" s="10">
        <v>56</v>
      </c>
      <c r="AS38" s="10">
        <v>81.8</v>
      </c>
      <c r="AT38" s="10">
        <v>18</v>
      </c>
      <c r="AU38" s="10">
        <v>280</v>
      </c>
      <c r="AV38" s="10">
        <v>30</v>
      </c>
      <c r="AW38" s="10">
        <v>30</v>
      </c>
      <c r="AX38" s="10">
        <v>37</v>
      </c>
      <c r="AY38" s="10"/>
    </row>
    <row r="39" spans="1:51" x14ac:dyDescent="0.25">
      <c r="A39" s="4"/>
      <c r="B39" s="4"/>
      <c r="C39" s="4">
        <v>60068</v>
      </c>
      <c r="D39" s="68" t="s">
        <v>158</v>
      </c>
      <c r="E39" s="10">
        <v>967.4</v>
      </c>
      <c r="F39" s="10">
        <v>723.4</v>
      </c>
      <c r="G39" s="10">
        <v>244</v>
      </c>
      <c r="H39" s="10"/>
      <c r="I39" s="10"/>
      <c r="J39" s="7"/>
      <c r="K39" s="10"/>
      <c r="L39" s="7"/>
      <c r="M39" s="10"/>
      <c r="N39" s="10"/>
      <c r="O39" s="10"/>
      <c r="P39" s="10"/>
      <c r="Q39" s="10"/>
      <c r="R39" s="10"/>
      <c r="S39" s="10">
        <v>208</v>
      </c>
      <c r="T39" s="10"/>
      <c r="U39" s="10"/>
      <c r="V39" s="10"/>
      <c r="W39" s="10"/>
      <c r="X39" s="10"/>
      <c r="Y39" s="10"/>
      <c r="Z39" s="10"/>
      <c r="AA39" s="10">
        <v>4</v>
      </c>
      <c r="AB39" s="10"/>
      <c r="AC39" s="10"/>
      <c r="AD39" s="10"/>
      <c r="AE39" s="10"/>
      <c r="AF39" s="10"/>
      <c r="AG39" s="10">
        <v>9</v>
      </c>
      <c r="AH39" s="10"/>
      <c r="AI39" s="10"/>
      <c r="AJ39" s="10"/>
      <c r="AK39" s="10"/>
      <c r="AL39" s="10">
        <v>3</v>
      </c>
      <c r="AM39" s="10"/>
      <c r="AN39" s="10"/>
      <c r="AO39" s="10"/>
      <c r="AP39" s="10"/>
      <c r="AQ39" s="10"/>
      <c r="AR39" s="10"/>
      <c r="AS39" s="10"/>
      <c r="AT39" s="10"/>
      <c r="AU39" s="10">
        <v>20</v>
      </c>
      <c r="AV39" s="10"/>
      <c r="AW39" s="10"/>
      <c r="AX39" s="10"/>
      <c r="AY39" s="10"/>
    </row>
    <row r="40" spans="1:51" x14ac:dyDescent="0.25">
      <c r="A40" s="12"/>
      <c r="B40" s="12">
        <v>6007</v>
      </c>
      <c r="C40" s="12"/>
      <c r="D40" s="72" t="s">
        <v>159</v>
      </c>
      <c r="E40" s="13">
        <f>SUM(E41:E43)</f>
        <v>141294.79999999999</v>
      </c>
      <c r="F40" s="13">
        <f t="shared" ref="F40:G40" si="16">SUM(F41:F43)</f>
        <v>5692</v>
      </c>
      <c r="G40" s="13">
        <f t="shared" si="16"/>
        <v>135602.79999999999</v>
      </c>
      <c r="H40" s="13"/>
      <c r="I40" s="13"/>
      <c r="J40" s="51"/>
      <c r="K40" s="13"/>
      <c r="L40" s="51"/>
      <c r="M40" s="13"/>
      <c r="N40" s="13"/>
      <c r="O40" s="13">
        <f>SUM(O41:O43)</f>
        <v>1050</v>
      </c>
      <c r="P40" s="13">
        <f t="shared" ref="P40:AY40" si="17">SUM(P41:P43)</f>
        <v>1230</v>
      </c>
      <c r="Q40" s="13">
        <f t="shared" si="17"/>
        <v>1470</v>
      </c>
      <c r="R40" s="13">
        <f t="shared" si="17"/>
        <v>0</v>
      </c>
      <c r="S40" s="13">
        <f t="shared" si="17"/>
        <v>0</v>
      </c>
      <c r="T40" s="13">
        <f t="shared" si="17"/>
        <v>0.2</v>
      </c>
      <c r="U40" s="13">
        <f t="shared" si="17"/>
        <v>0</v>
      </c>
      <c r="V40" s="13">
        <f t="shared" si="17"/>
        <v>128156</v>
      </c>
      <c r="W40" s="13">
        <f t="shared" si="17"/>
        <v>0</v>
      </c>
      <c r="X40" s="13">
        <f t="shared" si="17"/>
        <v>0</v>
      </c>
      <c r="Y40" s="13">
        <f t="shared" si="17"/>
        <v>3600</v>
      </c>
      <c r="Z40" s="13">
        <f t="shared" si="17"/>
        <v>16</v>
      </c>
      <c r="AA40" s="13">
        <f t="shared" si="17"/>
        <v>18.600000000000001</v>
      </c>
      <c r="AB40" s="13">
        <f t="shared" si="17"/>
        <v>36</v>
      </c>
      <c r="AC40" s="13">
        <f t="shared" si="17"/>
        <v>23</v>
      </c>
      <c r="AD40" s="13">
        <f t="shared" si="17"/>
        <v>0</v>
      </c>
      <c r="AE40" s="13">
        <f t="shared" si="17"/>
        <v>0</v>
      </c>
      <c r="AF40" s="13">
        <f t="shared" si="17"/>
        <v>0</v>
      </c>
      <c r="AG40" s="13">
        <f t="shared" si="17"/>
        <v>0</v>
      </c>
      <c r="AH40" s="13">
        <f t="shared" si="17"/>
        <v>0</v>
      </c>
      <c r="AI40" s="13">
        <f t="shared" si="17"/>
        <v>0</v>
      </c>
      <c r="AJ40" s="13">
        <f t="shared" si="17"/>
        <v>0</v>
      </c>
      <c r="AK40" s="13">
        <f t="shared" si="17"/>
        <v>0</v>
      </c>
      <c r="AL40" s="13">
        <f t="shared" si="17"/>
        <v>0</v>
      </c>
      <c r="AM40" s="13">
        <f t="shared" si="17"/>
        <v>0</v>
      </c>
      <c r="AN40" s="13">
        <f t="shared" si="17"/>
        <v>0</v>
      </c>
      <c r="AO40" s="13">
        <f t="shared" si="17"/>
        <v>0</v>
      </c>
      <c r="AP40" s="13">
        <f t="shared" si="17"/>
        <v>0</v>
      </c>
      <c r="AQ40" s="13">
        <f t="shared" si="17"/>
        <v>0</v>
      </c>
      <c r="AR40" s="13">
        <f t="shared" si="17"/>
        <v>0</v>
      </c>
      <c r="AS40" s="13">
        <f t="shared" si="17"/>
        <v>0</v>
      </c>
      <c r="AT40" s="13">
        <f t="shared" si="17"/>
        <v>0</v>
      </c>
      <c r="AU40" s="13">
        <f t="shared" si="17"/>
        <v>0</v>
      </c>
      <c r="AV40" s="13">
        <f t="shared" si="17"/>
        <v>3</v>
      </c>
      <c r="AW40" s="13">
        <f t="shared" si="17"/>
        <v>0</v>
      </c>
      <c r="AX40" s="13">
        <f t="shared" si="17"/>
        <v>0</v>
      </c>
      <c r="AY40" s="13">
        <f t="shared" si="17"/>
        <v>0</v>
      </c>
    </row>
    <row r="41" spans="1:51" x14ac:dyDescent="0.25">
      <c r="A41" s="4"/>
      <c r="B41" s="4"/>
      <c r="C41" s="4">
        <v>60071</v>
      </c>
      <c r="D41" s="68" t="s">
        <v>160</v>
      </c>
      <c r="E41" s="10">
        <v>2753.9</v>
      </c>
      <c r="F41" s="10">
        <v>2070.9</v>
      </c>
      <c r="G41" s="10">
        <v>683</v>
      </c>
      <c r="H41" s="10"/>
      <c r="I41" s="10"/>
      <c r="J41" s="7"/>
      <c r="K41" s="10"/>
      <c r="L41" s="7"/>
      <c r="M41" s="10"/>
      <c r="N41" s="10"/>
      <c r="O41" s="10"/>
      <c r="P41" s="10"/>
      <c r="Q41" s="10"/>
      <c r="R41" s="10"/>
      <c r="S41" s="10"/>
      <c r="T41" s="10"/>
      <c r="U41" s="10"/>
      <c r="V41" s="10">
        <v>640</v>
      </c>
      <c r="W41" s="10"/>
      <c r="X41" s="10"/>
      <c r="Y41" s="10"/>
      <c r="Z41" s="10">
        <v>5</v>
      </c>
      <c r="AA41" s="10">
        <v>8</v>
      </c>
      <c r="AB41" s="10">
        <v>7</v>
      </c>
      <c r="AC41" s="10">
        <v>23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x14ac:dyDescent="0.25">
      <c r="A42" s="4"/>
      <c r="B42" s="4"/>
      <c r="C42" s="4">
        <v>60072</v>
      </c>
      <c r="D42" s="73" t="s">
        <v>161</v>
      </c>
      <c r="E42" s="14">
        <v>100257.1</v>
      </c>
      <c r="F42" s="10">
        <v>2919.6</v>
      </c>
      <c r="G42" s="10">
        <v>97337.5</v>
      </c>
      <c r="H42" s="10"/>
      <c r="I42" s="10"/>
      <c r="J42" s="7"/>
      <c r="K42" s="10"/>
      <c r="L42" s="7"/>
      <c r="M42" s="10"/>
      <c r="N42" s="10"/>
      <c r="O42" s="10"/>
      <c r="P42" s="10"/>
      <c r="Q42" s="10"/>
      <c r="R42" s="10"/>
      <c r="S42" s="10"/>
      <c r="T42" s="10">
        <v>0.2</v>
      </c>
      <c r="U42" s="10"/>
      <c r="V42" s="10">
        <v>97298.3</v>
      </c>
      <c r="W42" s="10"/>
      <c r="X42" s="10"/>
      <c r="Y42" s="10"/>
      <c r="Z42" s="10">
        <v>10</v>
      </c>
      <c r="AA42" s="10">
        <v>8</v>
      </c>
      <c r="AB42" s="10">
        <v>21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x14ac:dyDescent="0.25">
      <c r="A43" s="4"/>
      <c r="B43" s="4"/>
      <c r="C43" s="4">
        <v>60078</v>
      </c>
      <c r="D43" s="68" t="s">
        <v>162</v>
      </c>
      <c r="E43" s="10">
        <v>38283.800000000003</v>
      </c>
      <c r="F43" s="10">
        <v>701.5</v>
      </c>
      <c r="G43" s="10">
        <v>37582.300000000003</v>
      </c>
      <c r="H43" s="10"/>
      <c r="I43" s="10"/>
      <c r="J43" s="7"/>
      <c r="K43" s="10"/>
      <c r="L43" s="7"/>
      <c r="M43" s="10"/>
      <c r="N43" s="10"/>
      <c r="O43" s="10">
        <v>1050</v>
      </c>
      <c r="P43" s="10">
        <v>1230</v>
      </c>
      <c r="Q43" s="10">
        <v>1470</v>
      </c>
      <c r="R43" s="10"/>
      <c r="S43" s="10"/>
      <c r="T43" s="10"/>
      <c r="U43" s="10"/>
      <c r="V43" s="10">
        <v>30217.7</v>
      </c>
      <c r="W43" s="10"/>
      <c r="X43" s="10"/>
      <c r="Y43" s="10">
        <v>3600</v>
      </c>
      <c r="Z43" s="10">
        <v>1</v>
      </c>
      <c r="AA43" s="10">
        <v>2.6</v>
      </c>
      <c r="AB43" s="10">
        <v>8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>
        <v>3</v>
      </c>
      <c r="AW43" s="10"/>
      <c r="AX43" s="10"/>
      <c r="AY43" s="10"/>
    </row>
    <row r="44" spans="1:51" x14ac:dyDescent="0.25">
      <c r="A44" s="4"/>
      <c r="B44" s="4">
        <v>6098</v>
      </c>
      <c r="C44" s="4"/>
      <c r="D44" s="68" t="s">
        <v>163</v>
      </c>
      <c r="E44" s="10">
        <f>SUM(E45:E45)</f>
        <v>2802.7</v>
      </c>
      <c r="F44" s="10">
        <f t="shared" ref="F44:AW44" si="18">SUM(F45:F45)</f>
        <v>54</v>
      </c>
      <c r="G44" s="10">
        <f t="shared" si="18"/>
        <v>2748.7</v>
      </c>
      <c r="H44" s="10">
        <f t="shared" si="18"/>
        <v>0</v>
      </c>
      <c r="I44" s="10">
        <f t="shared" si="18"/>
        <v>0</v>
      </c>
      <c r="J44" s="7">
        <f t="shared" si="18"/>
        <v>0</v>
      </c>
      <c r="K44" s="10">
        <f t="shared" si="18"/>
        <v>0</v>
      </c>
      <c r="L44" s="7">
        <f t="shared" si="18"/>
        <v>0</v>
      </c>
      <c r="M44" s="10">
        <f t="shared" si="18"/>
        <v>0</v>
      </c>
      <c r="N44" s="10">
        <f t="shared" si="18"/>
        <v>0</v>
      </c>
      <c r="O44" s="10">
        <f t="shared" si="18"/>
        <v>1665</v>
      </c>
      <c r="P44" s="10">
        <f t="shared" si="18"/>
        <v>0</v>
      </c>
      <c r="Q44" s="10">
        <f t="shared" si="18"/>
        <v>300</v>
      </c>
      <c r="R44" s="10">
        <f t="shared" si="18"/>
        <v>0</v>
      </c>
      <c r="S44" s="10">
        <f t="shared" si="18"/>
        <v>0</v>
      </c>
      <c r="T44" s="10">
        <f t="shared" si="18"/>
        <v>138.69999999999999</v>
      </c>
      <c r="U44" s="10">
        <f t="shared" si="18"/>
        <v>0</v>
      </c>
      <c r="V44" s="10">
        <f t="shared" si="18"/>
        <v>0</v>
      </c>
      <c r="W44" s="10">
        <f t="shared" si="18"/>
        <v>0</v>
      </c>
      <c r="X44" s="10">
        <f t="shared" si="18"/>
        <v>0</v>
      </c>
      <c r="Y44" s="10">
        <f t="shared" si="18"/>
        <v>0</v>
      </c>
      <c r="Z44" s="10">
        <f t="shared" si="18"/>
        <v>0</v>
      </c>
      <c r="AA44" s="10">
        <f t="shared" si="18"/>
        <v>2</v>
      </c>
      <c r="AB44" s="10">
        <f t="shared" si="18"/>
        <v>3</v>
      </c>
      <c r="AC44" s="10">
        <f t="shared" si="18"/>
        <v>0</v>
      </c>
      <c r="AD44" s="10">
        <f t="shared" si="18"/>
        <v>0</v>
      </c>
      <c r="AE44" s="10">
        <f t="shared" si="18"/>
        <v>0</v>
      </c>
      <c r="AF44" s="10">
        <f t="shared" si="18"/>
        <v>0</v>
      </c>
      <c r="AG44" s="10">
        <f t="shared" si="18"/>
        <v>0</v>
      </c>
      <c r="AH44" s="10">
        <f t="shared" si="18"/>
        <v>0</v>
      </c>
      <c r="AI44" s="10">
        <f t="shared" si="18"/>
        <v>0</v>
      </c>
      <c r="AJ44" s="10">
        <f t="shared" si="18"/>
        <v>0</v>
      </c>
      <c r="AK44" s="10">
        <f t="shared" si="18"/>
        <v>0</v>
      </c>
      <c r="AL44" s="10">
        <f t="shared" si="18"/>
        <v>0</v>
      </c>
      <c r="AM44" s="10">
        <f t="shared" si="18"/>
        <v>0</v>
      </c>
      <c r="AN44" s="10">
        <f t="shared" si="18"/>
        <v>0</v>
      </c>
      <c r="AO44" s="10">
        <f t="shared" si="18"/>
        <v>0</v>
      </c>
      <c r="AP44" s="10">
        <f t="shared" si="18"/>
        <v>0</v>
      </c>
      <c r="AQ44" s="10">
        <f t="shared" si="18"/>
        <v>130</v>
      </c>
      <c r="AR44" s="10">
        <f t="shared" si="18"/>
        <v>0</v>
      </c>
      <c r="AS44" s="10">
        <f t="shared" si="18"/>
        <v>0</v>
      </c>
      <c r="AT44" s="10">
        <f t="shared" si="18"/>
        <v>0</v>
      </c>
      <c r="AU44" s="10">
        <f t="shared" si="18"/>
        <v>0</v>
      </c>
      <c r="AV44" s="10">
        <f t="shared" si="18"/>
        <v>0</v>
      </c>
      <c r="AW44" s="10">
        <f t="shared" si="18"/>
        <v>0</v>
      </c>
      <c r="AX44" s="10">
        <f t="shared" ref="AX44:AY44" si="19">SUM(AX45:AX45)</f>
        <v>510</v>
      </c>
      <c r="AY44" s="10">
        <f t="shared" si="19"/>
        <v>0</v>
      </c>
    </row>
    <row r="45" spans="1:51" x14ac:dyDescent="0.25">
      <c r="A45" s="4"/>
      <c r="C45" s="4">
        <v>60981</v>
      </c>
      <c r="D45" s="68" t="s">
        <v>163</v>
      </c>
      <c r="E45" s="10">
        <v>2802.7</v>
      </c>
      <c r="F45" s="10">
        <v>54</v>
      </c>
      <c r="G45" s="10">
        <v>2748.7</v>
      </c>
      <c r="H45" s="16"/>
      <c r="I45" s="16"/>
      <c r="J45" s="8"/>
      <c r="K45" s="16"/>
      <c r="L45" s="8"/>
      <c r="M45" s="16"/>
      <c r="N45" s="16"/>
      <c r="O45" s="10">
        <v>1665</v>
      </c>
      <c r="P45" s="16"/>
      <c r="Q45" s="16">
        <v>300</v>
      </c>
      <c r="R45" s="16"/>
      <c r="S45" s="16"/>
      <c r="T45" s="16">
        <v>138.69999999999999</v>
      </c>
      <c r="U45" s="16"/>
      <c r="V45" s="16"/>
      <c r="W45" s="16"/>
      <c r="X45" s="16"/>
      <c r="Y45" s="16"/>
      <c r="Z45" s="23"/>
      <c r="AA45" s="16">
        <v>2</v>
      </c>
      <c r="AB45" s="10">
        <v>3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>
        <v>130</v>
      </c>
      <c r="AR45" s="10"/>
      <c r="AS45" s="10"/>
      <c r="AT45" s="10"/>
      <c r="AU45" s="10"/>
      <c r="AV45" s="10"/>
      <c r="AW45" s="10"/>
      <c r="AX45" s="10">
        <v>510</v>
      </c>
      <c r="AY45" s="10"/>
    </row>
    <row r="46" spans="1:51" ht="24.75" x14ac:dyDescent="0.25">
      <c r="A46" s="1">
        <v>61</v>
      </c>
      <c r="B46" s="1"/>
      <c r="C46" s="1"/>
      <c r="D46" s="74" t="s">
        <v>164</v>
      </c>
      <c r="E46" s="17">
        <f t="shared" ref="E46:AY46" si="20">SUM(E47,E48,E49,E50,E51,E60,E61,E66,E69,E74,E83,E88,E93,E98,E101,E102)</f>
        <v>1619454.9000000001</v>
      </c>
      <c r="F46" s="17">
        <f t="shared" si="20"/>
        <v>319973.60000000003</v>
      </c>
      <c r="G46" s="17">
        <f t="shared" si="20"/>
        <v>1299481.3000000003</v>
      </c>
      <c r="H46" s="17">
        <f t="shared" si="20"/>
        <v>15382</v>
      </c>
      <c r="I46" s="17">
        <f t="shared" si="20"/>
        <v>51399.7</v>
      </c>
      <c r="J46" s="50">
        <f t="shared" si="20"/>
        <v>19262</v>
      </c>
      <c r="K46" s="17">
        <f t="shared" si="20"/>
        <v>1529</v>
      </c>
      <c r="L46" s="50">
        <f t="shared" si="20"/>
        <v>33592</v>
      </c>
      <c r="M46" s="17">
        <f t="shared" si="20"/>
        <v>8330.5</v>
      </c>
      <c r="N46" s="17">
        <f t="shared" si="20"/>
        <v>6565</v>
      </c>
      <c r="O46" s="17">
        <f t="shared" si="20"/>
        <v>33130</v>
      </c>
      <c r="P46" s="17">
        <f t="shared" si="20"/>
        <v>27089</v>
      </c>
      <c r="Q46" s="17">
        <f t="shared" si="20"/>
        <v>14772</v>
      </c>
      <c r="R46" s="17">
        <f t="shared" si="20"/>
        <v>7728</v>
      </c>
      <c r="S46" s="17">
        <f t="shared" si="20"/>
        <v>53233</v>
      </c>
      <c r="T46" s="17">
        <f t="shared" si="20"/>
        <v>53082.5</v>
      </c>
      <c r="U46" s="17">
        <f t="shared" si="20"/>
        <v>13349.2</v>
      </c>
      <c r="V46" s="17">
        <f t="shared" si="20"/>
        <v>23835.600000000002</v>
      </c>
      <c r="W46" s="17">
        <f t="shared" si="20"/>
        <v>9314</v>
      </c>
      <c r="X46" s="17">
        <f t="shared" si="20"/>
        <v>13163</v>
      </c>
      <c r="Y46" s="17">
        <f t="shared" si="20"/>
        <v>32448.7</v>
      </c>
      <c r="Z46" s="17">
        <f t="shared" si="20"/>
        <v>58431.399999999994</v>
      </c>
      <c r="AA46" s="17">
        <f t="shared" si="20"/>
        <v>16842.8</v>
      </c>
      <c r="AB46" s="17">
        <f t="shared" si="20"/>
        <v>10190.6</v>
      </c>
      <c r="AC46" s="17">
        <f t="shared" si="20"/>
        <v>50328.800000000003</v>
      </c>
      <c r="AD46" s="17">
        <f t="shared" si="20"/>
        <v>10634.1</v>
      </c>
      <c r="AE46" s="17">
        <f t="shared" si="20"/>
        <v>11983.6</v>
      </c>
      <c r="AF46" s="17">
        <f t="shared" si="20"/>
        <v>97342.399999999994</v>
      </c>
      <c r="AG46" s="17">
        <f t="shared" si="20"/>
        <v>5201.5</v>
      </c>
      <c r="AH46" s="17">
        <f t="shared" si="20"/>
        <v>14121.599999999999</v>
      </c>
      <c r="AI46" s="17">
        <f t="shared" si="20"/>
        <v>3638</v>
      </c>
      <c r="AJ46" s="17">
        <f t="shared" si="20"/>
        <v>7249.3</v>
      </c>
      <c r="AK46" s="17">
        <f t="shared" si="20"/>
        <v>287633</v>
      </c>
      <c r="AL46" s="17">
        <f t="shared" si="20"/>
        <v>15093</v>
      </c>
      <c r="AM46" s="17">
        <f t="shared" si="20"/>
        <v>1578</v>
      </c>
      <c r="AN46" s="17">
        <f t="shared" si="20"/>
        <v>929</v>
      </c>
      <c r="AO46" s="17">
        <f t="shared" si="20"/>
        <v>1614</v>
      </c>
      <c r="AP46" s="17">
        <f t="shared" si="20"/>
        <v>27859.5</v>
      </c>
      <c r="AQ46" s="17">
        <f t="shared" si="20"/>
        <v>16740</v>
      </c>
      <c r="AR46" s="17">
        <f t="shared" si="20"/>
        <v>61755.6</v>
      </c>
      <c r="AS46" s="17">
        <f t="shared" si="20"/>
        <v>123637.7</v>
      </c>
      <c r="AT46" s="17">
        <f t="shared" si="20"/>
        <v>3060</v>
      </c>
      <c r="AU46" s="17">
        <f t="shared" si="20"/>
        <v>28006</v>
      </c>
      <c r="AV46" s="17">
        <f t="shared" si="20"/>
        <v>13319</v>
      </c>
      <c r="AW46" s="17">
        <f t="shared" si="20"/>
        <v>6000</v>
      </c>
      <c r="AX46" s="17">
        <f t="shared" si="20"/>
        <v>9087.2000000000007</v>
      </c>
      <c r="AY46" s="17">
        <f t="shared" si="20"/>
        <v>0</v>
      </c>
    </row>
    <row r="47" spans="1:51" ht="24.75" x14ac:dyDescent="0.25">
      <c r="A47" s="4"/>
      <c r="B47" s="4">
        <v>6101</v>
      </c>
      <c r="C47" s="4"/>
      <c r="D47" s="71" t="s">
        <v>165</v>
      </c>
      <c r="E47" s="10">
        <v>8341</v>
      </c>
      <c r="F47" s="10">
        <v>273.3</v>
      </c>
      <c r="G47" s="10">
        <v>8067.7</v>
      </c>
      <c r="H47" s="10"/>
      <c r="I47" s="10"/>
      <c r="J47" s="7"/>
      <c r="K47" s="10"/>
      <c r="L47" s="7">
        <v>5320</v>
      </c>
      <c r="M47" s="10">
        <v>288</v>
      </c>
      <c r="N47" s="10">
        <v>90</v>
      </c>
      <c r="O47" s="10"/>
      <c r="P47" s="10">
        <v>34</v>
      </c>
      <c r="Q47" s="10"/>
      <c r="R47" s="10"/>
      <c r="S47" s="10">
        <v>147</v>
      </c>
      <c r="T47" s="10">
        <v>20</v>
      </c>
      <c r="U47" s="10"/>
      <c r="V47" s="10">
        <v>130</v>
      </c>
      <c r="W47" s="10">
        <v>6.5</v>
      </c>
      <c r="X47" s="10">
        <v>1685.6</v>
      </c>
      <c r="Y47" s="10"/>
      <c r="Z47" s="10">
        <v>36.700000000000003</v>
      </c>
      <c r="AA47" s="10">
        <v>15.6</v>
      </c>
      <c r="AB47" s="10"/>
      <c r="AC47" s="10">
        <v>21.8</v>
      </c>
      <c r="AD47" s="10">
        <v>14</v>
      </c>
      <c r="AE47" s="10">
        <v>121</v>
      </c>
      <c r="AF47" s="10"/>
      <c r="AG47" s="10">
        <v>52</v>
      </c>
      <c r="AH47" s="10"/>
      <c r="AI47" s="10">
        <v>7</v>
      </c>
      <c r="AJ47" s="10">
        <v>6</v>
      </c>
      <c r="AK47" s="10">
        <v>5</v>
      </c>
      <c r="AL47" s="10"/>
      <c r="AM47" s="10">
        <v>15</v>
      </c>
      <c r="AN47" s="10"/>
      <c r="AO47" s="10">
        <v>4</v>
      </c>
      <c r="AP47" s="10"/>
      <c r="AQ47" s="10">
        <v>10.5</v>
      </c>
      <c r="AR47" s="10">
        <v>10</v>
      </c>
      <c r="AS47" s="10"/>
      <c r="AT47" s="10">
        <v>2</v>
      </c>
      <c r="AU47" s="10">
        <v>20</v>
      </c>
      <c r="AV47" s="10"/>
      <c r="AW47" s="10"/>
      <c r="AX47" s="10">
        <v>6</v>
      </c>
      <c r="AY47" s="10"/>
    </row>
    <row r="48" spans="1:51" ht="24.75" x14ac:dyDescent="0.25">
      <c r="A48" s="4"/>
      <c r="B48" s="4">
        <v>6102</v>
      </c>
      <c r="C48" s="4"/>
      <c r="D48" s="75" t="s">
        <v>169</v>
      </c>
      <c r="E48" s="10">
        <v>10869.7</v>
      </c>
      <c r="F48" s="10">
        <v>1542.2</v>
      </c>
      <c r="G48" s="10">
        <v>9327.5</v>
      </c>
      <c r="H48" s="10"/>
      <c r="I48" s="10">
        <v>143.5</v>
      </c>
      <c r="J48" s="7">
        <v>50</v>
      </c>
      <c r="K48" s="10">
        <v>3</v>
      </c>
      <c r="L48" s="7">
        <v>100</v>
      </c>
      <c r="M48" s="10">
        <v>20</v>
      </c>
      <c r="N48" s="10">
        <v>80</v>
      </c>
      <c r="O48" s="10">
        <v>500</v>
      </c>
      <c r="P48" s="10">
        <v>361</v>
      </c>
      <c r="Q48" s="10">
        <v>870</v>
      </c>
      <c r="R48" s="10">
        <v>50</v>
      </c>
      <c r="S48" s="10">
        <v>1836</v>
      </c>
      <c r="T48" s="10">
        <v>479.2</v>
      </c>
      <c r="U48" s="10">
        <v>100</v>
      </c>
      <c r="V48" s="10">
        <v>93</v>
      </c>
      <c r="W48" s="10">
        <v>125.9</v>
      </c>
      <c r="X48" s="10">
        <v>67</v>
      </c>
      <c r="Y48" s="10">
        <v>250</v>
      </c>
      <c r="Z48" s="10">
        <v>187</v>
      </c>
      <c r="AA48" s="10">
        <v>213</v>
      </c>
      <c r="AB48" s="10">
        <v>202</v>
      </c>
      <c r="AC48" s="10">
        <v>1254.2</v>
      </c>
      <c r="AD48" s="10">
        <v>100</v>
      </c>
      <c r="AE48" s="10"/>
      <c r="AF48" s="10">
        <v>109.6</v>
      </c>
      <c r="AG48" s="10">
        <v>37</v>
      </c>
      <c r="AH48" s="10"/>
      <c r="AI48" s="10">
        <v>54</v>
      </c>
      <c r="AJ48" s="10">
        <v>47.2</v>
      </c>
      <c r="AK48" s="10">
        <v>134</v>
      </c>
      <c r="AL48" s="10">
        <v>349.4</v>
      </c>
      <c r="AM48" s="10">
        <v>70</v>
      </c>
      <c r="AN48" s="10"/>
      <c r="AO48" s="10"/>
      <c r="AP48" s="10">
        <v>360</v>
      </c>
      <c r="AQ48" s="10">
        <v>114</v>
      </c>
      <c r="AR48" s="10">
        <v>30</v>
      </c>
      <c r="AS48" s="10"/>
      <c r="AT48" s="10">
        <v>49.5</v>
      </c>
      <c r="AU48" s="10">
        <v>15</v>
      </c>
      <c r="AV48" s="10">
        <v>650</v>
      </c>
      <c r="AW48" s="10">
        <v>122</v>
      </c>
      <c r="AX48" s="10">
        <v>101</v>
      </c>
      <c r="AY48" s="10"/>
    </row>
    <row r="49" spans="1:51" ht="24.75" x14ac:dyDescent="0.25">
      <c r="A49" s="4"/>
      <c r="B49" s="4">
        <v>6103</v>
      </c>
      <c r="C49" s="4"/>
      <c r="D49" s="75" t="s">
        <v>170</v>
      </c>
      <c r="E49" s="10">
        <v>19971</v>
      </c>
      <c r="F49" s="10">
        <v>1562.9</v>
      </c>
      <c r="G49" s="10">
        <v>18408.099999999999</v>
      </c>
      <c r="H49" s="10"/>
      <c r="I49" s="10">
        <v>128</v>
      </c>
      <c r="J49" s="7"/>
      <c r="K49" s="10"/>
      <c r="L49" s="7">
        <v>230</v>
      </c>
      <c r="M49" s="10"/>
      <c r="N49" s="10"/>
      <c r="O49" s="10"/>
      <c r="P49" s="10">
        <v>422</v>
      </c>
      <c r="Q49" s="10"/>
      <c r="R49" s="10"/>
      <c r="S49" s="10">
        <v>12909</v>
      </c>
      <c r="T49" s="10">
        <v>2079.6999999999998</v>
      </c>
      <c r="U49" s="10"/>
      <c r="V49" s="10"/>
      <c r="W49" s="10">
        <v>24.3</v>
      </c>
      <c r="X49" s="10"/>
      <c r="Y49" s="10"/>
      <c r="Z49" s="10"/>
      <c r="AA49" s="10">
        <v>3</v>
      </c>
      <c r="AB49" s="10"/>
      <c r="AC49" s="10">
        <v>541.4</v>
      </c>
      <c r="AD49" s="10"/>
      <c r="AE49" s="10"/>
      <c r="AF49" s="10"/>
      <c r="AG49" s="10">
        <v>24</v>
      </c>
      <c r="AH49" s="10"/>
      <c r="AI49" s="10"/>
      <c r="AJ49" s="10"/>
      <c r="AK49" s="10"/>
      <c r="AL49" s="10">
        <v>247</v>
      </c>
      <c r="AM49" s="10"/>
      <c r="AN49" s="10"/>
      <c r="AO49" s="10"/>
      <c r="AP49" s="10"/>
      <c r="AQ49" s="10"/>
      <c r="AR49" s="10"/>
      <c r="AS49" s="10">
        <v>1480.9</v>
      </c>
      <c r="AT49" s="10"/>
      <c r="AU49" s="10">
        <v>30.8</v>
      </c>
      <c r="AV49" s="10">
        <v>288</v>
      </c>
      <c r="AW49" s="10"/>
      <c r="AX49" s="10"/>
      <c r="AY49" s="10"/>
    </row>
    <row r="50" spans="1:51" ht="24.75" x14ac:dyDescent="0.25">
      <c r="A50" s="4"/>
      <c r="B50" s="4">
        <v>6104</v>
      </c>
      <c r="C50" s="4"/>
      <c r="D50" s="75" t="s">
        <v>171</v>
      </c>
      <c r="E50" s="10">
        <v>23652.9</v>
      </c>
      <c r="F50" s="10">
        <v>2189.3000000000002</v>
      </c>
      <c r="G50" s="10">
        <v>21463.599999999999</v>
      </c>
      <c r="H50" s="10"/>
      <c r="I50" s="10"/>
      <c r="J50" s="7">
        <v>740</v>
      </c>
      <c r="K50" s="10">
        <v>25</v>
      </c>
      <c r="L50" s="7"/>
      <c r="M50" s="10">
        <v>350</v>
      </c>
      <c r="N50" s="10">
        <v>80</v>
      </c>
      <c r="O50" s="10"/>
      <c r="P50" s="10">
        <v>505</v>
      </c>
      <c r="Q50" s="10">
        <v>854</v>
      </c>
      <c r="R50" s="10"/>
      <c r="S50" s="10"/>
      <c r="T50" s="10">
        <v>1150.2</v>
      </c>
      <c r="U50" s="10"/>
      <c r="V50" s="10">
        <v>411</v>
      </c>
      <c r="W50" s="10">
        <v>500</v>
      </c>
      <c r="X50" s="10"/>
      <c r="Y50" s="10">
        <v>1300</v>
      </c>
      <c r="Z50" s="10">
        <v>1901.9</v>
      </c>
      <c r="AA50" s="10">
        <v>1128.8</v>
      </c>
      <c r="AB50" s="10">
        <v>756.5</v>
      </c>
      <c r="AC50" s="10">
        <v>3740.8</v>
      </c>
      <c r="AD50" s="10">
        <v>170</v>
      </c>
      <c r="AE50" s="10">
        <v>680</v>
      </c>
      <c r="AF50" s="10">
        <v>1189.8</v>
      </c>
      <c r="AG50" s="10">
        <v>110</v>
      </c>
      <c r="AH50" s="10">
        <v>88</v>
      </c>
      <c r="AI50" s="10"/>
      <c r="AJ50" s="10">
        <v>694.2</v>
      </c>
      <c r="AK50" s="10"/>
      <c r="AL50" s="10">
        <v>2457</v>
      </c>
      <c r="AM50" s="10"/>
      <c r="AN50" s="10"/>
      <c r="AO50" s="10"/>
      <c r="AP50" s="10">
        <v>823.4</v>
      </c>
      <c r="AQ50" s="10">
        <v>606</v>
      </c>
      <c r="AR50" s="10">
        <v>500</v>
      </c>
      <c r="AS50" s="10"/>
      <c r="AT50" s="10">
        <v>54</v>
      </c>
      <c r="AU50" s="10">
        <v>500</v>
      </c>
      <c r="AV50" s="10">
        <v>48</v>
      </c>
      <c r="AW50" s="10"/>
      <c r="AX50" s="10">
        <v>100</v>
      </c>
      <c r="AY50" s="10"/>
    </row>
    <row r="51" spans="1:51" x14ac:dyDescent="0.25">
      <c r="A51" s="4"/>
      <c r="B51" s="4">
        <v>6105</v>
      </c>
      <c r="C51" s="4"/>
      <c r="D51" s="68" t="s">
        <v>172</v>
      </c>
      <c r="E51" s="10">
        <f>SUM(E52:E59)</f>
        <v>777379.29999999993</v>
      </c>
      <c r="F51" s="10">
        <f t="shared" ref="F51:X51" si="21">SUM(F52:F59)</f>
        <v>197447.49999999997</v>
      </c>
      <c r="G51" s="10">
        <f t="shared" si="21"/>
        <v>579931.79999999993</v>
      </c>
      <c r="H51" s="10">
        <f t="shared" si="21"/>
        <v>1995</v>
      </c>
      <c r="I51" s="10">
        <f t="shared" si="21"/>
        <v>7390.7</v>
      </c>
      <c r="J51" s="7">
        <f t="shared" si="21"/>
        <v>1954</v>
      </c>
      <c r="K51" s="10">
        <f t="shared" si="21"/>
        <v>360</v>
      </c>
      <c r="L51" s="7">
        <f t="shared" si="21"/>
        <v>3900</v>
      </c>
      <c r="M51" s="10">
        <f t="shared" si="21"/>
        <v>3358.3</v>
      </c>
      <c r="N51" s="10">
        <f t="shared" si="21"/>
        <v>1305</v>
      </c>
      <c r="O51" s="10">
        <f t="shared" si="21"/>
        <v>17700</v>
      </c>
      <c r="P51" s="10">
        <f t="shared" si="21"/>
        <v>7200</v>
      </c>
      <c r="Q51" s="10">
        <f t="shared" si="21"/>
        <v>1885</v>
      </c>
      <c r="R51" s="10">
        <f t="shared" si="21"/>
        <v>1138</v>
      </c>
      <c r="S51" s="10">
        <f t="shared" si="21"/>
        <v>4118</v>
      </c>
      <c r="T51" s="10">
        <f t="shared" si="21"/>
        <v>13016.2</v>
      </c>
      <c r="U51" s="10">
        <f t="shared" si="21"/>
        <v>4010.5</v>
      </c>
      <c r="V51" s="10">
        <f t="shared" si="21"/>
        <v>6468</v>
      </c>
      <c r="W51" s="10">
        <f t="shared" si="21"/>
        <v>860.9</v>
      </c>
      <c r="X51" s="10">
        <f t="shared" si="21"/>
        <v>628</v>
      </c>
      <c r="Y51" s="10">
        <f>SUM(Y52:Y59)</f>
        <v>2756.2</v>
      </c>
      <c r="Z51" s="10">
        <f>SUM(Z52:Z59)</f>
        <v>16409.099999999999</v>
      </c>
      <c r="AA51" s="10">
        <f t="shared" ref="AA51:AY51" si="22">SUM(AA52:AA59)</f>
        <v>4430.2</v>
      </c>
      <c r="AB51" s="10">
        <f t="shared" si="22"/>
        <v>772.3</v>
      </c>
      <c r="AC51" s="13">
        <f>SUM(AC52:AC59)</f>
        <v>9441.2000000000007</v>
      </c>
      <c r="AD51" s="10">
        <f t="shared" si="22"/>
        <v>4444.7</v>
      </c>
      <c r="AE51" s="10">
        <f t="shared" si="22"/>
        <v>1783</v>
      </c>
      <c r="AF51" s="10">
        <f t="shared" si="22"/>
        <v>88160.4</v>
      </c>
      <c r="AG51" s="10">
        <f t="shared" si="22"/>
        <v>970</v>
      </c>
      <c r="AH51" s="10">
        <f t="shared" si="22"/>
        <v>2376.9</v>
      </c>
      <c r="AI51" s="10">
        <f t="shared" si="22"/>
        <v>931</v>
      </c>
      <c r="AJ51" s="10">
        <f t="shared" si="22"/>
        <v>391.29999999999995</v>
      </c>
      <c r="AK51" s="10">
        <f t="shared" si="22"/>
        <v>280741</v>
      </c>
      <c r="AL51" s="10">
        <f t="shared" si="22"/>
        <v>1973.6</v>
      </c>
      <c r="AM51" s="10">
        <f t="shared" si="22"/>
        <v>447</v>
      </c>
      <c r="AN51" s="10">
        <f t="shared" si="22"/>
        <v>251</v>
      </c>
      <c r="AO51" s="10">
        <f t="shared" si="22"/>
        <v>660</v>
      </c>
      <c r="AP51" s="13">
        <f t="shared" si="22"/>
        <v>1092.3000000000002</v>
      </c>
      <c r="AQ51" s="10">
        <f t="shared" si="22"/>
        <v>1971</v>
      </c>
      <c r="AR51" s="10">
        <f t="shared" si="22"/>
        <v>58610</v>
      </c>
      <c r="AS51" s="10">
        <f t="shared" si="22"/>
        <v>2172.6</v>
      </c>
      <c r="AT51" s="10">
        <f t="shared" si="22"/>
        <v>602</v>
      </c>
      <c r="AU51" s="10">
        <f t="shared" si="22"/>
        <v>17637.2</v>
      </c>
      <c r="AV51" s="10">
        <f t="shared" si="22"/>
        <v>290</v>
      </c>
      <c r="AW51" s="10">
        <f t="shared" si="22"/>
        <v>1997.2</v>
      </c>
      <c r="AX51" s="10">
        <f t="shared" si="22"/>
        <v>1333</v>
      </c>
      <c r="AY51" s="10">
        <f t="shared" si="22"/>
        <v>0</v>
      </c>
    </row>
    <row r="52" spans="1:51" x14ac:dyDescent="0.25">
      <c r="A52" s="4"/>
      <c r="B52" s="4"/>
      <c r="C52" s="4">
        <v>61051</v>
      </c>
      <c r="D52" s="68" t="s">
        <v>173</v>
      </c>
      <c r="E52" s="10">
        <v>19857.900000000001</v>
      </c>
      <c r="F52" s="10">
        <v>11835.6</v>
      </c>
      <c r="G52" s="10">
        <v>8022.3</v>
      </c>
      <c r="H52" s="10"/>
      <c r="I52" s="10"/>
      <c r="J52" s="7"/>
      <c r="K52" s="10"/>
      <c r="L52" s="7"/>
      <c r="M52" s="10">
        <v>200</v>
      </c>
      <c r="N52" s="10">
        <v>155</v>
      </c>
      <c r="O52" s="10"/>
      <c r="P52" s="10">
        <v>200</v>
      </c>
      <c r="Q52" s="10"/>
      <c r="R52" s="10"/>
      <c r="S52" s="10"/>
      <c r="T52" s="10">
        <v>259</v>
      </c>
      <c r="U52" s="10"/>
      <c r="V52" s="10"/>
      <c r="W52" s="10"/>
      <c r="X52" s="10"/>
      <c r="Y52" s="10"/>
      <c r="Z52" s="10">
        <v>23</v>
      </c>
      <c r="AA52" s="10">
        <v>228.2</v>
      </c>
      <c r="AB52" s="10">
        <v>8</v>
      </c>
      <c r="AC52" s="10">
        <v>6043.9</v>
      </c>
      <c r="AD52" s="10"/>
      <c r="AE52" s="10">
        <v>820</v>
      </c>
      <c r="AF52" s="10"/>
      <c r="AG52" s="10"/>
      <c r="AH52" s="10"/>
      <c r="AI52" s="10"/>
      <c r="AJ52" s="10"/>
      <c r="AK52" s="10"/>
      <c r="AL52" s="10"/>
      <c r="AM52" s="10">
        <v>12</v>
      </c>
      <c r="AN52" s="10"/>
      <c r="AO52" s="10"/>
      <c r="AP52" s="10"/>
      <c r="AQ52" s="10">
        <v>10</v>
      </c>
      <c r="AR52" s="10"/>
      <c r="AS52" s="10"/>
      <c r="AT52" s="10">
        <v>18</v>
      </c>
      <c r="AU52" s="10">
        <v>2.2000000000000002</v>
      </c>
      <c r="AV52" s="10">
        <v>30</v>
      </c>
      <c r="AW52" s="10"/>
      <c r="AX52" s="10">
        <v>13</v>
      </c>
      <c r="AY52" s="10"/>
    </row>
    <row r="53" spans="1:51" x14ac:dyDescent="0.25">
      <c r="A53" s="4"/>
      <c r="B53" s="4"/>
      <c r="C53" s="4">
        <v>61052</v>
      </c>
      <c r="D53" s="68" t="s">
        <v>174</v>
      </c>
      <c r="E53" s="10">
        <v>214978</v>
      </c>
      <c r="F53" s="10">
        <v>135297</v>
      </c>
      <c r="G53" s="10">
        <v>79681</v>
      </c>
      <c r="H53" s="10">
        <v>1995</v>
      </c>
      <c r="I53" s="10">
        <v>1550</v>
      </c>
      <c r="J53" s="7">
        <v>1003.5</v>
      </c>
      <c r="K53" s="10">
        <v>200</v>
      </c>
      <c r="L53" s="7">
        <v>600</v>
      </c>
      <c r="M53" s="10">
        <v>325</v>
      </c>
      <c r="N53" s="10">
        <v>270</v>
      </c>
      <c r="O53" s="10">
        <v>4660</v>
      </c>
      <c r="P53" s="10">
        <v>4340</v>
      </c>
      <c r="Q53" s="10">
        <v>1200</v>
      </c>
      <c r="R53" s="10">
        <v>960</v>
      </c>
      <c r="S53" s="10">
        <v>1562</v>
      </c>
      <c r="T53" s="10">
        <v>1900.7</v>
      </c>
      <c r="U53" s="10">
        <v>1277</v>
      </c>
      <c r="V53" s="10">
        <v>3210</v>
      </c>
      <c r="W53" s="10">
        <v>500</v>
      </c>
      <c r="X53" s="10">
        <v>550</v>
      </c>
      <c r="Y53" s="10">
        <v>2417.1</v>
      </c>
      <c r="Z53" s="10">
        <v>13806.9</v>
      </c>
      <c r="AA53" s="10">
        <v>3088.2</v>
      </c>
      <c r="AB53" s="10">
        <v>251</v>
      </c>
      <c r="AC53" s="10">
        <v>1078.5</v>
      </c>
      <c r="AD53" s="10">
        <v>3652</v>
      </c>
      <c r="AE53" s="10">
        <v>180</v>
      </c>
      <c r="AF53" s="10">
        <v>4047.5</v>
      </c>
      <c r="AG53" s="10">
        <v>580</v>
      </c>
      <c r="AH53" s="10">
        <v>169.2</v>
      </c>
      <c r="AI53" s="10">
        <v>570</v>
      </c>
      <c r="AJ53" s="10">
        <v>50</v>
      </c>
      <c r="AK53" s="10">
        <v>230</v>
      </c>
      <c r="AL53" s="10">
        <v>1136</v>
      </c>
      <c r="AM53" s="10">
        <v>300</v>
      </c>
      <c r="AN53" s="10">
        <v>160</v>
      </c>
      <c r="AO53" s="10">
        <v>500</v>
      </c>
      <c r="AP53" s="10">
        <v>340.2</v>
      </c>
      <c r="AQ53" s="10">
        <v>700</v>
      </c>
      <c r="AR53" s="10">
        <v>600</v>
      </c>
      <c r="AS53" s="10">
        <v>205.2</v>
      </c>
      <c r="AT53" s="10">
        <v>286</v>
      </c>
      <c r="AU53" s="10">
        <v>16600</v>
      </c>
      <c r="AV53" s="10">
        <v>80</v>
      </c>
      <c r="AW53" s="10">
        <v>1750</v>
      </c>
      <c r="AX53" s="10">
        <v>800</v>
      </c>
      <c r="AY53" s="10"/>
    </row>
    <row r="54" spans="1:51" x14ac:dyDescent="0.25">
      <c r="A54" s="4"/>
      <c r="B54" s="4"/>
      <c r="C54" s="4">
        <v>61053</v>
      </c>
      <c r="D54" s="68" t="s">
        <v>175</v>
      </c>
      <c r="E54" s="10">
        <v>380875.2</v>
      </c>
      <c r="F54" s="10">
        <v>19610.8</v>
      </c>
      <c r="G54" s="10">
        <v>361264.4</v>
      </c>
      <c r="H54" s="10"/>
      <c r="I54" s="10"/>
      <c r="J54" s="7"/>
      <c r="K54" s="10"/>
      <c r="L54" s="7">
        <v>200</v>
      </c>
      <c r="M54" s="10">
        <v>2000</v>
      </c>
      <c r="N54" s="10">
        <v>100</v>
      </c>
      <c r="O54" s="10"/>
      <c r="P54" s="10"/>
      <c r="Q54" s="10"/>
      <c r="R54" s="10"/>
      <c r="S54" s="10"/>
      <c r="T54" s="10">
        <v>212</v>
      </c>
      <c r="U54" s="10">
        <v>250</v>
      </c>
      <c r="V54" s="10">
        <v>5</v>
      </c>
      <c r="W54" s="10"/>
      <c r="X54" s="10"/>
      <c r="Y54" s="10"/>
      <c r="Z54" s="10">
        <v>157.4</v>
      </c>
      <c r="AA54" s="10">
        <v>110</v>
      </c>
      <c r="AB54" s="10">
        <v>30</v>
      </c>
      <c r="AC54" s="10">
        <v>10</v>
      </c>
      <c r="AD54" s="10"/>
      <c r="AE54" s="10"/>
      <c r="AF54" s="10">
        <v>78100</v>
      </c>
      <c r="AG54" s="10"/>
      <c r="AH54" s="10">
        <v>10</v>
      </c>
      <c r="AI54" s="10"/>
      <c r="AJ54" s="10"/>
      <c r="AK54" s="10">
        <v>280000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>
        <v>50</v>
      </c>
      <c r="AV54" s="10">
        <v>30</v>
      </c>
      <c r="AW54" s="10"/>
      <c r="AX54" s="10"/>
      <c r="AY54" s="10"/>
    </row>
    <row r="55" spans="1:51" x14ac:dyDescent="0.25">
      <c r="A55" s="4"/>
      <c r="B55" s="4"/>
      <c r="C55" s="4">
        <v>61054</v>
      </c>
      <c r="D55" s="68" t="s">
        <v>176</v>
      </c>
      <c r="E55" s="10">
        <v>22024.9</v>
      </c>
      <c r="F55" s="10">
        <v>5294.8</v>
      </c>
      <c r="G55" s="10">
        <v>16730.099999999999</v>
      </c>
      <c r="H55" s="10"/>
      <c r="I55" s="10"/>
      <c r="J55" s="7"/>
      <c r="K55" s="10">
        <v>60</v>
      </c>
      <c r="L55" s="7">
        <v>1200</v>
      </c>
      <c r="M55" s="10">
        <v>188</v>
      </c>
      <c r="N55" s="10">
        <v>170</v>
      </c>
      <c r="O55" s="10">
        <v>280</v>
      </c>
      <c r="P55" s="10">
        <v>575</v>
      </c>
      <c r="Q55" s="10">
        <v>270</v>
      </c>
      <c r="R55" s="10"/>
      <c r="S55" s="10">
        <v>659</v>
      </c>
      <c r="T55" s="10">
        <v>561.20000000000005</v>
      </c>
      <c r="U55" s="10">
        <v>690</v>
      </c>
      <c r="V55" s="10">
        <v>1055</v>
      </c>
      <c r="W55" s="10">
        <v>18.5</v>
      </c>
      <c r="X55" s="10"/>
      <c r="Y55" s="10">
        <v>190</v>
      </c>
      <c r="Z55" s="10">
        <v>672.3</v>
      </c>
      <c r="AA55" s="10">
        <v>531.5</v>
      </c>
      <c r="AB55" s="10">
        <v>157</v>
      </c>
      <c r="AC55" s="10">
        <v>274.3</v>
      </c>
      <c r="AD55" s="10">
        <v>406.8</v>
      </c>
      <c r="AE55" s="10">
        <v>542</v>
      </c>
      <c r="AF55" s="10">
        <v>5225.3</v>
      </c>
      <c r="AG55" s="10">
        <v>60</v>
      </c>
      <c r="AH55" s="10">
        <v>565.70000000000005</v>
      </c>
      <c r="AI55" s="10">
        <v>111</v>
      </c>
      <c r="AJ55" s="10">
        <v>30</v>
      </c>
      <c r="AK55" s="10">
        <v>50</v>
      </c>
      <c r="AL55" s="10">
        <v>500</v>
      </c>
      <c r="AM55" s="10">
        <v>30</v>
      </c>
      <c r="AN55" s="10">
        <v>20</v>
      </c>
      <c r="AO55" s="10">
        <v>85</v>
      </c>
      <c r="AP55" s="10">
        <v>382</v>
      </c>
      <c r="AQ55" s="10">
        <v>350</v>
      </c>
      <c r="AR55" s="10">
        <v>70</v>
      </c>
      <c r="AS55" s="10">
        <v>43.3</v>
      </c>
      <c r="AT55" s="10">
        <v>54</v>
      </c>
      <c r="AU55" s="10">
        <v>350</v>
      </c>
      <c r="AV55" s="10">
        <v>30</v>
      </c>
      <c r="AW55" s="10">
        <v>93.2</v>
      </c>
      <c r="AX55" s="10">
        <v>180</v>
      </c>
      <c r="AY55" s="10"/>
    </row>
    <row r="56" spans="1:51" x14ac:dyDescent="0.25">
      <c r="A56" s="4"/>
      <c r="B56" s="4"/>
      <c r="C56" s="4">
        <v>61055</v>
      </c>
      <c r="D56" s="68" t="s">
        <v>177</v>
      </c>
      <c r="E56" s="10">
        <v>65100.1</v>
      </c>
      <c r="F56" s="10">
        <v>8090.1</v>
      </c>
      <c r="G56" s="10">
        <v>57010</v>
      </c>
      <c r="H56" s="10"/>
      <c r="I56" s="10"/>
      <c r="J56" s="7"/>
      <c r="K56" s="10"/>
      <c r="L56" s="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v>10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>
        <v>57000</v>
      </c>
      <c r="AS56" s="10"/>
      <c r="AT56" s="10"/>
      <c r="AU56" s="10"/>
      <c r="AV56" s="10"/>
      <c r="AW56" s="10"/>
      <c r="AX56" s="10"/>
      <c r="AY56" s="10"/>
    </row>
    <row r="57" spans="1:51" x14ac:dyDescent="0.25">
      <c r="A57" s="4"/>
      <c r="B57" s="4"/>
      <c r="C57" s="4">
        <v>61056</v>
      </c>
      <c r="D57" s="68" t="s">
        <v>178</v>
      </c>
      <c r="E57" s="10">
        <v>24132.2</v>
      </c>
      <c r="F57" s="10">
        <v>6647</v>
      </c>
      <c r="G57" s="10">
        <v>17485.2</v>
      </c>
      <c r="H57" s="10"/>
      <c r="I57" s="10">
        <v>2779.2</v>
      </c>
      <c r="J57" s="7">
        <v>500</v>
      </c>
      <c r="K57" s="10">
        <v>70</v>
      </c>
      <c r="L57" s="7">
        <v>600</v>
      </c>
      <c r="M57" s="10">
        <v>250</v>
      </c>
      <c r="N57" s="10">
        <v>300</v>
      </c>
      <c r="O57" s="10"/>
      <c r="P57" s="10">
        <v>950</v>
      </c>
      <c r="Q57" s="10">
        <v>120</v>
      </c>
      <c r="R57" s="10">
        <v>120</v>
      </c>
      <c r="S57" s="10">
        <v>1120</v>
      </c>
      <c r="T57" s="10">
        <v>866.6</v>
      </c>
      <c r="U57" s="10">
        <v>1035</v>
      </c>
      <c r="V57" s="10">
        <v>1700</v>
      </c>
      <c r="W57" s="10">
        <v>53.4</v>
      </c>
      <c r="X57" s="10">
        <v>16</v>
      </c>
      <c r="Y57" s="10">
        <v>76</v>
      </c>
      <c r="Z57" s="10">
        <v>817.1</v>
      </c>
      <c r="AA57" s="10">
        <v>114.5</v>
      </c>
      <c r="AB57" s="10">
        <v>150</v>
      </c>
      <c r="AC57" s="10">
        <v>1391</v>
      </c>
      <c r="AD57" s="10">
        <v>126</v>
      </c>
      <c r="AE57" s="10">
        <v>190</v>
      </c>
      <c r="AF57" s="10">
        <v>515.9</v>
      </c>
      <c r="AG57" s="10">
        <v>100</v>
      </c>
      <c r="AH57" s="10">
        <v>332</v>
      </c>
      <c r="AI57" s="10">
        <v>100</v>
      </c>
      <c r="AJ57" s="10">
        <v>250.4</v>
      </c>
      <c r="AK57" s="10">
        <v>300</v>
      </c>
      <c r="AL57" s="10">
        <v>83.8</v>
      </c>
      <c r="AM57" s="10">
        <v>25</v>
      </c>
      <c r="AN57" s="10">
        <v>40</v>
      </c>
      <c r="AO57" s="10">
        <v>50</v>
      </c>
      <c r="AP57" s="10">
        <v>200.1</v>
      </c>
      <c r="AQ57" s="10">
        <v>250</v>
      </c>
      <c r="AR57" s="10">
        <v>60</v>
      </c>
      <c r="AS57" s="10">
        <v>1077.2</v>
      </c>
      <c r="AT57" s="10">
        <v>144</v>
      </c>
      <c r="AU57" s="10">
        <v>300</v>
      </c>
      <c r="AV57" s="10">
        <v>80</v>
      </c>
      <c r="AW57" s="10">
        <v>60</v>
      </c>
      <c r="AX57" s="10">
        <v>172</v>
      </c>
      <c r="AY57" s="10"/>
    </row>
    <row r="58" spans="1:51" x14ac:dyDescent="0.25">
      <c r="A58" s="4"/>
      <c r="B58" s="4"/>
      <c r="C58" s="4">
        <v>61057</v>
      </c>
      <c r="D58" s="68" t="s">
        <v>179</v>
      </c>
      <c r="E58" s="10">
        <v>25354.9</v>
      </c>
      <c r="F58" s="14">
        <v>10171.799999999999</v>
      </c>
      <c r="G58" s="10">
        <v>15183.1</v>
      </c>
      <c r="H58" s="10"/>
      <c r="I58" s="10">
        <v>2562.5</v>
      </c>
      <c r="J58" s="7">
        <v>450.5</v>
      </c>
      <c r="K58" s="10">
        <v>26</v>
      </c>
      <c r="L58" s="7">
        <v>800</v>
      </c>
      <c r="M58" s="10">
        <v>295.3</v>
      </c>
      <c r="N58" s="10">
        <v>260</v>
      </c>
      <c r="O58" s="10"/>
      <c r="P58" s="10">
        <v>256</v>
      </c>
      <c r="Q58" s="10">
        <v>295</v>
      </c>
      <c r="R58" s="10">
        <v>58</v>
      </c>
      <c r="S58" s="10">
        <v>777</v>
      </c>
      <c r="T58" s="10">
        <v>1379</v>
      </c>
      <c r="U58" s="10">
        <v>535.4</v>
      </c>
      <c r="V58" s="10">
        <v>448</v>
      </c>
      <c r="W58" s="10">
        <v>289</v>
      </c>
      <c r="X58" s="10">
        <v>62</v>
      </c>
      <c r="Y58" s="10">
        <v>39.9</v>
      </c>
      <c r="Z58" s="10">
        <v>811.4</v>
      </c>
      <c r="AA58" s="10">
        <v>326.8</v>
      </c>
      <c r="AB58" s="10">
        <v>141</v>
      </c>
      <c r="AC58" s="10">
        <v>393.5</v>
      </c>
      <c r="AD58" s="10">
        <v>259.89999999999998</v>
      </c>
      <c r="AE58" s="10">
        <v>51</v>
      </c>
      <c r="AF58" s="10">
        <v>249.5</v>
      </c>
      <c r="AG58" s="10">
        <v>230</v>
      </c>
      <c r="AH58" s="10">
        <v>1199.5999999999999</v>
      </c>
      <c r="AI58" s="10">
        <v>150</v>
      </c>
      <c r="AJ58" s="10">
        <v>50.9</v>
      </c>
      <c r="AK58" s="10">
        <v>117</v>
      </c>
      <c r="AL58" s="10">
        <v>232</v>
      </c>
      <c r="AM58" s="10">
        <v>50</v>
      </c>
      <c r="AN58" s="10">
        <v>31</v>
      </c>
      <c r="AO58" s="10">
        <v>25</v>
      </c>
      <c r="AP58" s="10">
        <v>112</v>
      </c>
      <c r="AQ58" s="10">
        <v>650</v>
      </c>
      <c r="AR58" s="10">
        <v>80</v>
      </c>
      <c r="AS58" s="10">
        <v>846.9</v>
      </c>
      <c r="AT58" s="10">
        <v>100</v>
      </c>
      <c r="AU58" s="10">
        <v>300</v>
      </c>
      <c r="AV58" s="10">
        <v>40</v>
      </c>
      <c r="AW58" s="10">
        <v>54</v>
      </c>
      <c r="AX58" s="10">
        <v>148</v>
      </c>
      <c r="AY58" s="10"/>
    </row>
    <row r="59" spans="1:51" x14ac:dyDescent="0.25">
      <c r="A59" s="4"/>
      <c r="B59" s="4"/>
      <c r="C59" s="4">
        <v>61058</v>
      </c>
      <c r="D59" s="68" t="s">
        <v>180</v>
      </c>
      <c r="E59" s="10">
        <v>25056.1</v>
      </c>
      <c r="F59" s="10">
        <v>500.4</v>
      </c>
      <c r="G59" s="10">
        <v>24555.7</v>
      </c>
      <c r="H59" s="10"/>
      <c r="I59" s="10">
        <v>499</v>
      </c>
      <c r="J59" s="7"/>
      <c r="K59" s="10">
        <v>4</v>
      </c>
      <c r="L59" s="7">
        <v>500</v>
      </c>
      <c r="M59" s="10">
        <v>100</v>
      </c>
      <c r="N59" s="10">
        <v>50</v>
      </c>
      <c r="O59" s="10">
        <v>12760</v>
      </c>
      <c r="P59" s="10">
        <v>879</v>
      </c>
      <c r="Q59" s="10"/>
      <c r="R59" s="10"/>
      <c r="S59" s="10"/>
      <c r="T59" s="10">
        <v>7837.7</v>
      </c>
      <c r="U59" s="10">
        <v>223.1</v>
      </c>
      <c r="V59" s="10">
        <v>50</v>
      </c>
      <c r="W59" s="10"/>
      <c r="X59" s="10"/>
      <c r="Y59" s="10">
        <v>33.200000000000003</v>
      </c>
      <c r="Z59" s="10">
        <v>121</v>
      </c>
      <c r="AA59" s="10">
        <v>21</v>
      </c>
      <c r="AB59" s="10">
        <v>35.299999999999997</v>
      </c>
      <c r="AC59" s="10">
        <v>250</v>
      </c>
      <c r="AD59" s="10"/>
      <c r="AE59" s="10"/>
      <c r="AF59" s="10">
        <v>22.2</v>
      </c>
      <c r="AG59" s="10"/>
      <c r="AH59" s="10">
        <v>100.4</v>
      </c>
      <c r="AI59" s="10"/>
      <c r="AJ59" s="10">
        <v>10</v>
      </c>
      <c r="AK59" s="10">
        <v>44</v>
      </c>
      <c r="AL59" s="10">
        <v>21.8</v>
      </c>
      <c r="AM59" s="10">
        <v>30</v>
      </c>
      <c r="AN59" s="10"/>
      <c r="AO59" s="10"/>
      <c r="AP59" s="10">
        <v>58</v>
      </c>
      <c r="AQ59" s="10">
        <v>11</v>
      </c>
      <c r="AR59" s="10">
        <v>800</v>
      </c>
      <c r="AS59" s="10"/>
      <c r="AT59" s="10"/>
      <c r="AU59" s="10">
        <v>35</v>
      </c>
      <c r="AV59" s="10"/>
      <c r="AW59" s="10">
        <v>40</v>
      </c>
      <c r="AX59" s="10">
        <v>20</v>
      </c>
      <c r="AY59" s="10"/>
    </row>
    <row r="60" spans="1:51" x14ac:dyDescent="0.25">
      <c r="A60" s="4"/>
      <c r="B60" s="4">
        <v>6106</v>
      </c>
      <c r="C60" s="4"/>
      <c r="D60" s="68" t="s">
        <v>181</v>
      </c>
      <c r="E60" s="10">
        <v>1419</v>
      </c>
      <c r="F60" s="10">
        <v>19.2</v>
      </c>
      <c r="G60" s="10">
        <v>1399.8</v>
      </c>
      <c r="H60" s="10">
        <v>39</v>
      </c>
      <c r="I60" s="10"/>
      <c r="J60" s="7"/>
      <c r="K60" s="10"/>
      <c r="L60" s="7"/>
      <c r="M60" s="10"/>
      <c r="N60" s="10">
        <v>10</v>
      </c>
      <c r="O60" s="10"/>
      <c r="P60" s="10"/>
      <c r="Q60" s="10"/>
      <c r="R60" s="10"/>
      <c r="S60" s="10">
        <v>737</v>
      </c>
      <c r="T60" s="10"/>
      <c r="U60" s="10"/>
      <c r="V60" s="10">
        <v>595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>
        <v>18.8</v>
      </c>
      <c r="AT60" s="10"/>
      <c r="AU60" s="10"/>
      <c r="AV60" s="10"/>
      <c r="AW60" s="10"/>
      <c r="AX60" s="10"/>
      <c r="AY60" s="10"/>
    </row>
    <row r="61" spans="1:51" x14ac:dyDescent="0.25">
      <c r="A61" s="4"/>
      <c r="B61" s="4">
        <v>6107</v>
      </c>
      <c r="C61" s="4"/>
      <c r="D61" s="68" t="s">
        <v>182</v>
      </c>
      <c r="E61" s="10">
        <f>SUM(E62:E65)</f>
        <v>20630.8</v>
      </c>
      <c r="F61" s="10">
        <f>SUM(F62:F65)</f>
        <v>871.40000000000009</v>
      </c>
      <c r="G61" s="10">
        <f>SUM(G62:G65)</f>
        <v>19759.399999999998</v>
      </c>
      <c r="H61" s="10">
        <f>SUM(H62:H65)</f>
        <v>0</v>
      </c>
      <c r="I61" s="10">
        <f t="shared" ref="I61:AY61" si="23">SUM(I62:I65)</f>
        <v>2019.6</v>
      </c>
      <c r="J61" s="7">
        <f t="shared" si="23"/>
        <v>190</v>
      </c>
      <c r="K61" s="10">
        <f t="shared" si="23"/>
        <v>0</v>
      </c>
      <c r="L61" s="7">
        <f t="shared" si="23"/>
        <v>0</v>
      </c>
      <c r="M61" s="10">
        <f t="shared" si="23"/>
        <v>170</v>
      </c>
      <c r="N61" s="10">
        <f t="shared" si="23"/>
        <v>20</v>
      </c>
      <c r="O61" s="10">
        <f t="shared" si="23"/>
        <v>0</v>
      </c>
      <c r="P61" s="10">
        <f t="shared" si="23"/>
        <v>52</v>
      </c>
      <c r="Q61" s="10">
        <f t="shared" si="23"/>
        <v>0</v>
      </c>
      <c r="R61" s="10">
        <f t="shared" si="23"/>
        <v>0</v>
      </c>
      <c r="S61" s="10">
        <f t="shared" si="23"/>
        <v>0</v>
      </c>
      <c r="T61" s="10">
        <f t="shared" si="23"/>
        <v>1201.8</v>
      </c>
      <c r="U61" s="10">
        <f t="shared" si="23"/>
        <v>5162</v>
      </c>
      <c r="V61" s="10">
        <f t="shared" si="23"/>
        <v>1056</v>
      </c>
      <c r="W61" s="10">
        <f t="shared" si="23"/>
        <v>257.2</v>
      </c>
      <c r="X61" s="10">
        <f t="shared" si="23"/>
        <v>0</v>
      </c>
      <c r="Y61" s="10">
        <f t="shared" si="23"/>
        <v>796.8</v>
      </c>
      <c r="Z61" s="10">
        <f t="shared" si="23"/>
        <v>1581</v>
      </c>
      <c r="AA61" s="10">
        <f t="shared" si="23"/>
        <v>2423.6999999999998</v>
      </c>
      <c r="AB61" s="10">
        <f t="shared" si="23"/>
        <v>20</v>
      </c>
      <c r="AC61" s="10">
        <f t="shared" si="23"/>
        <v>1209.0999999999999</v>
      </c>
      <c r="AD61" s="10">
        <f t="shared" si="23"/>
        <v>632.5</v>
      </c>
      <c r="AE61" s="10">
        <f t="shared" si="23"/>
        <v>555</v>
      </c>
      <c r="AF61" s="10">
        <f t="shared" si="23"/>
        <v>0</v>
      </c>
      <c r="AG61" s="10">
        <f t="shared" si="23"/>
        <v>10</v>
      </c>
      <c r="AH61" s="10">
        <f t="shared" si="23"/>
        <v>42.7</v>
      </c>
      <c r="AI61" s="10">
        <f t="shared" si="23"/>
        <v>0</v>
      </c>
      <c r="AJ61" s="10">
        <f t="shared" si="23"/>
        <v>0</v>
      </c>
      <c r="AK61" s="10">
        <f t="shared" si="23"/>
        <v>980</v>
      </c>
      <c r="AL61" s="10">
        <f>SUM(AL62:AL65)</f>
        <v>157</v>
      </c>
      <c r="AM61" s="10">
        <f t="shared" si="23"/>
        <v>140</v>
      </c>
      <c r="AN61" s="10">
        <f t="shared" si="23"/>
        <v>28</v>
      </c>
      <c r="AO61" s="10">
        <f t="shared" si="23"/>
        <v>25</v>
      </c>
      <c r="AP61" s="10">
        <f t="shared" si="23"/>
        <v>275</v>
      </c>
      <c r="AQ61" s="10">
        <f t="shared" si="23"/>
        <v>278</v>
      </c>
      <c r="AR61" s="10">
        <f t="shared" si="23"/>
        <v>4</v>
      </c>
      <c r="AS61" s="10">
        <f t="shared" si="23"/>
        <v>0</v>
      </c>
      <c r="AT61" s="10">
        <f t="shared" si="23"/>
        <v>0</v>
      </c>
      <c r="AU61" s="10">
        <f t="shared" si="23"/>
        <v>408</v>
      </c>
      <c r="AV61" s="10">
        <f t="shared" si="23"/>
        <v>0</v>
      </c>
      <c r="AW61" s="10">
        <f t="shared" si="23"/>
        <v>0</v>
      </c>
      <c r="AX61" s="10">
        <f t="shared" si="23"/>
        <v>65</v>
      </c>
      <c r="AY61" s="10">
        <f t="shared" si="23"/>
        <v>0</v>
      </c>
    </row>
    <row r="62" spans="1:51" x14ac:dyDescent="0.25">
      <c r="A62" s="4"/>
      <c r="B62" s="4"/>
      <c r="C62" s="4">
        <v>61071</v>
      </c>
      <c r="D62" s="68" t="s">
        <v>183</v>
      </c>
      <c r="E62" s="10">
        <v>9351.9</v>
      </c>
      <c r="F62" s="10">
        <v>606.6</v>
      </c>
      <c r="G62" s="10">
        <v>8745.2999999999993</v>
      </c>
      <c r="H62" s="10"/>
      <c r="I62" s="10">
        <v>2019.6</v>
      </c>
      <c r="J62" s="7">
        <v>190</v>
      </c>
      <c r="K62" s="10"/>
      <c r="L62" s="7"/>
      <c r="M62" s="10">
        <v>170</v>
      </c>
      <c r="N62" s="10">
        <v>20</v>
      </c>
      <c r="O62" s="10"/>
      <c r="P62" s="10"/>
      <c r="Q62" s="10"/>
      <c r="R62" s="10"/>
      <c r="S62" s="10"/>
      <c r="T62" s="10">
        <v>177.7</v>
      </c>
      <c r="U62" s="10"/>
      <c r="V62" s="10">
        <v>1000</v>
      </c>
      <c r="W62" s="10">
        <v>53.2</v>
      </c>
      <c r="X62" s="10"/>
      <c r="Y62" s="10">
        <v>12.3</v>
      </c>
      <c r="Z62" s="10">
        <v>1550</v>
      </c>
      <c r="AA62" s="10">
        <v>340</v>
      </c>
      <c r="AB62" s="10"/>
      <c r="AC62" s="10">
        <v>1149.0999999999999</v>
      </c>
      <c r="AD62" s="10">
        <v>600</v>
      </c>
      <c r="AE62" s="10">
        <v>139.4</v>
      </c>
      <c r="AF62" s="10"/>
      <c r="AG62" s="10"/>
      <c r="AH62" s="10"/>
      <c r="AI62" s="10"/>
      <c r="AJ62" s="10"/>
      <c r="AK62" s="10">
        <v>980</v>
      </c>
      <c r="AL62" s="10"/>
      <c r="AM62" s="10"/>
      <c r="AN62" s="10"/>
      <c r="AO62" s="10"/>
      <c r="AP62" s="10">
        <v>275</v>
      </c>
      <c r="AQ62" s="10"/>
      <c r="AR62" s="10">
        <v>4</v>
      </c>
      <c r="AS62" s="10"/>
      <c r="AT62" s="10"/>
      <c r="AU62" s="10"/>
      <c r="AV62" s="10"/>
      <c r="AW62" s="10"/>
      <c r="AX62" s="10">
        <v>65</v>
      </c>
      <c r="AY62" s="10"/>
    </row>
    <row r="63" spans="1:51" x14ac:dyDescent="0.25">
      <c r="A63" s="4"/>
      <c r="B63" s="4"/>
      <c r="C63" s="4">
        <v>61072</v>
      </c>
      <c r="D63" s="68" t="s">
        <v>184</v>
      </c>
      <c r="E63" s="10">
        <v>826.1</v>
      </c>
      <c r="F63" s="10">
        <v>15.2</v>
      </c>
      <c r="G63" s="10">
        <v>810.9</v>
      </c>
      <c r="H63" s="10"/>
      <c r="I63" s="10"/>
      <c r="J63" s="7"/>
      <c r="K63" s="10"/>
      <c r="L63" s="7"/>
      <c r="M63" s="10"/>
      <c r="N63" s="10"/>
      <c r="O63" s="10"/>
      <c r="P63" s="10"/>
      <c r="Q63" s="10"/>
      <c r="R63" s="10"/>
      <c r="S63" s="10"/>
      <c r="T63" s="10">
        <v>395.2</v>
      </c>
      <c r="U63" s="10"/>
      <c r="V63" s="10"/>
      <c r="W63" s="10">
        <v>124</v>
      </c>
      <c r="X63" s="10"/>
      <c r="Y63" s="10">
        <v>24.7</v>
      </c>
      <c r="Z63" s="10">
        <v>28</v>
      </c>
      <c r="AA63" s="10"/>
      <c r="AB63" s="10"/>
      <c r="AC63" s="10"/>
      <c r="AD63" s="10">
        <v>30</v>
      </c>
      <c r="AE63" s="10">
        <v>8</v>
      </c>
      <c r="AF63" s="10"/>
      <c r="AG63" s="10"/>
      <c r="AH63" s="10">
        <v>20</v>
      </c>
      <c r="AI63" s="10"/>
      <c r="AJ63" s="10"/>
      <c r="AK63" s="10"/>
      <c r="AL63" s="10">
        <v>80</v>
      </c>
      <c r="AM63" s="10"/>
      <c r="AN63" s="10">
        <v>28</v>
      </c>
      <c r="AO63" s="10"/>
      <c r="AP63" s="10"/>
      <c r="AQ63" s="10">
        <v>48</v>
      </c>
      <c r="AR63" s="10"/>
      <c r="AS63" s="10"/>
      <c r="AT63" s="10"/>
      <c r="AU63" s="10">
        <v>25</v>
      </c>
      <c r="AV63" s="10"/>
      <c r="AW63" s="10"/>
      <c r="AX63" s="10"/>
      <c r="AY63" s="10"/>
    </row>
    <row r="64" spans="1:51" x14ac:dyDescent="0.25">
      <c r="A64" s="4"/>
      <c r="B64" s="4"/>
      <c r="C64" s="4">
        <v>61073</v>
      </c>
      <c r="D64" s="68" t="s">
        <v>185</v>
      </c>
      <c r="E64" s="10">
        <v>7987.5</v>
      </c>
      <c r="F64" s="10"/>
      <c r="G64" s="10">
        <v>7987.5</v>
      </c>
      <c r="H64" s="10"/>
      <c r="I64" s="10"/>
      <c r="J64" s="7"/>
      <c r="K64" s="10"/>
      <c r="L64" s="7"/>
      <c r="M64" s="10"/>
      <c r="N64" s="10"/>
      <c r="O64" s="10"/>
      <c r="P64" s="10">
        <v>52</v>
      </c>
      <c r="Q64" s="10"/>
      <c r="R64" s="10"/>
      <c r="S64" s="10"/>
      <c r="T64" s="10">
        <v>626.6</v>
      </c>
      <c r="U64" s="10">
        <v>5162</v>
      </c>
      <c r="V64" s="10">
        <v>36</v>
      </c>
      <c r="W64" s="10">
        <v>80</v>
      </c>
      <c r="X64" s="10"/>
      <c r="Y64" s="10">
        <v>759.8</v>
      </c>
      <c r="Z64" s="10"/>
      <c r="AA64" s="10">
        <v>13</v>
      </c>
      <c r="AB64" s="10"/>
      <c r="AC64" s="10">
        <v>60</v>
      </c>
      <c r="AD64" s="10">
        <v>2.5</v>
      </c>
      <c r="AE64" s="10">
        <v>407.6</v>
      </c>
      <c r="AF64" s="10"/>
      <c r="AG64" s="10">
        <v>10</v>
      </c>
      <c r="AH64" s="10"/>
      <c r="AI64" s="10"/>
      <c r="AJ64" s="10"/>
      <c r="AK64" s="10"/>
      <c r="AL64" s="10"/>
      <c r="AM64" s="10">
        <v>140</v>
      </c>
      <c r="AN64" s="10"/>
      <c r="AO64" s="10">
        <v>25</v>
      </c>
      <c r="AP64" s="10"/>
      <c r="AQ64" s="10">
        <v>230</v>
      </c>
      <c r="AR64" s="10"/>
      <c r="AS64" s="10"/>
      <c r="AT64" s="10"/>
      <c r="AU64" s="10">
        <v>383</v>
      </c>
      <c r="AV64" s="10"/>
      <c r="AW64" s="10"/>
      <c r="AX64" s="10"/>
      <c r="AY64" s="10"/>
    </row>
    <row r="65" spans="1:51" x14ac:dyDescent="0.25">
      <c r="A65" s="4"/>
      <c r="B65" s="4"/>
      <c r="C65" s="4">
        <v>61078</v>
      </c>
      <c r="D65" s="68" t="s">
        <v>186</v>
      </c>
      <c r="E65" s="10">
        <v>2465.3000000000002</v>
      </c>
      <c r="F65" s="10">
        <v>249.6</v>
      </c>
      <c r="G65" s="10">
        <v>2215.6999999999998</v>
      </c>
      <c r="H65" s="10"/>
      <c r="I65" s="10"/>
      <c r="J65" s="7"/>
      <c r="K65" s="10"/>
      <c r="L65" s="7"/>
      <c r="M65" s="10"/>
      <c r="N65" s="10"/>
      <c r="O65" s="10"/>
      <c r="P65" s="10"/>
      <c r="Q65" s="10"/>
      <c r="R65" s="10"/>
      <c r="S65" s="10"/>
      <c r="T65" s="10">
        <v>2.2999999999999998</v>
      </c>
      <c r="U65" s="10"/>
      <c r="V65" s="10">
        <v>20</v>
      </c>
      <c r="W65" s="10"/>
      <c r="X65" s="10"/>
      <c r="Y65" s="10"/>
      <c r="Z65" s="10">
        <v>3</v>
      </c>
      <c r="AA65" s="10">
        <v>2070.6999999999998</v>
      </c>
      <c r="AB65" s="10">
        <v>20</v>
      </c>
      <c r="AC65" s="10"/>
      <c r="AD65" s="10"/>
      <c r="AE65" s="10"/>
      <c r="AF65" s="10"/>
      <c r="AG65" s="10"/>
      <c r="AH65" s="10">
        <v>22.7</v>
      </c>
      <c r="AI65" s="10"/>
      <c r="AJ65" s="10"/>
      <c r="AK65" s="10"/>
      <c r="AL65" s="10">
        <v>77</v>
      </c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4"/>
      <c r="B66" s="4">
        <v>6108</v>
      </c>
      <c r="C66" s="4"/>
      <c r="D66" s="68" t="s">
        <v>187</v>
      </c>
      <c r="E66" s="10">
        <f>SUM(E67:E68)</f>
        <v>9594.8000000000011</v>
      </c>
      <c r="F66" s="10">
        <f t="shared" ref="F66:G66" si="24">SUM(F67:F68)</f>
        <v>1441</v>
      </c>
      <c r="G66" s="10">
        <f t="shared" si="24"/>
        <v>8153.8</v>
      </c>
      <c r="H66" s="10">
        <f>SUM(H67:H68)</f>
        <v>200</v>
      </c>
      <c r="I66" s="10">
        <f t="shared" ref="I66:AY66" si="25">SUM(I67:I68)</f>
        <v>0</v>
      </c>
      <c r="J66" s="7">
        <f t="shared" si="25"/>
        <v>200</v>
      </c>
      <c r="K66" s="10">
        <f t="shared" si="25"/>
        <v>0</v>
      </c>
      <c r="L66" s="7">
        <f t="shared" si="25"/>
        <v>0</v>
      </c>
      <c r="M66" s="10">
        <f t="shared" si="25"/>
        <v>0</v>
      </c>
      <c r="N66" s="10">
        <f t="shared" si="25"/>
        <v>20</v>
      </c>
      <c r="O66" s="10">
        <f t="shared" si="25"/>
        <v>0</v>
      </c>
      <c r="P66" s="10">
        <f t="shared" si="25"/>
        <v>0</v>
      </c>
      <c r="Q66" s="10">
        <f t="shared" si="25"/>
        <v>0</v>
      </c>
      <c r="R66" s="10">
        <f t="shared" si="25"/>
        <v>0</v>
      </c>
      <c r="S66" s="10">
        <f t="shared" si="25"/>
        <v>203</v>
      </c>
      <c r="T66" s="10">
        <f t="shared" si="25"/>
        <v>9.6</v>
      </c>
      <c r="U66" s="10">
        <f t="shared" si="25"/>
        <v>0</v>
      </c>
      <c r="V66" s="10">
        <f t="shared" si="25"/>
        <v>2100</v>
      </c>
      <c r="W66" s="10">
        <f t="shared" si="25"/>
        <v>0</v>
      </c>
      <c r="X66" s="10">
        <f t="shared" si="25"/>
        <v>0</v>
      </c>
      <c r="Y66" s="10">
        <f t="shared" si="25"/>
        <v>1413.5</v>
      </c>
      <c r="Z66" s="10">
        <f t="shared" si="25"/>
        <v>31.4</v>
      </c>
      <c r="AA66" s="10">
        <f t="shared" si="25"/>
        <v>22</v>
      </c>
      <c r="AB66" s="10">
        <f t="shared" si="25"/>
        <v>8</v>
      </c>
      <c r="AC66" s="10">
        <f t="shared" si="25"/>
        <v>35</v>
      </c>
      <c r="AD66" s="10">
        <f t="shared" si="25"/>
        <v>0</v>
      </c>
      <c r="AE66" s="10">
        <f t="shared" si="25"/>
        <v>0</v>
      </c>
      <c r="AF66" s="10">
        <f t="shared" si="25"/>
        <v>0</v>
      </c>
      <c r="AG66" s="10">
        <f t="shared" si="25"/>
        <v>0</v>
      </c>
      <c r="AH66" s="10">
        <f t="shared" si="25"/>
        <v>220</v>
      </c>
      <c r="AI66" s="10">
        <f t="shared" si="25"/>
        <v>0</v>
      </c>
      <c r="AJ66" s="10">
        <f t="shared" si="25"/>
        <v>0</v>
      </c>
      <c r="AK66" s="10">
        <f t="shared" si="25"/>
        <v>0</v>
      </c>
      <c r="AL66" s="10">
        <f t="shared" si="25"/>
        <v>0</v>
      </c>
      <c r="AM66" s="10">
        <f t="shared" si="25"/>
        <v>0</v>
      </c>
      <c r="AN66" s="10">
        <f t="shared" si="25"/>
        <v>0</v>
      </c>
      <c r="AO66" s="10">
        <f t="shared" si="25"/>
        <v>0</v>
      </c>
      <c r="AP66" s="10">
        <f t="shared" si="25"/>
        <v>0</v>
      </c>
      <c r="AQ66" s="10">
        <f t="shared" si="25"/>
        <v>0</v>
      </c>
      <c r="AR66" s="10">
        <f t="shared" si="25"/>
        <v>0</v>
      </c>
      <c r="AS66" s="10">
        <f t="shared" si="25"/>
        <v>3496.3</v>
      </c>
      <c r="AT66" s="10">
        <f t="shared" si="25"/>
        <v>0</v>
      </c>
      <c r="AU66" s="10">
        <f t="shared" si="25"/>
        <v>15</v>
      </c>
      <c r="AV66" s="10">
        <f t="shared" si="25"/>
        <v>0</v>
      </c>
      <c r="AW66" s="10">
        <f t="shared" si="25"/>
        <v>0</v>
      </c>
      <c r="AX66" s="10">
        <f t="shared" si="25"/>
        <v>180</v>
      </c>
      <c r="AY66" s="10">
        <f t="shared" si="25"/>
        <v>0</v>
      </c>
    </row>
    <row r="67" spans="1:51" x14ac:dyDescent="0.25">
      <c r="A67" s="4"/>
      <c r="B67" s="4"/>
      <c r="C67" s="4">
        <v>61081</v>
      </c>
      <c r="D67" s="68" t="s">
        <v>188</v>
      </c>
      <c r="E67" s="10">
        <v>9211.2000000000007</v>
      </c>
      <c r="F67" s="10">
        <v>1432.4</v>
      </c>
      <c r="G67" s="10">
        <v>7778.8</v>
      </c>
      <c r="H67" s="10">
        <v>200</v>
      </c>
      <c r="I67" s="10"/>
      <c r="J67" s="7">
        <v>200</v>
      </c>
      <c r="K67" s="10"/>
      <c r="L67" s="7"/>
      <c r="M67" s="10"/>
      <c r="N67" s="10">
        <v>20</v>
      </c>
      <c r="O67" s="10"/>
      <c r="P67" s="10"/>
      <c r="Q67" s="10"/>
      <c r="R67" s="10"/>
      <c r="S67" s="10">
        <v>203</v>
      </c>
      <c r="T67" s="10">
        <v>9.6</v>
      </c>
      <c r="U67" s="10"/>
      <c r="V67" s="10">
        <v>2100</v>
      </c>
      <c r="W67" s="10"/>
      <c r="X67" s="10"/>
      <c r="Y67" s="10">
        <v>1413.5</v>
      </c>
      <c r="Z67" s="10">
        <v>6.4</v>
      </c>
      <c r="AA67" s="10">
        <v>17</v>
      </c>
      <c r="AB67" s="10">
        <v>8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>
        <v>3496.3</v>
      </c>
      <c r="AT67" s="10"/>
      <c r="AU67" s="10">
        <v>15</v>
      </c>
      <c r="AV67" s="10"/>
      <c r="AW67" s="10"/>
      <c r="AX67" s="10">
        <v>90</v>
      </c>
      <c r="AY67" s="10"/>
    </row>
    <row r="68" spans="1:51" x14ac:dyDescent="0.25">
      <c r="A68" s="4"/>
      <c r="B68" s="4"/>
      <c r="C68" s="4">
        <v>61088</v>
      </c>
      <c r="D68" s="68" t="s">
        <v>189</v>
      </c>
      <c r="E68" s="10">
        <v>383.6</v>
      </c>
      <c r="F68" s="10">
        <v>8.6</v>
      </c>
      <c r="G68" s="10">
        <v>375</v>
      </c>
      <c r="H68" s="10"/>
      <c r="I68" s="10"/>
      <c r="J68" s="7"/>
      <c r="K68" s="10"/>
      <c r="L68" s="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v>25</v>
      </c>
      <c r="AA68" s="10">
        <v>5</v>
      </c>
      <c r="AB68" s="10"/>
      <c r="AC68" s="10">
        <v>35</v>
      </c>
      <c r="AD68" s="10"/>
      <c r="AE68" s="10"/>
      <c r="AF68" s="10"/>
      <c r="AG68" s="10"/>
      <c r="AH68" s="10">
        <v>220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>
        <v>90</v>
      </c>
      <c r="AY68" s="10"/>
    </row>
    <row r="69" spans="1:51" x14ac:dyDescent="0.25">
      <c r="A69" s="4"/>
      <c r="B69" s="4">
        <v>6109</v>
      </c>
      <c r="C69" s="4"/>
      <c r="D69" s="68" t="s">
        <v>190</v>
      </c>
      <c r="E69" s="10">
        <f>SUM(E70:E73)</f>
        <v>113822.2</v>
      </c>
      <c r="F69" s="10">
        <f t="shared" ref="F69:X69" si="26">SUM(F70:F73)</f>
        <v>47.599999999999994</v>
      </c>
      <c r="G69" s="10">
        <f t="shared" si="26"/>
        <v>113774.59999999999</v>
      </c>
      <c r="H69" s="10">
        <f t="shared" si="26"/>
        <v>0</v>
      </c>
      <c r="I69" s="10">
        <f t="shared" si="26"/>
        <v>360</v>
      </c>
      <c r="J69" s="7">
        <f t="shared" si="26"/>
        <v>0</v>
      </c>
      <c r="K69" s="10">
        <f t="shared" si="26"/>
        <v>0</v>
      </c>
      <c r="L69" s="7">
        <f t="shared" si="26"/>
        <v>1222</v>
      </c>
      <c r="M69" s="10">
        <f t="shared" si="26"/>
        <v>900</v>
      </c>
      <c r="N69" s="10">
        <f t="shared" si="26"/>
        <v>1200</v>
      </c>
      <c r="O69" s="10">
        <f t="shared" si="26"/>
        <v>0</v>
      </c>
      <c r="P69" s="10">
        <f t="shared" si="26"/>
        <v>0</v>
      </c>
      <c r="Q69" s="10">
        <f t="shared" si="26"/>
        <v>1000</v>
      </c>
      <c r="R69" s="10">
        <f t="shared" si="26"/>
        <v>0</v>
      </c>
      <c r="S69" s="10">
        <f t="shared" si="26"/>
        <v>7412</v>
      </c>
      <c r="T69" s="10">
        <f t="shared" si="26"/>
        <v>2732.7</v>
      </c>
      <c r="U69" s="10">
        <f t="shared" si="26"/>
        <v>0</v>
      </c>
      <c r="V69" s="10">
        <f t="shared" si="26"/>
        <v>166</v>
      </c>
      <c r="W69" s="10">
        <f t="shared" si="26"/>
        <v>825</v>
      </c>
      <c r="X69" s="10">
        <f t="shared" si="26"/>
        <v>19.2</v>
      </c>
      <c r="Y69" s="10">
        <f>SUM(Y70:Y73)</f>
        <v>0</v>
      </c>
      <c r="Z69" s="10">
        <f>SUM(Z70:Z73)</f>
        <v>0</v>
      </c>
      <c r="AA69" s="10">
        <f t="shared" ref="AA69:AY69" si="27">SUM(AA70:AA73)</f>
        <v>156.69999999999999</v>
      </c>
      <c r="AB69" s="10">
        <f t="shared" si="27"/>
        <v>400</v>
      </c>
      <c r="AC69" s="10">
        <f t="shared" si="27"/>
        <v>1501.8</v>
      </c>
      <c r="AD69" s="10">
        <f t="shared" si="27"/>
        <v>0</v>
      </c>
      <c r="AE69" s="10">
        <f t="shared" si="27"/>
        <v>1814.4</v>
      </c>
      <c r="AF69" s="10">
        <f t="shared" si="27"/>
        <v>126.2</v>
      </c>
      <c r="AG69" s="10">
        <f t="shared" si="27"/>
        <v>0</v>
      </c>
      <c r="AH69" s="10">
        <f t="shared" si="27"/>
        <v>608</v>
      </c>
      <c r="AI69" s="10">
        <f t="shared" si="27"/>
        <v>0</v>
      </c>
      <c r="AJ69" s="10">
        <f t="shared" si="27"/>
        <v>0</v>
      </c>
      <c r="AK69" s="10">
        <f t="shared" si="27"/>
        <v>0</v>
      </c>
      <c r="AL69" s="10">
        <f t="shared" si="27"/>
        <v>22.2</v>
      </c>
      <c r="AM69" s="10">
        <f t="shared" si="27"/>
        <v>0</v>
      </c>
      <c r="AN69" s="10">
        <f t="shared" si="27"/>
        <v>0</v>
      </c>
      <c r="AO69" s="10">
        <f t="shared" si="27"/>
        <v>0</v>
      </c>
      <c r="AP69" s="10">
        <f t="shared" si="27"/>
        <v>174</v>
      </c>
      <c r="AQ69" s="10">
        <f t="shared" si="27"/>
        <v>70.8</v>
      </c>
      <c r="AR69" s="10">
        <f t="shared" si="27"/>
        <v>0</v>
      </c>
      <c r="AS69" s="10">
        <f t="shared" si="27"/>
        <v>93063.599999999991</v>
      </c>
      <c r="AT69" s="10">
        <f t="shared" si="27"/>
        <v>0</v>
      </c>
      <c r="AU69" s="10">
        <f t="shared" si="27"/>
        <v>0</v>
      </c>
      <c r="AV69" s="10">
        <f t="shared" si="27"/>
        <v>0</v>
      </c>
      <c r="AW69" s="10">
        <f t="shared" si="27"/>
        <v>0</v>
      </c>
      <c r="AX69" s="10">
        <f t="shared" si="27"/>
        <v>0</v>
      </c>
      <c r="AY69" s="10">
        <f t="shared" si="27"/>
        <v>0</v>
      </c>
    </row>
    <row r="70" spans="1:51" x14ac:dyDescent="0.25">
      <c r="A70" s="4"/>
      <c r="B70" s="4"/>
      <c r="C70" s="4">
        <v>61091</v>
      </c>
      <c r="D70" s="68" t="s">
        <v>191</v>
      </c>
      <c r="E70" s="10">
        <v>93765.2</v>
      </c>
      <c r="F70" s="10"/>
      <c r="G70" s="10">
        <v>93765.2</v>
      </c>
      <c r="H70" s="10"/>
      <c r="I70" s="10"/>
      <c r="J70" s="7"/>
      <c r="K70" s="10"/>
      <c r="L70" s="7"/>
      <c r="M70" s="10"/>
      <c r="N70" s="10">
        <v>1200</v>
      </c>
      <c r="O70" s="10"/>
      <c r="P70" s="10"/>
      <c r="Q70" s="10"/>
      <c r="R70" s="10"/>
      <c r="S70" s="10"/>
      <c r="T70" s="10">
        <v>476.9</v>
      </c>
      <c r="U70" s="10"/>
      <c r="V70" s="10">
        <v>116</v>
      </c>
      <c r="W70" s="10"/>
      <c r="X70" s="10"/>
      <c r="Y70" s="10"/>
      <c r="Z70" s="10"/>
      <c r="AA70" s="10">
        <v>83.6</v>
      </c>
      <c r="AB70" s="10"/>
      <c r="AC70" s="10"/>
      <c r="AD70" s="10"/>
      <c r="AE70" s="10"/>
      <c r="AF70" s="10"/>
      <c r="AG70" s="10"/>
      <c r="AH70" s="10">
        <v>608</v>
      </c>
      <c r="AI70" s="10"/>
      <c r="AJ70" s="10"/>
      <c r="AK70" s="10"/>
      <c r="AL70" s="10"/>
      <c r="AM70" s="10"/>
      <c r="AN70" s="10"/>
      <c r="AO70" s="10"/>
      <c r="AP70" s="10">
        <v>12</v>
      </c>
      <c r="AQ70" s="10">
        <v>70.8</v>
      </c>
      <c r="AR70" s="10"/>
      <c r="AS70" s="10">
        <v>91197.9</v>
      </c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61092</v>
      </c>
      <c r="D71" s="68" t="s">
        <v>192</v>
      </c>
      <c r="E71" s="10">
        <v>11324</v>
      </c>
      <c r="F71" s="10"/>
      <c r="G71" s="10">
        <v>11324</v>
      </c>
      <c r="H71" s="10"/>
      <c r="I71" s="10">
        <v>360</v>
      </c>
      <c r="J71" s="7"/>
      <c r="K71" s="10"/>
      <c r="L71" s="7">
        <v>1222</v>
      </c>
      <c r="M71" s="10">
        <v>900</v>
      </c>
      <c r="N71" s="10"/>
      <c r="O71" s="10"/>
      <c r="P71" s="10"/>
      <c r="Q71" s="10"/>
      <c r="R71" s="10"/>
      <c r="S71" s="10">
        <v>7412</v>
      </c>
      <c r="T71" s="10"/>
      <c r="U71" s="10"/>
      <c r="V71" s="10"/>
      <c r="W71" s="10">
        <v>800</v>
      </c>
      <c r="X71" s="10"/>
      <c r="Y71" s="10"/>
      <c r="Z71" s="10"/>
      <c r="AA71" s="10">
        <v>68</v>
      </c>
      <c r="AB71" s="10">
        <v>400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162</v>
      </c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x14ac:dyDescent="0.25">
      <c r="A72" s="4"/>
      <c r="B72" s="4"/>
      <c r="C72" s="4">
        <v>61093</v>
      </c>
      <c r="D72" s="68" t="s">
        <v>193</v>
      </c>
      <c r="E72" s="10">
        <v>3623.3</v>
      </c>
      <c r="F72" s="10">
        <v>10.8</v>
      </c>
      <c r="G72" s="10">
        <v>3612.5</v>
      </c>
      <c r="H72" s="10"/>
      <c r="I72" s="10"/>
      <c r="J72" s="7"/>
      <c r="K72" s="10"/>
      <c r="L72" s="7"/>
      <c r="M72" s="10"/>
      <c r="N72" s="10"/>
      <c r="O72" s="10"/>
      <c r="P72" s="10"/>
      <c r="Q72" s="10"/>
      <c r="R72" s="10"/>
      <c r="S72" s="10"/>
      <c r="T72" s="10">
        <v>104.8</v>
      </c>
      <c r="U72" s="10"/>
      <c r="V72" s="10">
        <v>50</v>
      </c>
      <c r="W72" s="10"/>
      <c r="X72" s="10"/>
      <c r="Y72" s="10"/>
      <c r="Z72" s="10"/>
      <c r="AA72" s="10"/>
      <c r="AB72" s="10"/>
      <c r="AC72" s="10">
        <v>1465.8</v>
      </c>
      <c r="AD72" s="10"/>
      <c r="AE72" s="10"/>
      <c r="AF72" s="10">
        <v>126.2</v>
      </c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>
        <v>1865.7</v>
      </c>
      <c r="AT72" s="10"/>
      <c r="AU72" s="10"/>
      <c r="AV72" s="10"/>
      <c r="AW72" s="10"/>
      <c r="AX72" s="10"/>
      <c r="AY72" s="10"/>
    </row>
    <row r="73" spans="1:51" x14ac:dyDescent="0.25">
      <c r="A73" s="4"/>
      <c r="B73" s="4"/>
      <c r="C73" s="4">
        <v>61098</v>
      </c>
      <c r="D73" s="68" t="s">
        <v>194</v>
      </c>
      <c r="E73" s="10">
        <v>5109.7</v>
      </c>
      <c r="F73" s="10">
        <v>36.799999999999997</v>
      </c>
      <c r="G73" s="10">
        <v>5072.8999999999996</v>
      </c>
      <c r="H73" s="10"/>
      <c r="I73" s="10"/>
      <c r="J73" s="7"/>
      <c r="K73" s="10"/>
      <c r="L73" s="7"/>
      <c r="M73" s="10"/>
      <c r="N73" s="10"/>
      <c r="O73" s="10"/>
      <c r="P73" s="10"/>
      <c r="Q73" s="10">
        <v>1000</v>
      </c>
      <c r="R73" s="10"/>
      <c r="S73" s="10"/>
      <c r="T73" s="10">
        <v>2151</v>
      </c>
      <c r="U73" s="10"/>
      <c r="V73" s="10"/>
      <c r="W73" s="10">
        <v>25</v>
      </c>
      <c r="X73" s="10">
        <v>19.2</v>
      </c>
      <c r="Y73" s="10"/>
      <c r="Z73" s="10"/>
      <c r="AA73" s="10">
        <v>5.0999999999999996</v>
      </c>
      <c r="AB73" s="10"/>
      <c r="AC73" s="10">
        <v>36</v>
      </c>
      <c r="AD73" s="10"/>
      <c r="AE73" s="10">
        <v>1814.4</v>
      </c>
      <c r="AF73" s="10"/>
      <c r="AG73" s="10"/>
      <c r="AH73" s="10"/>
      <c r="AI73" s="10"/>
      <c r="AJ73" s="10"/>
      <c r="AK73" s="10"/>
      <c r="AL73" s="10">
        <v>22.2</v>
      </c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x14ac:dyDescent="0.25">
      <c r="A74" s="4"/>
      <c r="B74" s="4">
        <v>6110</v>
      </c>
      <c r="C74" s="4"/>
      <c r="D74" s="79" t="s">
        <v>195</v>
      </c>
      <c r="E74" s="10">
        <f>SUM(E75:E82)</f>
        <v>209585.8</v>
      </c>
      <c r="F74" s="10">
        <f t="shared" ref="F74:X74" si="28">SUM(F75:F82)</f>
        <v>29590</v>
      </c>
      <c r="G74" s="10">
        <f t="shared" si="28"/>
        <v>179995.8</v>
      </c>
      <c r="H74" s="10">
        <f t="shared" si="28"/>
        <v>8810</v>
      </c>
      <c r="I74" s="10">
        <f t="shared" si="28"/>
        <v>15378.9</v>
      </c>
      <c r="J74" s="7">
        <f t="shared" si="28"/>
        <v>4549</v>
      </c>
      <c r="K74" s="10">
        <f t="shared" si="28"/>
        <v>324.10000000000002</v>
      </c>
      <c r="L74" s="7">
        <f t="shared" si="28"/>
        <v>8955</v>
      </c>
      <c r="M74" s="10">
        <f t="shared" si="28"/>
        <v>809.9</v>
      </c>
      <c r="N74" s="10">
        <f t="shared" si="28"/>
        <v>1780</v>
      </c>
      <c r="O74" s="10">
        <f t="shared" si="28"/>
        <v>4300</v>
      </c>
      <c r="P74" s="10">
        <f t="shared" si="28"/>
        <v>5000</v>
      </c>
      <c r="Q74" s="10">
        <f t="shared" si="28"/>
        <v>1820</v>
      </c>
      <c r="R74" s="10">
        <f t="shared" si="28"/>
        <v>2123</v>
      </c>
      <c r="S74" s="10">
        <f t="shared" si="28"/>
        <v>8772</v>
      </c>
      <c r="T74" s="10">
        <f t="shared" si="28"/>
        <v>7157.0000000000009</v>
      </c>
      <c r="U74" s="10">
        <f t="shared" si="28"/>
        <v>1571.7</v>
      </c>
      <c r="V74" s="10">
        <f t="shared" si="28"/>
        <v>3902.4</v>
      </c>
      <c r="W74" s="10">
        <f t="shared" si="28"/>
        <v>1920</v>
      </c>
      <c r="X74" s="10">
        <f t="shared" si="28"/>
        <v>2627.9</v>
      </c>
      <c r="Y74" s="18">
        <f>SUM(Y75:Y82)</f>
        <v>17135.5</v>
      </c>
      <c r="Z74" s="18">
        <f>SUM(Z75:Z82)</f>
        <v>6822.0000000000009</v>
      </c>
      <c r="AA74" s="18">
        <f t="shared" ref="AA74:AY74" si="29">SUM(AA75:AA82)</f>
        <v>1834.6000000000001</v>
      </c>
      <c r="AB74" s="18">
        <f t="shared" si="29"/>
        <v>2323.8000000000002</v>
      </c>
      <c r="AC74" s="18">
        <f t="shared" si="29"/>
        <v>8426.7000000000007</v>
      </c>
      <c r="AD74" s="18">
        <f t="shared" si="29"/>
        <v>2686.9</v>
      </c>
      <c r="AE74" s="18">
        <f t="shared" si="29"/>
        <v>3165.5</v>
      </c>
      <c r="AF74" s="18">
        <f t="shared" si="29"/>
        <v>3086.8000000000006</v>
      </c>
      <c r="AG74" s="18">
        <f t="shared" si="29"/>
        <v>1754.8000000000002</v>
      </c>
      <c r="AH74" s="18">
        <f t="shared" si="29"/>
        <v>2019.9</v>
      </c>
      <c r="AI74" s="18">
        <f t="shared" si="29"/>
        <v>1998</v>
      </c>
      <c r="AJ74" s="18">
        <f t="shared" si="29"/>
        <v>2028.6</v>
      </c>
      <c r="AK74" s="18">
        <f t="shared" si="29"/>
        <v>2315</v>
      </c>
      <c r="AL74" s="18">
        <f t="shared" si="29"/>
        <v>5639.4</v>
      </c>
      <c r="AM74" s="18">
        <f t="shared" si="29"/>
        <v>411</v>
      </c>
      <c r="AN74" s="18">
        <f t="shared" si="29"/>
        <v>124</v>
      </c>
      <c r="AO74" s="18">
        <f t="shared" si="29"/>
        <v>341</v>
      </c>
      <c r="AP74" s="18">
        <f t="shared" si="29"/>
        <v>17456.2</v>
      </c>
      <c r="AQ74" s="18">
        <f t="shared" si="29"/>
        <v>3291</v>
      </c>
      <c r="AR74" s="18">
        <f t="shared" si="29"/>
        <v>421.6</v>
      </c>
      <c r="AS74" s="18">
        <f t="shared" si="29"/>
        <v>6690.6</v>
      </c>
      <c r="AT74" s="18">
        <f t="shared" si="29"/>
        <v>780</v>
      </c>
      <c r="AU74" s="18">
        <f t="shared" si="29"/>
        <v>3155</v>
      </c>
      <c r="AV74" s="18">
        <f t="shared" si="29"/>
        <v>2098</v>
      </c>
      <c r="AW74" s="18">
        <f t="shared" si="29"/>
        <v>884</v>
      </c>
      <c r="AX74" s="18">
        <f t="shared" si="29"/>
        <v>3305</v>
      </c>
      <c r="AY74" s="18">
        <f t="shared" si="29"/>
        <v>0</v>
      </c>
    </row>
    <row r="75" spans="1:51" x14ac:dyDescent="0.25">
      <c r="A75" s="4"/>
      <c r="B75" s="4"/>
      <c r="C75" s="4">
        <v>61101</v>
      </c>
      <c r="D75" s="68" t="s">
        <v>196</v>
      </c>
      <c r="E75" s="18">
        <v>19258.400000000001</v>
      </c>
      <c r="F75" s="10">
        <v>5811.9</v>
      </c>
      <c r="G75" s="10">
        <v>13446.5</v>
      </c>
      <c r="H75" s="10"/>
      <c r="I75" s="10">
        <v>1000</v>
      </c>
      <c r="J75" s="7">
        <v>934</v>
      </c>
      <c r="K75" s="10">
        <v>16</v>
      </c>
      <c r="L75" s="7">
        <v>2305</v>
      </c>
      <c r="M75" s="10">
        <v>80</v>
      </c>
      <c r="N75" s="10">
        <v>140</v>
      </c>
      <c r="O75" s="10">
        <v>1980</v>
      </c>
      <c r="P75" s="10">
        <v>100</v>
      </c>
      <c r="Q75" s="10">
        <v>150</v>
      </c>
      <c r="R75" s="10">
        <v>200</v>
      </c>
      <c r="S75" s="10">
        <v>1633</v>
      </c>
      <c r="T75" s="10">
        <v>1118.9000000000001</v>
      </c>
      <c r="U75" s="10">
        <v>16.7</v>
      </c>
      <c r="V75" s="10">
        <v>252</v>
      </c>
      <c r="W75" s="10">
        <v>86.7</v>
      </c>
      <c r="X75" s="10">
        <v>24</v>
      </c>
      <c r="Y75" s="10">
        <v>572</v>
      </c>
      <c r="Z75" s="10">
        <v>210.2</v>
      </c>
      <c r="AA75" s="10">
        <v>117.4</v>
      </c>
      <c r="AB75" s="10">
        <v>73</v>
      </c>
      <c r="AC75" s="10">
        <v>170.7</v>
      </c>
      <c r="AD75" s="10">
        <v>49.8</v>
      </c>
      <c r="AE75" s="10">
        <v>20</v>
      </c>
      <c r="AF75" s="10">
        <v>125.1</v>
      </c>
      <c r="AG75" s="10">
        <v>38</v>
      </c>
      <c r="AH75" s="10">
        <v>116.8</v>
      </c>
      <c r="AI75" s="10">
        <v>40</v>
      </c>
      <c r="AJ75" s="10">
        <v>30</v>
      </c>
      <c r="AK75" s="10">
        <v>60</v>
      </c>
      <c r="AL75" s="10">
        <v>259</v>
      </c>
      <c r="AM75" s="10">
        <v>10</v>
      </c>
      <c r="AN75" s="10">
        <v>10</v>
      </c>
      <c r="AO75" s="10">
        <v>20</v>
      </c>
      <c r="AP75" s="10">
        <v>517</v>
      </c>
      <c r="AQ75" s="10">
        <v>70</v>
      </c>
      <c r="AR75" s="10">
        <v>30</v>
      </c>
      <c r="AS75" s="10">
        <v>305.39999999999998</v>
      </c>
      <c r="AT75" s="10">
        <v>54</v>
      </c>
      <c r="AU75" s="10">
        <v>200</v>
      </c>
      <c r="AV75" s="10">
        <v>220</v>
      </c>
      <c r="AW75" s="10">
        <v>31.8</v>
      </c>
      <c r="AX75" s="10">
        <v>60</v>
      </c>
      <c r="AY75" s="10"/>
    </row>
    <row r="76" spans="1:51" x14ac:dyDescent="0.25">
      <c r="A76" s="4"/>
      <c r="B76" s="4"/>
      <c r="C76" s="4">
        <v>61102</v>
      </c>
      <c r="D76" s="68" t="s">
        <v>197</v>
      </c>
      <c r="E76" s="18">
        <v>24895.3</v>
      </c>
      <c r="F76" s="10">
        <v>447.3</v>
      </c>
      <c r="G76" s="10">
        <v>24448</v>
      </c>
      <c r="H76" s="10">
        <v>2400</v>
      </c>
      <c r="I76" s="10">
        <v>4279.8999999999996</v>
      </c>
      <c r="J76" s="7">
        <v>1150</v>
      </c>
      <c r="K76" s="10">
        <v>23</v>
      </c>
      <c r="L76" s="7">
        <v>2600</v>
      </c>
      <c r="M76" s="10">
        <v>290</v>
      </c>
      <c r="N76" s="10">
        <v>170</v>
      </c>
      <c r="O76" s="10">
        <v>1550</v>
      </c>
      <c r="P76" s="10">
        <v>1000</v>
      </c>
      <c r="Q76" s="10">
        <v>400</v>
      </c>
      <c r="R76" s="10">
        <v>336</v>
      </c>
      <c r="S76" s="10">
        <v>2612</v>
      </c>
      <c r="T76" s="10">
        <v>308</v>
      </c>
      <c r="U76" s="10">
        <v>260</v>
      </c>
      <c r="V76" s="10">
        <v>304</v>
      </c>
      <c r="W76" s="10">
        <v>107</v>
      </c>
      <c r="X76" s="10">
        <v>456</v>
      </c>
      <c r="Y76" s="10">
        <v>1100</v>
      </c>
      <c r="Z76" s="10">
        <v>541.1</v>
      </c>
      <c r="AA76" s="10">
        <v>119.8</v>
      </c>
      <c r="AB76" s="10">
        <v>690</v>
      </c>
      <c r="AC76" s="10">
        <v>187</v>
      </c>
      <c r="AD76" s="10">
        <v>775</v>
      </c>
      <c r="AE76" s="10">
        <v>40</v>
      </c>
      <c r="AF76" s="10">
        <v>59.2</v>
      </c>
      <c r="AG76" s="10">
        <v>30</v>
      </c>
      <c r="AH76" s="10">
        <v>81</v>
      </c>
      <c r="AI76" s="10">
        <v>100</v>
      </c>
      <c r="AJ76" s="10">
        <v>56</v>
      </c>
      <c r="AK76" s="10">
        <v>80</v>
      </c>
      <c r="AL76" s="10">
        <v>375</v>
      </c>
      <c r="AM76" s="10">
        <v>200</v>
      </c>
      <c r="AN76" s="10">
        <v>10</v>
      </c>
      <c r="AO76" s="10">
        <v>5</v>
      </c>
      <c r="AP76" s="10">
        <v>1044</v>
      </c>
      <c r="AQ76" s="10">
        <v>60</v>
      </c>
      <c r="AR76" s="10">
        <v>15</v>
      </c>
      <c r="AS76" s="10">
        <v>21.6</v>
      </c>
      <c r="AT76" s="10">
        <v>232</v>
      </c>
      <c r="AU76" s="10">
        <v>200</v>
      </c>
      <c r="AV76" s="10">
        <v>70</v>
      </c>
      <c r="AW76" s="10">
        <v>50.4</v>
      </c>
      <c r="AX76" s="10">
        <v>60</v>
      </c>
      <c r="AY76" s="10"/>
    </row>
    <row r="77" spans="1:51" x14ac:dyDescent="0.25">
      <c r="A77" s="4"/>
      <c r="B77" s="4"/>
      <c r="C77" s="4">
        <v>61103</v>
      </c>
      <c r="D77" s="68" t="s">
        <v>198</v>
      </c>
      <c r="E77" s="18">
        <v>97726.7</v>
      </c>
      <c r="F77" s="10">
        <v>14853.3</v>
      </c>
      <c r="G77" s="10">
        <v>82873.399999999994</v>
      </c>
      <c r="H77" s="10"/>
      <c r="I77" s="10">
        <v>8848.6</v>
      </c>
      <c r="J77" s="7">
        <v>1400</v>
      </c>
      <c r="K77" s="10">
        <v>33.6</v>
      </c>
      <c r="L77" s="7">
        <v>350</v>
      </c>
      <c r="M77" s="10">
        <v>324.89999999999998</v>
      </c>
      <c r="N77" s="10">
        <v>1000</v>
      </c>
      <c r="O77" s="10">
        <v>710</v>
      </c>
      <c r="P77" s="10">
        <v>2520</v>
      </c>
      <c r="Q77" s="10">
        <v>1100</v>
      </c>
      <c r="R77" s="10">
        <v>1380</v>
      </c>
      <c r="S77" s="10">
        <v>2061</v>
      </c>
      <c r="T77" s="10">
        <v>3973</v>
      </c>
      <c r="U77" s="10">
        <v>1040</v>
      </c>
      <c r="V77" s="10">
        <v>2497.4</v>
      </c>
      <c r="W77" s="10">
        <v>1302.8</v>
      </c>
      <c r="X77" s="10">
        <v>2038.5</v>
      </c>
      <c r="Y77" s="10">
        <v>3868.6</v>
      </c>
      <c r="Z77" s="10">
        <v>5314.8</v>
      </c>
      <c r="AA77" s="10">
        <v>1273.7</v>
      </c>
      <c r="AB77" s="10">
        <v>1214.8</v>
      </c>
      <c r="AC77" s="10">
        <v>6092.8</v>
      </c>
      <c r="AD77" s="10">
        <v>500</v>
      </c>
      <c r="AE77" s="10">
        <v>1992</v>
      </c>
      <c r="AF77" s="10">
        <v>2343.4</v>
      </c>
      <c r="AG77" s="10">
        <v>1072.4000000000001</v>
      </c>
      <c r="AH77" s="10">
        <v>1527.4</v>
      </c>
      <c r="AI77" s="10">
        <v>1240</v>
      </c>
      <c r="AJ77" s="10">
        <v>1017.7</v>
      </c>
      <c r="AK77" s="10">
        <v>2000</v>
      </c>
      <c r="AL77" s="10">
        <v>4112</v>
      </c>
      <c r="AM77" s="10">
        <v>150</v>
      </c>
      <c r="AN77" s="10">
        <v>100</v>
      </c>
      <c r="AO77" s="10">
        <v>310</v>
      </c>
      <c r="AP77" s="10">
        <v>4849</v>
      </c>
      <c r="AQ77" s="10">
        <v>2700</v>
      </c>
      <c r="AR77" s="10">
        <v>250</v>
      </c>
      <c r="AS77" s="10">
        <v>4152.6000000000004</v>
      </c>
      <c r="AT77" s="10">
        <v>358</v>
      </c>
      <c r="AU77" s="10">
        <v>1600</v>
      </c>
      <c r="AV77" s="10">
        <v>1470</v>
      </c>
      <c r="AW77" s="10">
        <v>509.4</v>
      </c>
      <c r="AX77" s="10">
        <v>2275</v>
      </c>
      <c r="AY77" s="10"/>
    </row>
    <row r="78" spans="1:51" x14ac:dyDescent="0.25">
      <c r="A78" s="4"/>
      <c r="B78" s="4"/>
      <c r="C78" s="4">
        <v>61104</v>
      </c>
      <c r="D78" s="68" t="s">
        <v>199</v>
      </c>
      <c r="E78" s="18">
        <v>22927.9</v>
      </c>
      <c r="F78" s="10">
        <v>4633.8999999999996</v>
      </c>
      <c r="G78" s="10">
        <v>18294</v>
      </c>
      <c r="H78" s="10">
        <v>4410</v>
      </c>
      <c r="I78" s="10">
        <v>888.8</v>
      </c>
      <c r="J78" s="7">
        <v>315</v>
      </c>
      <c r="K78" s="10">
        <v>247.5</v>
      </c>
      <c r="L78" s="7">
        <v>2000</v>
      </c>
      <c r="M78" s="10">
        <v>85</v>
      </c>
      <c r="N78" s="10">
        <v>50</v>
      </c>
      <c r="O78" s="10"/>
      <c r="P78" s="10">
        <v>880</v>
      </c>
      <c r="Q78" s="10">
        <v>100</v>
      </c>
      <c r="R78" s="10">
        <v>70</v>
      </c>
      <c r="S78" s="10">
        <v>1265</v>
      </c>
      <c r="T78" s="10">
        <v>927.8</v>
      </c>
      <c r="U78" s="10">
        <v>10</v>
      </c>
      <c r="V78" s="10">
        <v>120</v>
      </c>
      <c r="W78" s="10">
        <v>111.8</v>
      </c>
      <c r="X78" s="10">
        <v>8</v>
      </c>
      <c r="Y78" s="10">
        <v>522.4</v>
      </c>
      <c r="Z78" s="10">
        <v>435.1</v>
      </c>
      <c r="AA78" s="10">
        <v>97</v>
      </c>
      <c r="AB78" s="10">
        <v>190</v>
      </c>
      <c r="AC78" s="10">
        <v>1265.0999999999999</v>
      </c>
      <c r="AD78" s="10">
        <v>980</v>
      </c>
      <c r="AE78" s="10">
        <v>339.9</v>
      </c>
      <c r="AF78" s="10">
        <v>23.5</v>
      </c>
      <c r="AG78" s="10">
        <v>560</v>
      </c>
      <c r="AH78" s="10">
        <v>114.4</v>
      </c>
      <c r="AI78" s="10">
        <v>520</v>
      </c>
      <c r="AJ78" s="10">
        <v>170</v>
      </c>
      <c r="AK78" s="10">
        <v>45</v>
      </c>
      <c r="AL78" s="10">
        <v>60</v>
      </c>
      <c r="AM78" s="10">
        <v>16</v>
      </c>
      <c r="AN78" s="10">
        <v>4</v>
      </c>
      <c r="AO78" s="10">
        <v>4</v>
      </c>
      <c r="AP78" s="10">
        <v>604.70000000000005</v>
      </c>
      <c r="AQ78" s="10">
        <v>90</v>
      </c>
      <c r="AR78" s="10">
        <v>52.6</v>
      </c>
      <c r="AS78" s="10">
        <v>5</v>
      </c>
      <c r="AT78" s="10">
        <v>54</v>
      </c>
      <c r="AU78" s="10">
        <v>220</v>
      </c>
      <c r="AV78" s="10">
        <v>258</v>
      </c>
      <c r="AW78" s="10">
        <v>154.4</v>
      </c>
      <c r="AX78" s="10">
        <v>20</v>
      </c>
      <c r="AY78" s="10"/>
    </row>
    <row r="79" spans="1:51" x14ac:dyDescent="0.25">
      <c r="A79" s="4"/>
      <c r="B79" s="4"/>
      <c r="C79" s="4">
        <v>61105</v>
      </c>
      <c r="D79" s="68" t="s">
        <v>200</v>
      </c>
      <c r="E79" s="18">
        <v>8533.1</v>
      </c>
      <c r="F79" s="10">
        <v>55.1</v>
      </c>
      <c r="G79" s="10">
        <v>8478</v>
      </c>
      <c r="H79" s="10">
        <v>2000</v>
      </c>
      <c r="I79" s="10">
        <v>361.6</v>
      </c>
      <c r="J79" s="7">
        <v>250</v>
      </c>
      <c r="K79" s="10">
        <v>3</v>
      </c>
      <c r="L79" s="7">
        <v>1700</v>
      </c>
      <c r="M79" s="10">
        <v>30</v>
      </c>
      <c r="N79" s="10">
        <v>270</v>
      </c>
      <c r="O79" s="10"/>
      <c r="P79" s="10">
        <v>200</v>
      </c>
      <c r="Q79" s="10">
        <v>70</v>
      </c>
      <c r="R79" s="10">
        <v>70</v>
      </c>
      <c r="S79" s="10">
        <v>841</v>
      </c>
      <c r="T79" s="10">
        <v>201.1</v>
      </c>
      <c r="U79" s="10">
        <v>45</v>
      </c>
      <c r="V79" s="10">
        <v>129</v>
      </c>
      <c r="W79" s="10">
        <v>46.4</v>
      </c>
      <c r="X79" s="10">
        <v>97</v>
      </c>
      <c r="Y79" s="10">
        <v>570</v>
      </c>
      <c r="Z79" s="10">
        <v>200.5</v>
      </c>
      <c r="AA79" s="10">
        <v>61</v>
      </c>
      <c r="AB79" s="10">
        <v>64</v>
      </c>
      <c r="AC79" s="10">
        <v>58.6</v>
      </c>
      <c r="AD79" s="10">
        <v>60</v>
      </c>
      <c r="AE79" s="10">
        <v>32</v>
      </c>
      <c r="AF79" s="10">
        <v>49.8</v>
      </c>
      <c r="AG79" s="10">
        <v>31.5</v>
      </c>
      <c r="AH79" s="10">
        <v>16</v>
      </c>
      <c r="AI79" s="10">
        <v>22</v>
      </c>
      <c r="AJ79" s="10">
        <v>76</v>
      </c>
      <c r="AK79" s="10">
        <v>40</v>
      </c>
      <c r="AL79" s="10">
        <v>93.4</v>
      </c>
      <c r="AM79" s="10">
        <v>35</v>
      </c>
      <c r="AN79" s="10"/>
      <c r="AO79" s="10">
        <v>2</v>
      </c>
      <c r="AP79" s="10">
        <v>401.8</v>
      </c>
      <c r="AQ79" s="10">
        <v>75</v>
      </c>
      <c r="AR79" s="10">
        <v>25</v>
      </c>
      <c r="AS79" s="10">
        <v>22.3</v>
      </c>
      <c r="AT79" s="10">
        <v>70</v>
      </c>
      <c r="AU79" s="10">
        <v>80</v>
      </c>
      <c r="AV79" s="10">
        <v>30</v>
      </c>
      <c r="AW79" s="10">
        <v>18</v>
      </c>
      <c r="AX79" s="10">
        <v>30</v>
      </c>
      <c r="AY79" s="10"/>
    </row>
    <row r="80" spans="1:51" x14ac:dyDescent="0.25">
      <c r="A80" s="4"/>
      <c r="B80" s="4"/>
      <c r="C80" s="4">
        <v>61106</v>
      </c>
      <c r="D80" s="68" t="s">
        <v>201</v>
      </c>
      <c r="E80" s="18">
        <v>15196.6</v>
      </c>
      <c r="F80" s="10">
        <v>1092.5999999999999</v>
      </c>
      <c r="G80" s="10">
        <v>14104</v>
      </c>
      <c r="H80" s="10"/>
      <c r="I80" s="10"/>
      <c r="J80" s="7"/>
      <c r="K80" s="10">
        <v>1</v>
      </c>
      <c r="L80" s="7"/>
      <c r="M80" s="10"/>
      <c r="N80" s="10"/>
      <c r="O80" s="10"/>
      <c r="P80" s="10">
        <v>50</v>
      </c>
      <c r="Q80" s="10"/>
      <c r="R80" s="10"/>
      <c r="S80" s="10">
        <v>101</v>
      </c>
      <c r="T80" s="10"/>
      <c r="U80" s="10"/>
      <c r="V80" s="10"/>
      <c r="W80" s="10">
        <v>41</v>
      </c>
      <c r="X80" s="10">
        <v>4.4000000000000004</v>
      </c>
      <c r="Y80" s="10">
        <v>9152.5</v>
      </c>
      <c r="Z80" s="10"/>
      <c r="AA80" s="10">
        <v>99.3</v>
      </c>
      <c r="AB80" s="10">
        <v>6</v>
      </c>
      <c r="AC80" s="10">
        <v>31</v>
      </c>
      <c r="AD80" s="10">
        <v>120</v>
      </c>
      <c r="AE80" s="10"/>
      <c r="AF80" s="10">
        <v>91.8</v>
      </c>
      <c r="AG80" s="10"/>
      <c r="AH80" s="10">
        <v>50</v>
      </c>
      <c r="AI80" s="10"/>
      <c r="AJ80" s="10"/>
      <c r="AK80" s="10">
        <v>20</v>
      </c>
      <c r="AL80" s="10"/>
      <c r="AM80" s="10"/>
      <c r="AN80" s="10"/>
      <c r="AO80" s="10"/>
      <c r="AP80" s="10">
        <v>3427</v>
      </c>
      <c r="AQ80" s="10">
        <v>30</v>
      </c>
      <c r="AR80" s="10">
        <v>44</v>
      </c>
      <c r="AS80" s="10"/>
      <c r="AT80" s="10"/>
      <c r="AU80" s="10">
        <v>35</v>
      </c>
      <c r="AV80" s="10"/>
      <c r="AW80" s="10"/>
      <c r="AX80" s="10">
        <v>800</v>
      </c>
      <c r="AY80" s="10"/>
    </row>
    <row r="81" spans="1:51" x14ac:dyDescent="0.25">
      <c r="A81" s="4"/>
      <c r="B81" s="4"/>
      <c r="C81" s="4">
        <v>61107</v>
      </c>
      <c r="D81" s="68" t="s">
        <v>202</v>
      </c>
      <c r="E81" s="18">
        <v>20146.900000000001</v>
      </c>
      <c r="F81" s="10">
        <v>2618.4</v>
      </c>
      <c r="G81" s="10">
        <v>17528.5</v>
      </c>
      <c r="H81" s="10"/>
      <c r="I81" s="10"/>
      <c r="J81" s="7">
        <v>500</v>
      </c>
      <c r="K81" s="10"/>
      <c r="L81" s="7"/>
      <c r="M81" s="10"/>
      <c r="N81" s="10">
        <v>150</v>
      </c>
      <c r="O81" s="10">
        <v>60</v>
      </c>
      <c r="P81" s="10">
        <v>250</v>
      </c>
      <c r="Q81" s="10"/>
      <c r="R81" s="10">
        <v>67</v>
      </c>
      <c r="S81" s="10">
        <v>259</v>
      </c>
      <c r="T81" s="10">
        <v>572.1</v>
      </c>
      <c r="U81" s="10">
        <v>200</v>
      </c>
      <c r="V81" s="10">
        <v>600</v>
      </c>
      <c r="W81" s="10">
        <v>224.3</v>
      </c>
      <c r="X81" s="10"/>
      <c r="Y81" s="10">
        <v>1350</v>
      </c>
      <c r="Z81" s="10">
        <v>87</v>
      </c>
      <c r="AA81" s="10">
        <v>61.4</v>
      </c>
      <c r="AB81" s="10">
        <v>86</v>
      </c>
      <c r="AC81" s="10">
        <v>546.5</v>
      </c>
      <c r="AD81" s="10">
        <v>202.1</v>
      </c>
      <c r="AE81" s="10">
        <v>741.6</v>
      </c>
      <c r="AF81" s="10">
        <v>394</v>
      </c>
      <c r="AG81" s="10">
        <v>22.9</v>
      </c>
      <c r="AH81" s="10">
        <v>64.3</v>
      </c>
      <c r="AI81" s="10">
        <v>76</v>
      </c>
      <c r="AJ81" s="10">
        <v>478.9</v>
      </c>
      <c r="AK81" s="10">
        <v>70</v>
      </c>
      <c r="AL81" s="10">
        <v>700</v>
      </c>
      <c r="AM81" s="10"/>
      <c r="AN81" s="10"/>
      <c r="AO81" s="10"/>
      <c r="AP81" s="10">
        <v>6272.7</v>
      </c>
      <c r="AQ81" s="10">
        <v>257</v>
      </c>
      <c r="AR81" s="10">
        <v>5</v>
      </c>
      <c r="AS81" s="10">
        <v>2183.6999999999998</v>
      </c>
      <c r="AT81" s="10">
        <v>12</v>
      </c>
      <c r="AU81" s="10">
        <v>820</v>
      </c>
      <c r="AV81" s="10">
        <v>50</v>
      </c>
      <c r="AW81" s="10">
        <v>120</v>
      </c>
      <c r="AX81" s="10">
        <v>45</v>
      </c>
      <c r="AY81" s="10"/>
    </row>
    <row r="82" spans="1:51" x14ac:dyDescent="0.25">
      <c r="A82" s="4"/>
      <c r="B82" s="4"/>
      <c r="C82" s="4">
        <v>61108</v>
      </c>
      <c r="D82" s="68" t="s">
        <v>203</v>
      </c>
      <c r="E82" s="18">
        <v>900.9</v>
      </c>
      <c r="F82" s="10">
        <v>77.5</v>
      </c>
      <c r="G82" s="10">
        <v>823.4</v>
      </c>
      <c r="H82" s="10"/>
      <c r="I82" s="10"/>
      <c r="J82" s="7"/>
      <c r="K82" s="10"/>
      <c r="L82" s="7"/>
      <c r="M82" s="10"/>
      <c r="N82" s="10"/>
      <c r="O82" s="10"/>
      <c r="P82" s="10"/>
      <c r="Q82" s="10"/>
      <c r="R82" s="10"/>
      <c r="S82" s="10"/>
      <c r="T82" s="10">
        <v>56.1</v>
      </c>
      <c r="U82" s="10"/>
      <c r="V82" s="10"/>
      <c r="W82" s="10"/>
      <c r="X82" s="10"/>
      <c r="Y82" s="10"/>
      <c r="Z82" s="10">
        <v>33.299999999999997</v>
      </c>
      <c r="AA82" s="10">
        <v>5</v>
      </c>
      <c r="AB82" s="10"/>
      <c r="AC82" s="10">
        <v>75</v>
      </c>
      <c r="AD82" s="10"/>
      <c r="AE82" s="10"/>
      <c r="AF82" s="10"/>
      <c r="AG82" s="10"/>
      <c r="AH82" s="10">
        <v>50</v>
      </c>
      <c r="AI82" s="10"/>
      <c r="AJ82" s="10">
        <v>200</v>
      </c>
      <c r="AK82" s="10"/>
      <c r="AL82" s="10">
        <v>40</v>
      </c>
      <c r="AM82" s="10"/>
      <c r="AN82" s="10"/>
      <c r="AO82" s="10"/>
      <c r="AP82" s="10">
        <v>340</v>
      </c>
      <c r="AQ82" s="10">
        <v>9</v>
      </c>
      <c r="AR82" s="10"/>
      <c r="AS82" s="10"/>
      <c r="AT82" s="10"/>
      <c r="AU82" s="10"/>
      <c r="AV82" s="10"/>
      <c r="AW82" s="10"/>
      <c r="AX82" s="10">
        <v>15</v>
      </c>
      <c r="AY82" s="10"/>
    </row>
    <row r="83" spans="1:51" x14ac:dyDescent="0.25">
      <c r="A83" s="4"/>
      <c r="B83" s="4">
        <v>6111</v>
      </c>
      <c r="C83" s="4"/>
      <c r="D83" s="68" t="s">
        <v>204</v>
      </c>
      <c r="E83" s="10">
        <f>SUM(E84:E87)</f>
        <v>3403.7000000000003</v>
      </c>
      <c r="F83" s="10">
        <f t="shared" ref="F83:X83" si="30">SUM(F84:F87)</f>
        <v>592.20000000000005</v>
      </c>
      <c r="G83" s="10">
        <f t="shared" si="30"/>
        <v>2811.5</v>
      </c>
      <c r="H83" s="10">
        <f t="shared" si="30"/>
        <v>50</v>
      </c>
      <c r="I83" s="10">
        <f t="shared" si="30"/>
        <v>0</v>
      </c>
      <c r="J83" s="7">
        <f t="shared" si="30"/>
        <v>100</v>
      </c>
      <c r="K83" s="10">
        <f>SUM(K84:K87)</f>
        <v>12</v>
      </c>
      <c r="L83" s="7">
        <f t="shared" si="30"/>
        <v>315</v>
      </c>
      <c r="M83" s="10">
        <f t="shared" si="30"/>
        <v>40</v>
      </c>
      <c r="N83" s="10">
        <f t="shared" si="30"/>
        <v>30</v>
      </c>
      <c r="O83" s="10">
        <f t="shared" si="30"/>
        <v>40</v>
      </c>
      <c r="P83" s="10">
        <f t="shared" si="30"/>
        <v>0</v>
      </c>
      <c r="Q83" s="10">
        <f t="shared" si="30"/>
        <v>72</v>
      </c>
      <c r="R83" s="10">
        <f t="shared" si="30"/>
        <v>20</v>
      </c>
      <c r="S83" s="10">
        <f t="shared" si="30"/>
        <v>451</v>
      </c>
      <c r="T83" s="10">
        <f t="shared" si="30"/>
        <v>197.3</v>
      </c>
      <c r="U83" s="10">
        <f t="shared" si="30"/>
        <v>400</v>
      </c>
      <c r="V83" s="10">
        <f t="shared" si="30"/>
        <v>35</v>
      </c>
      <c r="W83" s="10">
        <f t="shared" si="30"/>
        <v>3.9</v>
      </c>
      <c r="X83" s="10">
        <f t="shared" si="30"/>
        <v>6</v>
      </c>
      <c r="Y83" s="10">
        <f>SUM(Y84:Y87)</f>
        <v>160</v>
      </c>
      <c r="Z83" s="10">
        <f>SUM(Z84:Z87)</f>
        <v>104.8</v>
      </c>
      <c r="AA83" s="10">
        <f t="shared" ref="AA83:AY83" si="31">SUM(AA84:AA87)</f>
        <v>32.5</v>
      </c>
      <c r="AB83" s="10">
        <f t="shared" si="31"/>
        <v>0</v>
      </c>
      <c r="AC83" s="10">
        <f t="shared" si="31"/>
        <v>75.7</v>
      </c>
      <c r="AD83" s="10">
        <f t="shared" si="31"/>
        <v>23.9</v>
      </c>
      <c r="AE83" s="10">
        <f t="shared" si="31"/>
        <v>5</v>
      </c>
      <c r="AF83" s="10">
        <f t="shared" si="31"/>
        <v>40.5</v>
      </c>
      <c r="AG83" s="10">
        <f t="shared" si="31"/>
        <v>21</v>
      </c>
      <c r="AH83" s="10">
        <f t="shared" si="31"/>
        <v>102.4</v>
      </c>
      <c r="AI83" s="10">
        <f t="shared" si="31"/>
        <v>28</v>
      </c>
      <c r="AJ83" s="10">
        <f t="shared" si="31"/>
        <v>14.899999999999999</v>
      </c>
      <c r="AK83" s="10">
        <f t="shared" si="31"/>
        <v>5</v>
      </c>
      <c r="AL83" s="10">
        <f t="shared" si="31"/>
        <v>56</v>
      </c>
      <c r="AM83" s="10">
        <f t="shared" si="31"/>
        <v>20</v>
      </c>
      <c r="AN83" s="10">
        <f t="shared" si="31"/>
        <v>0</v>
      </c>
      <c r="AO83" s="10">
        <f t="shared" si="31"/>
        <v>9</v>
      </c>
      <c r="AP83" s="10">
        <f t="shared" si="31"/>
        <v>108</v>
      </c>
      <c r="AQ83" s="10">
        <f t="shared" si="31"/>
        <v>60</v>
      </c>
      <c r="AR83" s="10">
        <f t="shared" si="31"/>
        <v>0</v>
      </c>
      <c r="AS83" s="10">
        <f t="shared" si="31"/>
        <v>26</v>
      </c>
      <c r="AT83" s="10">
        <f t="shared" si="31"/>
        <v>17.600000000000001</v>
      </c>
      <c r="AU83" s="10">
        <f t="shared" si="31"/>
        <v>40</v>
      </c>
      <c r="AV83" s="10">
        <f t="shared" si="31"/>
        <v>0</v>
      </c>
      <c r="AW83" s="10">
        <f t="shared" si="31"/>
        <v>49</v>
      </c>
      <c r="AX83" s="10">
        <f t="shared" si="31"/>
        <v>40</v>
      </c>
      <c r="AY83" s="10">
        <f t="shared" si="31"/>
        <v>0</v>
      </c>
    </row>
    <row r="84" spans="1:51" x14ac:dyDescent="0.25">
      <c r="A84" s="4"/>
      <c r="B84" s="4"/>
      <c r="C84" s="4">
        <v>61111</v>
      </c>
      <c r="D84" s="68" t="s">
        <v>205</v>
      </c>
      <c r="E84" s="10">
        <v>1688.2</v>
      </c>
      <c r="F84" s="10">
        <v>395.3</v>
      </c>
      <c r="G84" s="10">
        <v>1292.9000000000001</v>
      </c>
      <c r="H84" s="10"/>
      <c r="I84" s="10"/>
      <c r="J84" s="7">
        <v>100</v>
      </c>
      <c r="K84" s="10">
        <v>10</v>
      </c>
      <c r="L84" s="7">
        <v>150</v>
      </c>
      <c r="M84" s="10">
        <v>35</v>
      </c>
      <c r="N84" s="10"/>
      <c r="O84" s="10"/>
      <c r="P84" s="10"/>
      <c r="Q84" s="10"/>
      <c r="R84" s="10">
        <v>10</v>
      </c>
      <c r="S84" s="10">
        <v>235</v>
      </c>
      <c r="T84" s="10">
        <v>28.8</v>
      </c>
      <c r="U84" s="10"/>
      <c r="V84" s="10">
        <v>21</v>
      </c>
      <c r="W84" s="10">
        <v>3.6</v>
      </c>
      <c r="X84" s="10"/>
      <c r="Y84" s="10">
        <v>160</v>
      </c>
      <c r="Z84" s="10">
        <v>62</v>
      </c>
      <c r="AA84" s="10">
        <v>17.5</v>
      </c>
      <c r="AB84" s="10"/>
      <c r="AC84" s="10">
        <v>58.7</v>
      </c>
      <c r="AD84" s="10">
        <v>23.9</v>
      </c>
      <c r="AE84" s="10"/>
      <c r="AF84" s="10">
        <v>29.5</v>
      </c>
      <c r="AG84" s="10">
        <v>11</v>
      </c>
      <c r="AH84" s="10">
        <v>53.8</v>
      </c>
      <c r="AI84" s="10">
        <v>10</v>
      </c>
      <c r="AJ84" s="10">
        <v>11.7</v>
      </c>
      <c r="AK84" s="10">
        <v>5</v>
      </c>
      <c r="AL84" s="10"/>
      <c r="AM84" s="10">
        <v>20</v>
      </c>
      <c r="AN84" s="10"/>
      <c r="AO84" s="10">
        <v>4</v>
      </c>
      <c r="AP84" s="10">
        <v>65</v>
      </c>
      <c r="AQ84" s="10">
        <v>40</v>
      </c>
      <c r="AR84" s="10"/>
      <c r="AS84" s="10">
        <v>26</v>
      </c>
      <c r="AT84" s="10">
        <v>13.2</v>
      </c>
      <c r="AU84" s="10">
        <v>35</v>
      </c>
      <c r="AV84" s="10"/>
      <c r="AW84" s="10">
        <v>43.2</v>
      </c>
      <c r="AX84" s="10">
        <v>10</v>
      </c>
      <c r="AY84" s="10"/>
    </row>
    <row r="85" spans="1:51" x14ac:dyDescent="0.25">
      <c r="A85" s="4"/>
      <c r="B85" s="4"/>
      <c r="C85" s="4">
        <v>61112</v>
      </c>
      <c r="D85" s="68" t="s">
        <v>206</v>
      </c>
      <c r="E85" s="10">
        <v>301.3</v>
      </c>
      <c r="F85" s="10">
        <v>126.4</v>
      </c>
      <c r="G85" s="10">
        <v>174.9</v>
      </c>
      <c r="H85" s="10"/>
      <c r="I85" s="10"/>
      <c r="J85" s="7"/>
      <c r="K85" s="10">
        <v>1</v>
      </c>
      <c r="L85" s="7">
        <v>30</v>
      </c>
      <c r="M85" s="10">
        <v>5</v>
      </c>
      <c r="N85" s="10"/>
      <c r="O85" s="10"/>
      <c r="P85" s="10"/>
      <c r="Q85" s="10"/>
      <c r="R85" s="10">
        <v>5</v>
      </c>
      <c r="S85" s="10"/>
      <c r="T85" s="10">
        <v>6.8</v>
      </c>
      <c r="U85" s="10"/>
      <c r="V85" s="10">
        <v>2</v>
      </c>
      <c r="W85" s="10">
        <v>0.3</v>
      </c>
      <c r="X85" s="10"/>
      <c r="Y85" s="10"/>
      <c r="Z85" s="10">
        <v>19</v>
      </c>
      <c r="AA85" s="10">
        <v>6</v>
      </c>
      <c r="AB85" s="10"/>
      <c r="AC85" s="10">
        <v>3</v>
      </c>
      <c r="AD85" s="10"/>
      <c r="AE85" s="10"/>
      <c r="AF85" s="10">
        <v>11</v>
      </c>
      <c r="AG85" s="10">
        <v>10</v>
      </c>
      <c r="AH85" s="10">
        <v>8.6</v>
      </c>
      <c r="AI85" s="10"/>
      <c r="AJ85" s="10">
        <v>3.2</v>
      </c>
      <c r="AK85" s="10"/>
      <c r="AL85" s="10"/>
      <c r="AM85" s="10"/>
      <c r="AN85" s="10"/>
      <c r="AO85" s="10">
        <v>4</v>
      </c>
      <c r="AP85" s="10">
        <v>30</v>
      </c>
      <c r="AQ85" s="10">
        <v>20</v>
      </c>
      <c r="AR85" s="10"/>
      <c r="AS85" s="10"/>
      <c r="AT85" s="10"/>
      <c r="AU85" s="10"/>
      <c r="AV85" s="10"/>
      <c r="AW85" s="10"/>
      <c r="AX85" s="10">
        <v>10</v>
      </c>
      <c r="AY85" s="10"/>
    </row>
    <row r="86" spans="1:51" x14ac:dyDescent="0.25">
      <c r="A86" s="4"/>
      <c r="B86" s="4"/>
      <c r="C86" s="4">
        <v>61113</v>
      </c>
      <c r="D86" s="68" t="s">
        <v>207</v>
      </c>
      <c r="E86" s="10">
        <v>122.8</v>
      </c>
      <c r="F86" s="10"/>
      <c r="G86" s="10">
        <v>122.8</v>
      </c>
      <c r="H86" s="10"/>
      <c r="I86" s="10"/>
      <c r="J86" s="7"/>
      <c r="K86" s="10"/>
      <c r="L86" s="7"/>
      <c r="M86" s="10"/>
      <c r="N86" s="10">
        <v>5</v>
      </c>
      <c r="O86" s="10">
        <v>40</v>
      </c>
      <c r="P86" s="10"/>
      <c r="Q86" s="10"/>
      <c r="R86" s="10"/>
      <c r="S86" s="10"/>
      <c r="T86" s="10">
        <v>10.8</v>
      </c>
      <c r="U86" s="10"/>
      <c r="V86" s="10">
        <v>12</v>
      </c>
      <c r="W86" s="10"/>
      <c r="X86" s="10"/>
      <c r="Y86" s="10"/>
      <c r="Z86" s="10">
        <v>15.8</v>
      </c>
      <c r="AA86" s="10">
        <v>1</v>
      </c>
      <c r="AB86" s="10"/>
      <c r="AC86" s="10"/>
      <c r="AD86" s="10"/>
      <c r="AE86" s="10">
        <v>5</v>
      </c>
      <c r="AF86" s="10"/>
      <c r="AG86" s="10"/>
      <c r="AH86" s="10"/>
      <c r="AI86" s="10">
        <v>18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>
        <v>4.4000000000000004</v>
      </c>
      <c r="AU86" s="10">
        <v>5</v>
      </c>
      <c r="AV86" s="10"/>
      <c r="AW86" s="10">
        <v>5.8</v>
      </c>
      <c r="AX86" s="10"/>
      <c r="AY86" s="10"/>
    </row>
    <row r="87" spans="1:51" x14ac:dyDescent="0.25">
      <c r="A87" s="4"/>
      <c r="B87" s="4"/>
      <c r="C87" s="4">
        <v>61118</v>
      </c>
      <c r="D87" s="68" t="s">
        <v>208</v>
      </c>
      <c r="E87" s="10">
        <v>1291.4000000000001</v>
      </c>
      <c r="F87" s="10">
        <v>70.5</v>
      </c>
      <c r="G87" s="10">
        <v>1220.9000000000001</v>
      </c>
      <c r="H87" s="10">
        <v>50</v>
      </c>
      <c r="I87" s="10"/>
      <c r="J87" s="7"/>
      <c r="K87" s="10">
        <v>1</v>
      </c>
      <c r="L87" s="7">
        <v>135</v>
      </c>
      <c r="M87" s="10"/>
      <c r="N87" s="10">
        <v>25</v>
      </c>
      <c r="O87" s="10"/>
      <c r="P87" s="10"/>
      <c r="Q87" s="10">
        <v>72</v>
      </c>
      <c r="R87" s="10">
        <v>5</v>
      </c>
      <c r="S87" s="10">
        <v>216</v>
      </c>
      <c r="T87" s="10">
        <v>150.9</v>
      </c>
      <c r="U87" s="10">
        <v>400</v>
      </c>
      <c r="V87" s="10"/>
      <c r="W87" s="10"/>
      <c r="X87" s="10">
        <v>6</v>
      </c>
      <c r="Y87" s="10"/>
      <c r="Z87" s="10">
        <v>8</v>
      </c>
      <c r="AA87" s="10">
        <v>8</v>
      </c>
      <c r="AB87" s="10"/>
      <c r="AC87" s="10">
        <v>14</v>
      </c>
      <c r="AD87" s="10"/>
      <c r="AE87" s="10"/>
      <c r="AF87" s="10"/>
      <c r="AG87" s="10"/>
      <c r="AH87" s="10">
        <v>40</v>
      </c>
      <c r="AI87" s="10"/>
      <c r="AJ87" s="10"/>
      <c r="AK87" s="10"/>
      <c r="AL87" s="10">
        <v>56</v>
      </c>
      <c r="AM87" s="10"/>
      <c r="AN87" s="10"/>
      <c r="AO87" s="10">
        <v>1</v>
      </c>
      <c r="AP87" s="10">
        <v>13</v>
      </c>
      <c r="AQ87" s="10"/>
      <c r="AR87" s="10"/>
      <c r="AS87" s="10"/>
      <c r="AT87" s="10"/>
      <c r="AU87" s="10"/>
      <c r="AV87" s="10"/>
      <c r="AW87" s="10"/>
      <c r="AX87" s="10">
        <v>20</v>
      </c>
      <c r="AY87" s="10"/>
    </row>
    <row r="88" spans="1:51" x14ac:dyDescent="0.25">
      <c r="A88" s="4"/>
      <c r="B88" s="4">
        <v>6112</v>
      </c>
      <c r="C88" s="4"/>
      <c r="D88" s="68" t="s">
        <v>209</v>
      </c>
      <c r="E88" s="10">
        <f>SUM(E89:E92)</f>
        <v>282988.89999999997</v>
      </c>
      <c r="F88" s="10">
        <f t="shared" ref="F88:X88" si="32">SUM(F89:F92)</f>
        <v>80752.800000000003</v>
      </c>
      <c r="G88" s="10">
        <f t="shared" si="32"/>
        <v>202236.09999999998</v>
      </c>
      <c r="H88" s="10">
        <f t="shared" si="32"/>
        <v>440</v>
      </c>
      <c r="I88" s="10">
        <f t="shared" si="32"/>
        <v>6977.4</v>
      </c>
      <c r="J88" s="7">
        <f t="shared" si="32"/>
        <v>6800</v>
      </c>
      <c r="K88" s="10">
        <f t="shared" si="32"/>
        <v>289</v>
      </c>
      <c r="L88" s="7">
        <f t="shared" si="32"/>
        <v>2450</v>
      </c>
      <c r="M88" s="10">
        <f t="shared" si="32"/>
        <v>367.5</v>
      </c>
      <c r="N88" s="10">
        <f t="shared" si="32"/>
        <v>790</v>
      </c>
      <c r="O88" s="10">
        <f t="shared" si="32"/>
        <v>7230</v>
      </c>
      <c r="P88" s="10">
        <f>SUM(P89:P92)</f>
        <v>10300</v>
      </c>
      <c r="Q88" s="10">
        <f t="shared" si="32"/>
        <v>7300</v>
      </c>
      <c r="R88" s="10">
        <f t="shared" si="32"/>
        <v>4000</v>
      </c>
      <c r="S88" s="10">
        <f t="shared" si="32"/>
        <v>1046</v>
      </c>
      <c r="T88" s="10">
        <f t="shared" si="32"/>
        <v>12518.5</v>
      </c>
      <c r="U88" s="10">
        <f t="shared" si="32"/>
        <v>1552</v>
      </c>
      <c r="V88" s="10">
        <f t="shared" si="32"/>
        <v>6964</v>
      </c>
      <c r="W88" s="10">
        <f t="shared" si="32"/>
        <v>3100</v>
      </c>
      <c r="X88" s="10">
        <f t="shared" si="32"/>
        <v>7194.8</v>
      </c>
      <c r="Y88" s="10">
        <f>SUM(Y89:Y92)</f>
        <v>1800</v>
      </c>
      <c r="Z88" s="10">
        <f>SUM(Z89:Z92)</f>
        <v>27283.100000000002</v>
      </c>
      <c r="AA88" s="10">
        <f t="shared" ref="AA88:AY88" si="33">SUM(AA89:AA92)</f>
        <v>4851.7</v>
      </c>
      <c r="AB88" s="10">
        <f t="shared" si="33"/>
        <v>3811.8999999999996</v>
      </c>
      <c r="AC88" s="10">
        <f t="shared" si="33"/>
        <v>20338.5</v>
      </c>
      <c r="AD88" s="10">
        <f t="shared" si="33"/>
        <v>1575.1</v>
      </c>
      <c r="AE88" s="10">
        <f t="shared" si="33"/>
        <v>2350</v>
      </c>
      <c r="AF88" s="10">
        <f t="shared" si="33"/>
        <v>4241.6000000000004</v>
      </c>
      <c r="AG88" s="10">
        <f t="shared" si="33"/>
        <v>1262.5999999999999</v>
      </c>
      <c r="AH88" s="10">
        <f t="shared" si="33"/>
        <v>1718.9</v>
      </c>
      <c r="AI88" s="10">
        <f t="shared" si="33"/>
        <v>475</v>
      </c>
      <c r="AJ88" s="10">
        <f t="shared" si="33"/>
        <v>3373.1</v>
      </c>
      <c r="AK88" s="10">
        <f t="shared" si="33"/>
        <v>1750</v>
      </c>
      <c r="AL88" s="10">
        <f t="shared" si="33"/>
        <v>2511</v>
      </c>
      <c r="AM88" s="10">
        <f t="shared" si="33"/>
        <v>130</v>
      </c>
      <c r="AN88" s="10">
        <f t="shared" si="33"/>
        <v>484</v>
      </c>
      <c r="AO88" s="10">
        <f t="shared" si="33"/>
        <v>250</v>
      </c>
      <c r="AP88" s="10">
        <f t="shared" si="33"/>
        <v>3207.1</v>
      </c>
      <c r="AQ88" s="10">
        <f t="shared" si="33"/>
        <v>9427.7000000000007</v>
      </c>
      <c r="AR88" s="10">
        <f t="shared" si="33"/>
        <v>1800</v>
      </c>
      <c r="AS88" s="10">
        <f t="shared" si="33"/>
        <v>13670.599999999999</v>
      </c>
      <c r="AT88" s="10">
        <f t="shared" si="33"/>
        <v>1022</v>
      </c>
      <c r="AU88" s="10">
        <f t="shared" si="33"/>
        <v>3230</v>
      </c>
      <c r="AV88" s="10">
        <f t="shared" si="33"/>
        <v>9113</v>
      </c>
      <c r="AW88" s="10">
        <f t="shared" si="33"/>
        <v>1540</v>
      </c>
      <c r="AX88" s="10">
        <f t="shared" si="33"/>
        <v>1700</v>
      </c>
      <c r="AY88" s="10">
        <f t="shared" si="33"/>
        <v>0</v>
      </c>
    </row>
    <row r="89" spans="1:51" x14ac:dyDescent="0.25">
      <c r="A89" s="4"/>
      <c r="B89" s="4"/>
      <c r="C89" s="4">
        <v>61121</v>
      </c>
      <c r="D89" s="68" t="s">
        <v>187</v>
      </c>
      <c r="E89" s="10">
        <v>43821.1</v>
      </c>
      <c r="F89" s="10">
        <v>11164.6</v>
      </c>
      <c r="G89" s="10">
        <v>32656.5</v>
      </c>
      <c r="H89" s="10">
        <v>100</v>
      </c>
      <c r="I89" s="10">
        <v>917.4</v>
      </c>
      <c r="J89" s="7">
        <v>1800</v>
      </c>
      <c r="K89" s="10">
        <v>56</v>
      </c>
      <c r="L89" s="7">
        <v>500</v>
      </c>
      <c r="M89" s="10">
        <v>68.2</v>
      </c>
      <c r="N89" s="10">
        <v>280</v>
      </c>
      <c r="O89" s="10">
        <v>230</v>
      </c>
      <c r="P89" s="10">
        <v>75</v>
      </c>
      <c r="Q89" s="10">
        <v>1072</v>
      </c>
      <c r="R89" s="10">
        <v>80</v>
      </c>
      <c r="S89" s="10">
        <v>334</v>
      </c>
      <c r="T89" s="10">
        <v>2441.3000000000002</v>
      </c>
      <c r="U89" s="10">
        <v>51</v>
      </c>
      <c r="V89" s="10">
        <v>1852</v>
      </c>
      <c r="W89" s="10">
        <v>959.5</v>
      </c>
      <c r="X89" s="14">
        <v>154</v>
      </c>
      <c r="Y89" s="10">
        <v>360</v>
      </c>
      <c r="Z89" s="10">
        <v>3911.5</v>
      </c>
      <c r="AA89" s="10">
        <v>847.3</v>
      </c>
      <c r="AB89" s="10">
        <v>526.9</v>
      </c>
      <c r="AC89" s="10">
        <v>2839.6</v>
      </c>
      <c r="AD89" s="10">
        <v>261.10000000000002</v>
      </c>
      <c r="AE89" s="10">
        <v>688.1</v>
      </c>
      <c r="AF89" s="10">
        <v>1455.3</v>
      </c>
      <c r="AG89" s="10">
        <v>237.8</v>
      </c>
      <c r="AH89" s="10">
        <v>57.6</v>
      </c>
      <c r="AI89" s="10">
        <v>5</v>
      </c>
      <c r="AJ89" s="10">
        <v>696.7</v>
      </c>
      <c r="AK89" s="10">
        <v>351</v>
      </c>
      <c r="AL89" s="10">
        <v>117.1</v>
      </c>
      <c r="AM89" s="10">
        <v>30</v>
      </c>
      <c r="AN89" s="10">
        <v>47.1</v>
      </c>
      <c r="AO89" s="10">
        <v>90</v>
      </c>
      <c r="AP89" s="10">
        <v>916.1</v>
      </c>
      <c r="AQ89" s="10">
        <v>2337</v>
      </c>
      <c r="AR89" s="10">
        <v>218.8</v>
      </c>
      <c r="AS89" s="10">
        <v>1670.2</v>
      </c>
      <c r="AT89" s="10">
        <v>18</v>
      </c>
      <c r="AU89" s="10">
        <v>598</v>
      </c>
      <c r="AV89" s="10">
        <v>2691</v>
      </c>
      <c r="AW89" s="10">
        <v>350</v>
      </c>
      <c r="AX89" s="10">
        <v>364.9</v>
      </c>
      <c r="AY89" s="10"/>
    </row>
    <row r="90" spans="1:51" x14ac:dyDescent="0.25">
      <c r="A90" s="4"/>
      <c r="B90" s="4"/>
      <c r="C90" s="4">
        <v>61122</v>
      </c>
      <c r="D90" s="68" t="s">
        <v>210</v>
      </c>
      <c r="E90" s="10">
        <v>58275.9</v>
      </c>
      <c r="F90" s="10">
        <v>15465.5</v>
      </c>
      <c r="G90" s="10">
        <v>42810.400000000001</v>
      </c>
      <c r="H90" s="10">
        <v>120</v>
      </c>
      <c r="I90" s="10">
        <v>2858.4</v>
      </c>
      <c r="J90" s="7">
        <v>3500</v>
      </c>
      <c r="K90" s="10">
        <v>49</v>
      </c>
      <c r="L90" s="7">
        <v>350</v>
      </c>
      <c r="M90" s="10">
        <v>44.1</v>
      </c>
      <c r="N90" s="10">
        <v>100</v>
      </c>
      <c r="O90" s="10">
        <v>6350</v>
      </c>
      <c r="P90" s="10">
        <v>2000</v>
      </c>
      <c r="Q90" s="10">
        <v>845</v>
      </c>
      <c r="R90" s="10">
        <v>538.4</v>
      </c>
      <c r="S90" s="10">
        <v>122</v>
      </c>
      <c r="T90" s="10">
        <v>1686.8</v>
      </c>
      <c r="U90" s="10">
        <v>272</v>
      </c>
      <c r="V90" s="10">
        <v>1146.0999999999999</v>
      </c>
      <c r="W90" s="10">
        <v>390.2</v>
      </c>
      <c r="X90" s="10">
        <v>1860.2</v>
      </c>
      <c r="Y90" s="10">
        <v>540</v>
      </c>
      <c r="Z90" s="10">
        <v>3563.2</v>
      </c>
      <c r="AA90" s="10">
        <v>674.9</v>
      </c>
      <c r="AB90" s="10">
        <v>509.8</v>
      </c>
      <c r="AC90" s="10">
        <v>3190.9</v>
      </c>
      <c r="AD90" s="10">
        <v>184.2</v>
      </c>
      <c r="AE90" s="10">
        <v>426.4</v>
      </c>
      <c r="AF90" s="10">
        <v>536.29999999999995</v>
      </c>
      <c r="AG90" s="10">
        <v>164.4</v>
      </c>
      <c r="AH90" s="10">
        <v>301.5</v>
      </c>
      <c r="AI90" s="10">
        <v>190</v>
      </c>
      <c r="AJ90" s="10">
        <v>375.8</v>
      </c>
      <c r="AK90" s="10">
        <v>210</v>
      </c>
      <c r="AL90" s="10">
        <v>341.1</v>
      </c>
      <c r="AM90" s="10">
        <v>30</v>
      </c>
      <c r="AN90" s="10">
        <v>56</v>
      </c>
      <c r="AO90" s="10">
        <v>40</v>
      </c>
      <c r="AP90" s="10">
        <v>486.7</v>
      </c>
      <c r="AQ90" s="10">
        <v>1010</v>
      </c>
      <c r="AR90" s="10">
        <v>453.2</v>
      </c>
      <c r="AS90" s="10">
        <v>3470</v>
      </c>
      <c r="AT90" s="10">
        <v>129.80000000000001</v>
      </c>
      <c r="AU90" s="10">
        <v>668.4</v>
      </c>
      <c r="AV90" s="10">
        <v>2467</v>
      </c>
      <c r="AW90" s="10">
        <v>200</v>
      </c>
      <c r="AX90" s="10">
        <v>358.6</v>
      </c>
      <c r="AY90" s="10"/>
    </row>
    <row r="91" spans="1:51" x14ac:dyDescent="0.25">
      <c r="A91" s="4"/>
      <c r="B91" s="4"/>
      <c r="C91" s="4">
        <v>61123</v>
      </c>
      <c r="D91" s="68" t="s">
        <v>211</v>
      </c>
      <c r="E91" s="10">
        <v>178553.8</v>
      </c>
      <c r="F91" s="10">
        <v>52093.1</v>
      </c>
      <c r="G91" s="10">
        <v>126460.7</v>
      </c>
      <c r="H91" s="10">
        <v>220</v>
      </c>
      <c r="I91" s="10">
        <v>3201.6</v>
      </c>
      <c r="J91" s="7">
        <v>1500</v>
      </c>
      <c r="K91" s="10">
        <v>180</v>
      </c>
      <c r="L91" s="7">
        <v>1600</v>
      </c>
      <c r="M91" s="10">
        <v>255.2</v>
      </c>
      <c r="N91" s="10">
        <v>410</v>
      </c>
      <c r="O91" s="10">
        <v>650</v>
      </c>
      <c r="P91" s="10">
        <v>8225</v>
      </c>
      <c r="Q91" s="10">
        <v>5383</v>
      </c>
      <c r="R91" s="10">
        <v>3381.6</v>
      </c>
      <c r="S91" s="10">
        <v>550</v>
      </c>
      <c r="T91" s="10">
        <v>8321.6</v>
      </c>
      <c r="U91" s="10">
        <v>1229</v>
      </c>
      <c r="V91" s="10">
        <v>3965.9</v>
      </c>
      <c r="W91" s="10">
        <v>1750.3</v>
      </c>
      <c r="X91" s="10">
        <v>5180.6000000000004</v>
      </c>
      <c r="Y91" s="10">
        <v>900</v>
      </c>
      <c r="Z91" s="10">
        <v>19770.900000000001</v>
      </c>
      <c r="AA91" s="10">
        <v>3304.5</v>
      </c>
      <c r="AB91" s="10">
        <v>2775.2</v>
      </c>
      <c r="AC91" s="10">
        <v>14308</v>
      </c>
      <c r="AD91" s="10">
        <v>1089.8</v>
      </c>
      <c r="AE91" s="10">
        <v>1235.5</v>
      </c>
      <c r="AF91" s="10">
        <v>2250</v>
      </c>
      <c r="AG91" s="10">
        <v>860.4</v>
      </c>
      <c r="AH91" s="10">
        <v>1359.8</v>
      </c>
      <c r="AI91" s="10">
        <v>280</v>
      </c>
      <c r="AJ91" s="14">
        <v>2300.6</v>
      </c>
      <c r="AK91" s="10">
        <v>1189</v>
      </c>
      <c r="AL91" s="10">
        <v>2020.3</v>
      </c>
      <c r="AM91" s="10">
        <v>70</v>
      </c>
      <c r="AN91" s="10">
        <v>380.9</v>
      </c>
      <c r="AO91" s="10">
        <v>120</v>
      </c>
      <c r="AP91" s="10">
        <v>1804.3</v>
      </c>
      <c r="AQ91" s="10">
        <v>6033</v>
      </c>
      <c r="AR91" s="10">
        <v>1115</v>
      </c>
      <c r="AS91" s="10">
        <v>8530.4</v>
      </c>
      <c r="AT91" s="10">
        <v>874.2</v>
      </c>
      <c r="AU91" s="10">
        <v>1963.6</v>
      </c>
      <c r="AV91" s="10">
        <v>3955</v>
      </c>
      <c r="AW91" s="10">
        <v>990</v>
      </c>
      <c r="AX91" s="10">
        <v>976.5</v>
      </c>
      <c r="AY91" s="10"/>
    </row>
    <row r="92" spans="1:51" x14ac:dyDescent="0.25">
      <c r="A92" s="4"/>
      <c r="B92" s="4"/>
      <c r="C92" s="4">
        <v>61128</v>
      </c>
      <c r="D92" s="68" t="s">
        <v>212</v>
      </c>
      <c r="E92" s="10">
        <v>2338.1</v>
      </c>
      <c r="F92" s="10">
        <v>2029.6</v>
      </c>
      <c r="G92" s="10">
        <v>308.5</v>
      </c>
      <c r="H92" s="10"/>
      <c r="I92" s="10"/>
      <c r="J92" s="7"/>
      <c r="K92" s="10">
        <v>4</v>
      </c>
      <c r="L92" s="7"/>
      <c r="M92" s="10"/>
      <c r="N92" s="10"/>
      <c r="O92" s="10"/>
      <c r="P92" s="10"/>
      <c r="Q92" s="10"/>
      <c r="R92" s="10"/>
      <c r="S92" s="10">
        <v>40</v>
      </c>
      <c r="T92" s="10">
        <v>68.8</v>
      </c>
      <c r="U92" s="10"/>
      <c r="V92" s="10"/>
      <c r="W92" s="10"/>
      <c r="X92" s="10"/>
      <c r="Y92" s="10"/>
      <c r="Z92" s="10">
        <v>37.5</v>
      </c>
      <c r="AA92" s="10">
        <v>25</v>
      </c>
      <c r="AB92" s="10"/>
      <c r="AC92" s="10"/>
      <c r="AD92" s="10">
        <v>40</v>
      </c>
      <c r="AE92" s="10"/>
      <c r="AF92" s="10"/>
      <c r="AG92" s="10"/>
      <c r="AH92" s="10"/>
      <c r="AI92" s="10"/>
      <c r="AJ92" s="10"/>
      <c r="AK92" s="10"/>
      <c r="AL92" s="10">
        <v>32.5</v>
      </c>
      <c r="AM92" s="10"/>
      <c r="AN92" s="10"/>
      <c r="AO92" s="10"/>
      <c r="AP92" s="10"/>
      <c r="AQ92" s="10">
        <v>47.7</v>
      </c>
      <c r="AR92" s="10">
        <v>13</v>
      </c>
      <c r="AS92" s="10"/>
      <c r="AT92" s="10"/>
      <c r="AU92" s="10"/>
      <c r="AV92" s="10"/>
      <c r="AW92" s="10"/>
      <c r="AX92" s="10"/>
      <c r="AY92" s="10"/>
    </row>
    <row r="93" spans="1:51" x14ac:dyDescent="0.25">
      <c r="A93" s="4"/>
      <c r="B93" s="4">
        <v>6113</v>
      </c>
      <c r="C93" s="4"/>
      <c r="D93" s="68" t="s">
        <v>213</v>
      </c>
      <c r="E93" s="10">
        <f>SUM(E94:E97)</f>
        <v>108330.6</v>
      </c>
      <c r="F93" s="10">
        <f t="shared" ref="F93:X93" si="34">SUM(F94:F97)</f>
        <v>8</v>
      </c>
      <c r="G93" s="10">
        <f t="shared" si="34"/>
        <v>108322.6</v>
      </c>
      <c r="H93" s="10">
        <f t="shared" si="34"/>
        <v>3615</v>
      </c>
      <c r="I93" s="10">
        <f t="shared" si="34"/>
        <v>18235.099999999999</v>
      </c>
      <c r="J93" s="7">
        <f t="shared" si="34"/>
        <v>4320</v>
      </c>
      <c r="K93" s="10">
        <f t="shared" si="34"/>
        <v>342</v>
      </c>
      <c r="L93" s="7">
        <f t="shared" si="34"/>
        <v>8000</v>
      </c>
      <c r="M93" s="10">
        <f t="shared" si="34"/>
        <v>1856.8</v>
      </c>
      <c r="N93" s="10">
        <f t="shared" si="34"/>
        <v>1000</v>
      </c>
      <c r="O93" s="10">
        <f t="shared" si="34"/>
        <v>3160</v>
      </c>
      <c r="P93" s="10">
        <f t="shared" si="34"/>
        <v>1900</v>
      </c>
      <c r="Q93" s="10">
        <f t="shared" si="34"/>
        <v>900</v>
      </c>
      <c r="R93" s="10">
        <f t="shared" si="34"/>
        <v>322</v>
      </c>
      <c r="S93" s="10">
        <f t="shared" si="34"/>
        <v>12773</v>
      </c>
      <c r="T93" s="10">
        <f t="shared" si="34"/>
        <v>9381.4000000000015</v>
      </c>
      <c r="U93" s="10">
        <f t="shared" si="34"/>
        <v>398</v>
      </c>
      <c r="V93" s="10">
        <f t="shared" si="34"/>
        <v>1688</v>
      </c>
      <c r="W93" s="10">
        <f t="shared" si="34"/>
        <v>1149.8</v>
      </c>
      <c r="X93" s="10">
        <f t="shared" si="34"/>
        <v>794.19999999999993</v>
      </c>
      <c r="Y93" s="10">
        <f>SUM(Y94:Y97)</f>
        <v>6184</v>
      </c>
      <c r="Z93" s="10">
        <f>SUM(Z94:Z97)</f>
        <v>3495.2</v>
      </c>
      <c r="AA93" s="10">
        <f t="shared" ref="AA93:AY93" si="35">SUM(AA94:AA97)</f>
        <v>1422.6</v>
      </c>
      <c r="AB93" s="10">
        <f t="shared" si="35"/>
        <v>1840</v>
      </c>
      <c r="AC93" s="10">
        <f t="shared" si="35"/>
        <v>3458.9</v>
      </c>
      <c r="AD93" s="10">
        <f t="shared" si="35"/>
        <v>830</v>
      </c>
      <c r="AE93" s="10">
        <f t="shared" si="35"/>
        <v>1420</v>
      </c>
      <c r="AF93" s="10">
        <f t="shared" si="35"/>
        <v>185</v>
      </c>
      <c r="AG93" s="10">
        <f t="shared" si="35"/>
        <v>760.1</v>
      </c>
      <c r="AH93" s="10">
        <f t="shared" si="35"/>
        <v>1833.5</v>
      </c>
      <c r="AI93" s="10">
        <f t="shared" si="35"/>
        <v>105</v>
      </c>
      <c r="AJ93" s="10">
        <f t="shared" si="35"/>
        <v>614</v>
      </c>
      <c r="AK93" s="10">
        <f t="shared" si="35"/>
        <v>1500</v>
      </c>
      <c r="AL93" s="10">
        <f t="shared" si="35"/>
        <v>1459</v>
      </c>
      <c r="AM93" s="10">
        <f t="shared" si="35"/>
        <v>270</v>
      </c>
      <c r="AN93" s="10">
        <f t="shared" si="35"/>
        <v>12</v>
      </c>
      <c r="AO93" s="10">
        <f t="shared" si="35"/>
        <v>300</v>
      </c>
      <c r="AP93" s="10">
        <f t="shared" si="35"/>
        <v>4298.5</v>
      </c>
      <c r="AQ93" s="10">
        <f t="shared" si="35"/>
        <v>500</v>
      </c>
      <c r="AR93" s="10">
        <f t="shared" si="35"/>
        <v>250</v>
      </c>
      <c r="AS93" s="10">
        <f t="shared" si="35"/>
        <v>780</v>
      </c>
      <c r="AT93" s="10">
        <f t="shared" si="35"/>
        <v>452.5</v>
      </c>
      <c r="AU93" s="10">
        <f t="shared" si="35"/>
        <v>2500</v>
      </c>
      <c r="AV93" s="10">
        <f t="shared" si="35"/>
        <v>617</v>
      </c>
      <c r="AW93" s="10">
        <f t="shared" si="35"/>
        <v>1200</v>
      </c>
      <c r="AX93" s="10">
        <f t="shared" si="35"/>
        <v>2200</v>
      </c>
      <c r="AY93" s="10">
        <f t="shared" si="35"/>
        <v>0</v>
      </c>
    </row>
    <row r="94" spans="1:51" x14ac:dyDescent="0.25">
      <c r="A94" s="4"/>
      <c r="B94" s="4"/>
      <c r="C94" s="4">
        <v>61131</v>
      </c>
      <c r="D94" s="68" t="s">
        <v>187</v>
      </c>
      <c r="E94" s="10">
        <v>36855.9</v>
      </c>
      <c r="F94" s="10">
        <v>2</v>
      </c>
      <c r="G94" s="10">
        <v>36853.9</v>
      </c>
      <c r="H94" s="10">
        <v>1100</v>
      </c>
      <c r="I94" s="10">
        <v>5295.2</v>
      </c>
      <c r="J94" s="7">
        <v>770</v>
      </c>
      <c r="K94" s="10">
        <v>149</v>
      </c>
      <c r="L94" s="7">
        <v>3400</v>
      </c>
      <c r="M94" s="10">
        <v>590.5</v>
      </c>
      <c r="N94" s="10">
        <v>410</v>
      </c>
      <c r="O94" s="10">
        <v>830</v>
      </c>
      <c r="P94" s="10">
        <v>650</v>
      </c>
      <c r="Q94" s="10">
        <v>439</v>
      </c>
      <c r="R94" s="10">
        <v>200</v>
      </c>
      <c r="S94" s="10">
        <v>6059</v>
      </c>
      <c r="T94" s="10">
        <v>3129.2</v>
      </c>
      <c r="U94" s="10">
        <v>150</v>
      </c>
      <c r="V94" s="10">
        <v>360</v>
      </c>
      <c r="W94" s="10">
        <v>287.39999999999998</v>
      </c>
      <c r="X94" s="10">
        <v>204.2</v>
      </c>
      <c r="Y94" s="10">
        <v>2245</v>
      </c>
      <c r="Z94" s="10">
        <v>1149.0999999999999</v>
      </c>
      <c r="AA94" s="10">
        <v>369.4</v>
      </c>
      <c r="AB94" s="10">
        <v>530</v>
      </c>
      <c r="AC94" s="10">
        <v>1117</v>
      </c>
      <c r="AD94" s="10">
        <v>259.5</v>
      </c>
      <c r="AE94" s="10">
        <v>316.39999999999998</v>
      </c>
      <c r="AF94" s="10">
        <v>76</v>
      </c>
      <c r="AG94" s="10">
        <v>235</v>
      </c>
      <c r="AH94" s="10">
        <v>520.5</v>
      </c>
      <c r="AI94" s="10">
        <v>15</v>
      </c>
      <c r="AJ94" s="10">
        <v>220</v>
      </c>
      <c r="AK94" s="10">
        <v>486</v>
      </c>
      <c r="AL94" s="10">
        <v>658.4</v>
      </c>
      <c r="AM94" s="10">
        <v>120</v>
      </c>
      <c r="AN94" s="10"/>
      <c r="AO94" s="10">
        <v>170</v>
      </c>
      <c r="AP94" s="10">
        <v>1765.6</v>
      </c>
      <c r="AQ94" s="10">
        <v>100</v>
      </c>
      <c r="AR94" s="10">
        <v>70</v>
      </c>
      <c r="AS94" s="10">
        <v>202.3</v>
      </c>
      <c r="AT94" s="10">
        <v>160</v>
      </c>
      <c r="AU94" s="10">
        <v>820</v>
      </c>
      <c r="AV94" s="10">
        <v>215</v>
      </c>
      <c r="AW94" s="10">
        <v>350</v>
      </c>
      <c r="AX94" s="10">
        <v>660.2</v>
      </c>
      <c r="AY94" s="10"/>
    </row>
    <row r="95" spans="1:51" x14ac:dyDescent="0.25">
      <c r="A95" s="4"/>
      <c r="B95" s="4"/>
      <c r="C95" s="4">
        <v>61132</v>
      </c>
      <c r="D95" s="68" t="s">
        <v>210</v>
      </c>
      <c r="E95" s="10">
        <v>25048.3</v>
      </c>
      <c r="F95" s="10">
        <v>3</v>
      </c>
      <c r="G95" s="10">
        <v>25045.3</v>
      </c>
      <c r="H95" s="10">
        <v>400</v>
      </c>
      <c r="I95" s="10">
        <v>8550</v>
      </c>
      <c r="J95" s="7">
        <v>2250</v>
      </c>
      <c r="K95" s="10">
        <v>87</v>
      </c>
      <c r="L95" s="7">
        <v>1000</v>
      </c>
      <c r="M95" s="10">
        <v>137.30000000000001</v>
      </c>
      <c r="N95" s="10">
        <v>150</v>
      </c>
      <c r="O95" s="10">
        <v>500</v>
      </c>
      <c r="P95" s="10">
        <v>750</v>
      </c>
      <c r="Q95" s="10">
        <v>103</v>
      </c>
      <c r="R95" s="10">
        <v>122</v>
      </c>
      <c r="S95" s="10">
        <v>1268</v>
      </c>
      <c r="T95" s="10">
        <v>1192.4000000000001</v>
      </c>
      <c r="U95" s="10">
        <v>98</v>
      </c>
      <c r="V95" s="10">
        <v>525</v>
      </c>
      <c r="W95" s="10">
        <v>287.39999999999998</v>
      </c>
      <c r="X95" s="10">
        <v>379.9</v>
      </c>
      <c r="Y95" s="10">
        <v>1039</v>
      </c>
      <c r="Z95" s="10">
        <v>894.3</v>
      </c>
      <c r="AA95" s="10">
        <v>407.2</v>
      </c>
      <c r="AB95" s="10">
        <v>383</v>
      </c>
      <c r="AC95" s="10">
        <v>682.3</v>
      </c>
      <c r="AD95" s="10">
        <v>226</v>
      </c>
      <c r="AE95" s="10">
        <v>519</v>
      </c>
      <c r="AF95" s="10">
        <v>51</v>
      </c>
      <c r="AG95" s="10">
        <v>110.3</v>
      </c>
      <c r="AH95" s="10">
        <v>282.39999999999998</v>
      </c>
      <c r="AI95" s="10">
        <v>90</v>
      </c>
      <c r="AJ95" s="10">
        <v>194</v>
      </c>
      <c r="AK95" s="10">
        <v>253</v>
      </c>
      <c r="AL95" s="10">
        <v>92</v>
      </c>
      <c r="AM95" s="10">
        <v>60</v>
      </c>
      <c r="AN95" s="10">
        <v>12</v>
      </c>
      <c r="AO95" s="10">
        <v>30</v>
      </c>
      <c r="AP95" s="10">
        <v>337.7</v>
      </c>
      <c r="AQ95" s="10">
        <v>200</v>
      </c>
      <c r="AR95" s="10">
        <v>70</v>
      </c>
      <c r="AS95" s="10">
        <v>47.6</v>
      </c>
      <c r="AT95" s="10">
        <v>85</v>
      </c>
      <c r="AU95" s="10">
        <v>530</v>
      </c>
      <c r="AV95" s="10">
        <v>110</v>
      </c>
      <c r="AW95" s="10">
        <v>250</v>
      </c>
      <c r="AX95" s="10">
        <v>289.5</v>
      </c>
      <c r="AY95" s="10"/>
    </row>
    <row r="96" spans="1:51" x14ac:dyDescent="0.25">
      <c r="A96" s="4"/>
      <c r="B96" s="4"/>
      <c r="C96" s="4">
        <v>61133</v>
      </c>
      <c r="D96" s="68" t="s">
        <v>211</v>
      </c>
      <c r="E96" s="10">
        <v>44827.8</v>
      </c>
      <c r="F96" s="10">
        <v>3</v>
      </c>
      <c r="G96" s="10">
        <v>44824.800000000003</v>
      </c>
      <c r="H96" s="10">
        <v>2115</v>
      </c>
      <c r="I96" s="10">
        <v>4389.8999999999996</v>
      </c>
      <c r="J96" s="7">
        <v>1300</v>
      </c>
      <c r="K96" s="10">
        <v>106</v>
      </c>
      <c r="L96" s="7">
        <v>3600</v>
      </c>
      <c r="M96" s="10">
        <v>1129</v>
      </c>
      <c r="N96" s="10">
        <v>440</v>
      </c>
      <c r="O96" s="10">
        <v>770</v>
      </c>
      <c r="P96" s="10">
        <v>500</v>
      </c>
      <c r="Q96" s="10">
        <v>358</v>
      </c>
      <c r="R96" s="10"/>
      <c r="S96" s="10">
        <v>5402</v>
      </c>
      <c r="T96" s="10">
        <v>4688.6000000000004</v>
      </c>
      <c r="U96" s="10">
        <v>150</v>
      </c>
      <c r="V96" s="10">
        <v>803</v>
      </c>
      <c r="W96" s="10">
        <v>575</v>
      </c>
      <c r="X96" s="10">
        <v>210.1</v>
      </c>
      <c r="Y96" s="10">
        <v>2900</v>
      </c>
      <c r="Z96" s="10">
        <v>1409.5</v>
      </c>
      <c r="AA96" s="10">
        <v>635</v>
      </c>
      <c r="AB96" s="10">
        <v>911.5</v>
      </c>
      <c r="AC96" s="10">
        <v>1648.2</v>
      </c>
      <c r="AD96" s="10">
        <v>314.5</v>
      </c>
      <c r="AE96" s="10">
        <v>584.6</v>
      </c>
      <c r="AF96" s="10">
        <v>58</v>
      </c>
      <c r="AG96" s="10">
        <v>414.8</v>
      </c>
      <c r="AH96" s="10">
        <v>1017.4</v>
      </c>
      <c r="AI96" s="10"/>
      <c r="AJ96" s="10">
        <v>200</v>
      </c>
      <c r="AK96" s="10">
        <v>761</v>
      </c>
      <c r="AL96" s="10">
        <v>708.6</v>
      </c>
      <c r="AM96" s="10">
        <v>90</v>
      </c>
      <c r="AN96" s="10"/>
      <c r="AO96" s="10">
        <v>100</v>
      </c>
      <c r="AP96" s="10">
        <v>2195.1999999999998</v>
      </c>
      <c r="AQ96" s="10">
        <v>200</v>
      </c>
      <c r="AR96" s="10">
        <v>110</v>
      </c>
      <c r="AS96" s="10">
        <v>530.1</v>
      </c>
      <c r="AT96" s="10">
        <v>207.5</v>
      </c>
      <c r="AU96" s="10">
        <v>1150</v>
      </c>
      <c r="AV96" s="10">
        <v>292</v>
      </c>
      <c r="AW96" s="10">
        <v>600</v>
      </c>
      <c r="AX96" s="10">
        <v>1250.3</v>
      </c>
      <c r="AY96" s="10"/>
    </row>
    <row r="97" spans="1:51" x14ac:dyDescent="0.25">
      <c r="A97" s="4"/>
      <c r="B97" s="4"/>
      <c r="C97" s="4">
        <v>61138</v>
      </c>
      <c r="D97" s="68" t="s">
        <v>214</v>
      </c>
      <c r="E97" s="10">
        <v>1598.6</v>
      </c>
      <c r="F97" s="10"/>
      <c r="G97" s="10">
        <v>1598.6</v>
      </c>
      <c r="H97" s="10"/>
      <c r="I97" s="10"/>
      <c r="J97" s="7"/>
      <c r="K97" s="10"/>
      <c r="L97" s="7"/>
      <c r="M97" s="10"/>
      <c r="N97" s="10"/>
      <c r="O97" s="10">
        <v>1060</v>
      </c>
      <c r="P97" s="10"/>
      <c r="Q97" s="10"/>
      <c r="R97" s="10"/>
      <c r="S97" s="10">
        <v>44</v>
      </c>
      <c r="T97" s="10">
        <v>371.2</v>
      </c>
      <c r="U97" s="10"/>
      <c r="V97" s="10"/>
      <c r="W97" s="10"/>
      <c r="X97" s="10"/>
      <c r="Y97" s="10"/>
      <c r="Z97" s="10">
        <v>42.3</v>
      </c>
      <c r="AA97" s="10">
        <v>11</v>
      </c>
      <c r="AB97" s="10">
        <v>15.5</v>
      </c>
      <c r="AC97" s="10">
        <v>11.4</v>
      </c>
      <c r="AD97" s="10">
        <v>30</v>
      </c>
      <c r="AE97" s="10"/>
      <c r="AF97" s="10"/>
      <c r="AG97" s="10"/>
      <c r="AH97" s="10">
        <v>13.2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x14ac:dyDescent="0.25">
      <c r="A98" s="4"/>
      <c r="B98" s="4">
        <v>6114</v>
      </c>
      <c r="C98" s="4"/>
      <c r="D98" s="68" t="s">
        <v>215</v>
      </c>
      <c r="E98" s="10">
        <f>SUM(E99:E100)</f>
        <v>26526.1</v>
      </c>
      <c r="F98" s="10">
        <f t="shared" ref="F98:AY98" si="36">SUM(F99:F100)</f>
        <v>3533.8</v>
      </c>
      <c r="G98" s="10">
        <f t="shared" si="36"/>
        <v>22992.3</v>
      </c>
      <c r="H98" s="10">
        <f t="shared" si="36"/>
        <v>233</v>
      </c>
      <c r="I98" s="10">
        <f t="shared" si="36"/>
        <v>766.5</v>
      </c>
      <c r="J98" s="7">
        <f t="shared" si="36"/>
        <v>359</v>
      </c>
      <c r="K98" s="10">
        <f t="shared" si="36"/>
        <v>172.9</v>
      </c>
      <c r="L98" s="7">
        <f t="shared" si="36"/>
        <v>3100</v>
      </c>
      <c r="M98" s="10">
        <f t="shared" si="36"/>
        <v>160</v>
      </c>
      <c r="N98" s="10">
        <f t="shared" si="36"/>
        <v>160</v>
      </c>
      <c r="O98" s="10">
        <f t="shared" si="36"/>
        <v>200</v>
      </c>
      <c r="P98" s="10">
        <f t="shared" si="36"/>
        <v>1200</v>
      </c>
      <c r="Q98" s="10">
        <f t="shared" si="36"/>
        <v>71</v>
      </c>
      <c r="R98" s="10">
        <f t="shared" si="36"/>
        <v>75</v>
      </c>
      <c r="S98" s="10">
        <f t="shared" si="36"/>
        <v>2562</v>
      </c>
      <c r="T98" s="10">
        <f t="shared" si="36"/>
        <v>1756.3999999999999</v>
      </c>
      <c r="U98" s="10">
        <f t="shared" si="36"/>
        <v>155</v>
      </c>
      <c r="V98" s="10">
        <f t="shared" si="36"/>
        <v>227.2</v>
      </c>
      <c r="W98" s="10">
        <f t="shared" si="36"/>
        <v>213.4</v>
      </c>
      <c r="X98" s="10">
        <f t="shared" si="36"/>
        <v>140.30000000000001</v>
      </c>
      <c r="Y98" s="10">
        <f t="shared" si="36"/>
        <v>275.5</v>
      </c>
      <c r="Z98" s="10">
        <f t="shared" si="36"/>
        <v>579.20000000000005</v>
      </c>
      <c r="AA98" s="10">
        <f t="shared" si="36"/>
        <v>306.39999999999998</v>
      </c>
      <c r="AB98" s="10">
        <f t="shared" si="36"/>
        <v>45.9</v>
      </c>
      <c r="AC98" s="10">
        <f t="shared" si="36"/>
        <v>278.7</v>
      </c>
      <c r="AD98" s="10">
        <f t="shared" si="36"/>
        <v>157</v>
      </c>
      <c r="AE98" s="10">
        <f t="shared" si="36"/>
        <v>89.7</v>
      </c>
      <c r="AF98" s="10">
        <f t="shared" si="36"/>
        <v>202.5</v>
      </c>
      <c r="AG98" s="10">
        <f t="shared" si="36"/>
        <v>200</v>
      </c>
      <c r="AH98" s="10">
        <f t="shared" si="36"/>
        <v>5108.8</v>
      </c>
      <c r="AI98" s="10">
        <f t="shared" si="36"/>
        <v>40</v>
      </c>
      <c r="AJ98" s="10">
        <f t="shared" si="36"/>
        <v>80</v>
      </c>
      <c r="AK98" s="10">
        <f t="shared" si="36"/>
        <v>203</v>
      </c>
      <c r="AL98" s="10">
        <f t="shared" si="36"/>
        <v>154.19999999999999</v>
      </c>
      <c r="AM98" s="10">
        <f t="shared" si="36"/>
        <v>75</v>
      </c>
      <c r="AN98" s="10">
        <f t="shared" si="36"/>
        <v>30</v>
      </c>
      <c r="AO98" s="10">
        <f t="shared" si="36"/>
        <v>25</v>
      </c>
      <c r="AP98" s="10">
        <f t="shared" si="36"/>
        <v>65</v>
      </c>
      <c r="AQ98" s="10">
        <f t="shared" si="36"/>
        <v>411</v>
      </c>
      <c r="AR98" s="10">
        <f t="shared" si="36"/>
        <v>130</v>
      </c>
      <c r="AS98" s="10">
        <f t="shared" si="36"/>
        <v>2238.3000000000002</v>
      </c>
      <c r="AT98" s="10">
        <f t="shared" si="36"/>
        <v>80.400000000000006</v>
      </c>
      <c r="AU98" s="10">
        <f t="shared" si="36"/>
        <v>185</v>
      </c>
      <c r="AV98" s="10">
        <f t="shared" si="36"/>
        <v>215</v>
      </c>
      <c r="AW98" s="10">
        <f t="shared" si="36"/>
        <v>207.79999999999998</v>
      </c>
      <c r="AX98" s="10">
        <f t="shared" si="36"/>
        <v>57.199999999999996</v>
      </c>
      <c r="AY98" s="10">
        <f t="shared" si="36"/>
        <v>0</v>
      </c>
    </row>
    <row r="99" spans="1:51" x14ac:dyDescent="0.25">
      <c r="A99" s="4"/>
      <c r="B99" s="4"/>
      <c r="C99" s="4">
        <v>61141</v>
      </c>
      <c r="D99" s="68" t="s">
        <v>216</v>
      </c>
      <c r="E99" s="10">
        <v>1637.3</v>
      </c>
      <c r="F99" s="10">
        <v>178.5</v>
      </c>
      <c r="G99" s="10">
        <v>1458.8</v>
      </c>
      <c r="H99" s="10"/>
      <c r="I99" s="10">
        <v>16.5</v>
      </c>
      <c r="J99" s="7">
        <v>19</v>
      </c>
      <c r="K99" s="10">
        <v>2</v>
      </c>
      <c r="L99" s="7">
        <v>50</v>
      </c>
      <c r="M99" s="10"/>
      <c r="N99" s="10">
        <v>10</v>
      </c>
      <c r="O99" s="10"/>
      <c r="P99" s="10"/>
      <c r="Q99" s="10"/>
      <c r="R99" s="10">
        <v>15</v>
      </c>
      <c r="S99" s="10">
        <v>378</v>
      </c>
      <c r="T99" s="10">
        <v>196.3</v>
      </c>
      <c r="U99" s="10">
        <v>5</v>
      </c>
      <c r="V99" s="10">
        <v>20</v>
      </c>
      <c r="W99" s="10"/>
      <c r="X99" s="10"/>
      <c r="Y99" s="10">
        <v>10.5</v>
      </c>
      <c r="Z99" s="10">
        <v>36</v>
      </c>
      <c r="AA99" s="10">
        <v>26.5</v>
      </c>
      <c r="AB99" s="10">
        <v>2</v>
      </c>
      <c r="AC99" s="10">
        <v>21</v>
      </c>
      <c r="AD99" s="10">
        <v>8</v>
      </c>
      <c r="AE99" s="10">
        <v>29.7</v>
      </c>
      <c r="AF99" s="10">
        <v>60</v>
      </c>
      <c r="AG99" s="10">
        <v>30</v>
      </c>
      <c r="AH99" s="10">
        <v>20.6</v>
      </c>
      <c r="AI99" s="10">
        <v>4</v>
      </c>
      <c r="AJ99" s="10"/>
      <c r="AK99" s="10">
        <v>5</v>
      </c>
      <c r="AL99" s="10">
        <v>31</v>
      </c>
      <c r="AM99" s="10">
        <v>3</v>
      </c>
      <c r="AN99" s="10">
        <v>10</v>
      </c>
      <c r="AO99" s="10">
        <v>2</v>
      </c>
      <c r="AP99" s="10"/>
      <c r="AQ99" s="10">
        <v>61</v>
      </c>
      <c r="AR99" s="10"/>
      <c r="AS99" s="10">
        <v>354.8</v>
      </c>
      <c r="AT99" s="10">
        <v>2.4</v>
      </c>
      <c r="AU99" s="10">
        <v>5</v>
      </c>
      <c r="AV99" s="10">
        <v>15</v>
      </c>
      <c r="AW99" s="10">
        <v>5.7</v>
      </c>
      <c r="AX99" s="10">
        <v>3.8</v>
      </c>
      <c r="AY99" s="10"/>
    </row>
    <row r="100" spans="1:51" x14ac:dyDescent="0.25">
      <c r="A100" s="9"/>
      <c r="B100" s="9"/>
      <c r="C100" s="12">
        <v>61142</v>
      </c>
      <c r="D100" s="72" t="s">
        <v>217</v>
      </c>
      <c r="E100" s="10">
        <v>24888.799999999999</v>
      </c>
      <c r="F100" s="10">
        <v>3355.3</v>
      </c>
      <c r="G100" s="10">
        <v>21533.5</v>
      </c>
      <c r="H100" s="10">
        <v>233</v>
      </c>
      <c r="I100" s="10">
        <v>750</v>
      </c>
      <c r="J100" s="7">
        <v>340</v>
      </c>
      <c r="K100" s="10">
        <v>170.9</v>
      </c>
      <c r="L100" s="7">
        <v>3050</v>
      </c>
      <c r="M100" s="10">
        <v>160</v>
      </c>
      <c r="N100" s="10">
        <v>150</v>
      </c>
      <c r="O100" s="10">
        <v>200</v>
      </c>
      <c r="P100" s="10">
        <v>1200</v>
      </c>
      <c r="Q100" s="10">
        <v>71</v>
      </c>
      <c r="R100" s="10">
        <v>60</v>
      </c>
      <c r="S100" s="10">
        <v>2184</v>
      </c>
      <c r="T100" s="10">
        <v>1560.1</v>
      </c>
      <c r="U100" s="10">
        <v>150</v>
      </c>
      <c r="V100" s="10">
        <v>207.2</v>
      </c>
      <c r="W100" s="10">
        <v>213.4</v>
      </c>
      <c r="X100" s="10">
        <v>140.30000000000001</v>
      </c>
      <c r="Y100" s="10">
        <v>265</v>
      </c>
      <c r="Z100" s="10">
        <v>543.20000000000005</v>
      </c>
      <c r="AA100" s="10">
        <v>279.89999999999998</v>
      </c>
      <c r="AB100" s="10">
        <v>43.9</v>
      </c>
      <c r="AC100" s="10">
        <v>257.7</v>
      </c>
      <c r="AD100" s="10">
        <v>149</v>
      </c>
      <c r="AE100" s="10">
        <v>60</v>
      </c>
      <c r="AF100" s="10">
        <v>142.5</v>
      </c>
      <c r="AG100" s="10">
        <v>170</v>
      </c>
      <c r="AH100" s="10">
        <v>5088.2</v>
      </c>
      <c r="AI100" s="10">
        <v>36</v>
      </c>
      <c r="AJ100" s="10">
        <v>80</v>
      </c>
      <c r="AK100" s="10">
        <v>198</v>
      </c>
      <c r="AL100" s="10">
        <v>123.2</v>
      </c>
      <c r="AM100" s="10">
        <v>72</v>
      </c>
      <c r="AN100" s="10">
        <v>20</v>
      </c>
      <c r="AO100" s="10">
        <v>23</v>
      </c>
      <c r="AP100" s="10">
        <v>65</v>
      </c>
      <c r="AQ100" s="10">
        <v>350</v>
      </c>
      <c r="AR100" s="10">
        <v>130</v>
      </c>
      <c r="AS100" s="10">
        <v>1883.5</v>
      </c>
      <c r="AT100" s="10">
        <v>78</v>
      </c>
      <c r="AU100" s="10">
        <v>180</v>
      </c>
      <c r="AV100" s="10">
        <v>200</v>
      </c>
      <c r="AW100" s="10">
        <v>202.1</v>
      </c>
      <c r="AX100" s="10">
        <v>53.4</v>
      </c>
      <c r="AY100" s="10"/>
    </row>
    <row r="101" spans="1:51" x14ac:dyDescent="0.25">
      <c r="A101" s="4" t="s">
        <v>9</v>
      </c>
      <c r="B101" s="4">
        <v>6115</v>
      </c>
      <c r="C101" s="4"/>
      <c r="D101" s="68" t="s">
        <v>218</v>
      </c>
      <c r="E101" s="10">
        <v>675.5</v>
      </c>
      <c r="F101" s="10"/>
      <c r="G101" s="10">
        <v>675.5</v>
      </c>
      <c r="H101" s="10"/>
      <c r="I101" s="10"/>
      <c r="J101" s="7"/>
      <c r="K101" s="10">
        <v>1</v>
      </c>
      <c r="L101" s="7"/>
      <c r="M101" s="10"/>
      <c r="N101" s="10"/>
      <c r="O101" s="10"/>
      <c r="P101" s="10"/>
      <c r="Q101" s="10"/>
      <c r="R101" s="10"/>
      <c r="S101" s="10">
        <v>267</v>
      </c>
      <c r="T101" s="10">
        <v>400</v>
      </c>
      <c r="U101" s="10"/>
      <c r="V101" s="10"/>
      <c r="W101" s="10"/>
      <c r="X101" s="10"/>
      <c r="Y101" s="10">
        <v>4</v>
      </c>
      <c r="Z101" s="10"/>
      <c r="AA101" s="10">
        <v>1</v>
      </c>
      <c r="AB101" s="10"/>
      <c r="AC101" s="10"/>
      <c r="AD101" s="10"/>
      <c r="AE101" s="10"/>
      <c r="AF101" s="10"/>
      <c r="AG101" s="10"/>
      <c r="AH101" s="10">
        <v>2.5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x14ac:dyDescent="0.25">
      <c r="A102" s="4"/>
      <c r="B102" s="4">
        <v>6198</v>
      </c>
      <c r="C102" s="4"/>
      <c r="D102" s="68" t="s">
        <v>219</v>
      </c>
      <c r="E102" s="10">
        <f>SUM(E103)</f>
        <v>2263.6</v>
      </c>
      <c r="F102" s="10">
        <f t="shared" ref="F102:G102" si="37">SUM(F103)</f>
        <v>102.4</v>
      </c>
      <c r="G102" s="10">
        <f t="shared" si="37"/>
        <v>2161.1999999999998</v>
      </c>
      <c r="H102" s="10">
        <f>SUM(H103:H103)</f>
        <v>0</v>
      </c>
      <c r="I102" s="10">
        <f t="shared" ref="I102:AY102" si="38">SUM(I103:I103)</f>
        <v>0</v>
      </c>
      <c r="J102" s="7">
        <f t="shared" si="38"/>
        <v>0</v>
      </c>
      <c r="K102" s="10">
        <f t="shared" si="38"/>
        <v>0</v>
      </c>
      <c r="L102" s="7">
        <f t="shared" si="38"/>
        <v>0</v>
      </c>
      <c r="M102" s="10">
        <f t="shared" si="38"/>
        <v>10</v>
      </c>
      <c r="N102" s="10">
        <f t="shared" si="38"/>
        <v>0</v>
      </c>
      <c r="O102" s="10">
        <f t="shared" si="38"/>
        <v>0</v>
      </c>
      <c r="P102" s="10">
        <f t="shared" si="38"/>
        <v>115</v>
      </c>
      <c r="Q102" s="10">
        <f t="shared" si="38"/>
        <v>0</v>
      </c>
      <c r="R102" s="10">
        <f t="shared" si="38"/>
        <v>0</v>
      </c>
      <c r="S102" s="10">
        <f t="shared" si="38"/>
        <v>0</v>
      </c>
      <c r="T102" s="10">
        <f t="shared" si="38"/>
        <v>982.5</v>
      </c>
      <c r="U102" s="10">
        <f t="shared" si="38"/>
        <v>0</v>
      </c>
      <c r="V102" s="10">
        <f t="shared" si="38"/>
        <v>0</v>
      </c>
      <c r="W102" s="10">
        <f t="shared" si="38"/>
        <v>327.10000000000002</v>
      </c>
      <c r="X102" s="10">
        <f t="shared" si="38"/>
        <v>0</v>
      </c>
      <c r="Y102" s="10">
        <f t="shared" si="38"/>
        <v>373.2</v>
      </c>
      <c r="Z102" s="10">
        <f t="shared" si="38"/>
        <v>0</v>
      </c>
      <c r="AA102" s="10">
        <f t="shared" si="38"/>
        <v>1</v>
      </c>
      <c r="AB102" s="10">
        <f t="shared" si="38"/>
        <v>10.199999999999999</v>
      </c>
      <c r="AC102" s="10">
        <f t="shared" si="38"/>
        <v>5</v>
      </c>
      <c r="AD102" s="10">
        <f t="shared" si="38"/>
        <v>0</v>
      </c>
      <c r="AE102" s="10">
        <f t="shared" si="38"/>
        <v>0</v>
      </c>
      <c r="AF102" s="10">
        <f t="shared" si="38"/>
        <v>0</v>
      </c>
      <c r="AG102" s="10">
        <f t="shared" si="38"/>
        <v>0</v>
      </c>
      <c r="AH102" s="10">
        <f t="shared" si="38"/>
        <v>0</v>
      </c>
      <c r="AI102" s="10">
        <f t="shared" si="38"/>
        <v>0</v>
      </c>
      <c r="AJ102" s="10">
        <f t="shared" si="38"/>
        <v>0</v>
      </c>
      <c r="AK102" s="10">
        <f t="shared" si="38"/>
        <v>0</v>
      </c>
      <c r="AL102" s="10">
        <f t="shared" si="38"/>
        <v>67.2</v>
      </c>
      <c r="AM102" s="10">
        <f t="shared" si="38"/>
        <v>0</v>
      </c>
      <c r="AN102" s="10">
        <f t="shared" si="38"/>
        <v>0</v>
      </c>
      <c r="AO102" s="10">
        <f t="shared" si="38"/>
        <v>0</v>
      </c>
      <c r="AP102" s="10">
        <f t="shared" si="38"/>
        <v>0</v>
      </c>
      <c r="AQ102" s="10">
        <f t="shared" si="38"/>
        <v>0</v>
      </c>
      <c r="AR102" s="10">
        <f t="shared" si="38"/>
        <v>0</v>
      </c>
      <c r="AS102" s="10">
        <f t="shared" si="38"/>
        <v>0</v>
      </c>
      <c r="AT102" s="10">
        <f t="shared" si="38"/>
        <v>0</v>
      </c>
      <c r="AU102" s="10">
        <f t="shared" si="38"/>
        <v>270</v>
      </c>
      <c r="AV102" s="10">
        <f t="shared" si="38"/>
        <v>0</v>
      </c>
      <c r="AW102" s="10">
        <f t="shared" si="38"/>
        <v>0</v>
      </c>
      <c r="AX102" s="10">
        <f t="shared" si="38"/>
        <v>0</v>
      </c>
      <c r="AY102" s="10">
        <f t="shared" si="38"/>
        <v>0</v>
      </c>
    </row>
    <row r="103" spans="1:51" x14ac:dyDescent="0.25">
      <c r="A103" s="4"/>
      <c r="B103" s="4"/>
      <c r="C103" s="4">
        <v>61981</v>
      </c>
      <c r="D103" s="68" t="s">
        <v>219</v>
      </c>
      <c r="E103" s="10">
        <v>2263.6</v>
      </c>
      <c r="F103" s="10">
        <v>102.4</v>
      </c>
      <c r="G103" s="10">
        <v>2161.1999999999998</v>
      </c>
      <c r="H103" s="10"/>
      <c r="I103" s="10"/>
      <c r="J103" s="7"/>
      <c r="K103" s="10"/>
      <c r="L103" s="7"/>
      <c r="M103" s="10">
        <v>10</v>
      </c>
      <c r="N103" s="10"/>
      <c r="O103" s="10"/>
      <c r="P103" s="10">
        <v>115</v>
      </c>
      <c r="Q103" s="10"/>
      <c r="R103" s="10"/>
      <c r="S103" s="10"/>
      <c r="T103" s="10">
        <v>982.5</v>
      </c>
      <c r="U103" s="10"/>
      <c r="V103" s="10"/>
      <c r="W103" s="10">
        <v>327.10000000000002</v>
      </c>
      <c r="X103" s="10"/>
      <c r="Y103" s="10">
        <v>373.2</v>
      </c>
      <c r="Z103" s="10"/>
      <c r="AA103" s="10">
        <v>1</v>
      </c>
      <c r="AB103" s="10">
        <v>10.199999999999999</v>
      </c>
      <c r="AC103" s="10">
        <v>5</v>
      </c>
      <c r="AD103" s="10"/>
      <c r="AE103" s="10"/>
      <c r="AF103" s="10"/>
      <c r="AG103" s="10"/>
      <c r="AH103" s="10"/>
      <c r="AI103" s="10"/>
      <c r="AJ103" s="10"/>
      <c r="AK103" s="10"/>
      <c r="AL103" s="10">
        <v>67.2</v>
      </c>
      <c r="AM103" s="10"/>
      <c r="AN103" s="10"/>
      <c r="AO103" s="10"/>
      <c r="AP103" s="10"/>
      <c r="AQ103" s="10"/>
      <c r="AR103" s="10"/>
      <c r="AS103" s="10"/>
      <c r="AT103" s="10"/>
      <c r="AU103" s="10">
        <v>270</v>
      </c>
      <c r="AV103" s="10"/>
      <c r="AW103" s="10"/>
      <c r="AX103" s="10"/>
      <c r="AY103" s="10"/>
    </row>
    <row r="104" spans="1:51" x14ac:dyDescent="0.25">
      <c r="A104" s="1">
        <v>64</v>
      </c>
      <c r="B104" s="1"/>
      <c r="C104" s="1"/>
      <c r="D104" s="70" t="s">
        <v>220</v>
      </c>
      <c r="E104" s="19">
        <f t="shared" ref="E104:AY104" si="39">SUM(E105,E113,E122,E130,E135,E143,E149)</f>
        <v>6804058.5999999996</v>
      </c>
      <c r="F104" s="19">
        <f t="shared" si="39"/>
        <v>3195634.1000000006</v>
      </c>
      <c r="G104" s="3">
        <f>SUM(G105,G113,G122,G130,G135,G143,G149)</f>
        <v>3608424.5</v>
      </c>
      <c r="H104" s="3">
        <f>SUM(H105,H113,H122,H130,H135,H143,H149)</f>
        <v>41925</v>
      </c>
      <c r="I104" s="3">
        <f t="shared" si="39"/>
        <v>79961.700000000012</v>
      </c>
      <c r="J104" s="50">
        <f t="shared" si="39"/>
        <v>30225</v>
      </c>
      <c r="K104" s="3">
        <f t="shared" si="39"/>
        <v>7125</v>
      </c>
      <c r="L104" s="50">
        <f t="shared" si="39"/>
        <v>49375</v>
      </c>
      <c r="M104" s="3">
        <f t="shared" si="39"/>
        <v>31921.3</v>
      </c>
      <c r="N104" s="3">
        <f t="shared" si="39"/>
        <v>6868</v>
      </c>
      <c r="O104" s="3">
        <f t="shared" si="39"/>
        <v>1542505</v>
      </c>
      <c r="P104" s="3">
        <f t="shared" si="39"/>
        <v>935875</v>
      </c>
      <c r="Q104" s="3">
        <f t="shared" si="39"/>
        <v>60439</v>
      </c>
      <c r="R104" s="3">
        <f t="shared" si="39"/>
        <v>8760</v>
      </c>
      <c r="S104" s="3">
        <f t="shared" si="39"/>
        <v>31967</v>
      </c>
      <c r="T104" s="3">
        <f t="shared" si="39"/>
        <v>78200.900000000009</v>
      </c>
      <c r="U104" s="3">
        <f t="shared" si="39"/>
        <v>21315.800000000003</v>
      </c>
      <c r="V104" s="3">
        <f t="shared" si="39"/>
        <v>101997</v>
      </c>
      <c r="W104" s="3">
        <f t="shared" si="39"/>
        <v>11551</v>
      </c>
      <c r="X104" s="3">
        <f t="shared" si="39"/>
        <v>14491</v>
      </c>
      <c r="Y104" s="3">
        <f t="shared" si="39"/>
        <v>62395</v>
      </c>
      <c r="Z104" s="3">
        <f t="shared" si="39"/>
        <v>80457.099999999991</v>
      </c>
      <c r="AA104" s="3">
        <f t="shared" si="39"/>
        <v>5106.6000000000004</v>
      </c>
      <c r="AB104" s="3">
        <f t="shared" si="39"/>
        <v>2022.6000000000001</v>
      </c>
      <c r="AC104" s="3">
        <f t="shared" si="39"/>
        <v>65955</v>
      </c>
      <c r="AD104" s="3">
        <f t="shared" si="39"/>
        <v>35306.9</v>
      </c>
      <c r="AE104" s="3">
        <f t="shared" si="39"/>
        <v>21923.7</v>
      </c>
      <c r="AF104" s="3">
        <f t="shared" si="39"/>
        <v>8334.4</v>
      </c>
      <c r="AG104" s="3">
        <f t="shared" si="39"/>
        <v>15449.6</v>
      </c>
      <c r="AH104" s="3">
        <f t="shared" si="39"/>
        <v>19210.2</v>
      </c>
      <c r="AI104" s="3">
        <f t="shared" si="39"/>
        <v>24522.2</v>
      </c>
      <c r="AJ104" s="3">
        <f t="shared" si="39"/>
        <v>7343.3</v>
      </c>
      <c r="AK104" s="3">
        <f t="shared" si="39"/>
        <v>27153</v>
      </c>
      <c r="AL104" s="3">
        <f t="shared" si="39"/>
        <v>11873</v>
      </c>
      <c r="AM104" s="3">
        <f t="shared" si="39"/>
        <v>3207</v>
      </c>
      <c r="AN104" s="3">
        <f t="shared" si="39"/>
        <v>4415</v>
      </c>
      <c r="AO104" s="3">
        <f t="shared" si="39"/>
        <v>2330</v>
      </c>
      <c r="AP104" s="3">
        <f t="shared" si="39"/>
        <v>12048.999999999998</v>
      </c>
      <c r="AQ104" s="3">
        <f t="shared" si="39"/>
        <v>17589</v>
      </c>
      <c r="AR104" s="3">
        <f t="shared" si="39"/>
        <v>13909</v>
      </c>
      <c r="AS104" s="3">
        <f t="shared" si="39"/>
        <v>17785.3</v>
      </c>
      <c r="AT104" s="3">
        <f t="shared" si="39"/>
        <v>6995.9999999999991</v>
      </c>
      <c r="AU104" s="3">
        <f t="shared" si="39"/>
        <v>47622.600000000006</v>
      </c>
      <c r="AV104" s="3">
        <f t="shared" si="39"/>
        <v>19387</v>
      </c>
      <c r="AW104" s="3">
        <f t="shared" si="39"/>
        <v>8663.3000000000011</v>
      </c>
      <c r="AX104" s="3">
        <f t="shared" si="39"/>
        <v>12915.999999999998</v>
      </c>
      <c r="AY104" s="3">
        <f t="shared" si="39"/>
        <v>0</v>
      </c>
    </row>
    <row r="105" spans="1:51" x14ac:dyDescent="0.25">
      <c r="A105" s="4"/>
      <c r="B105" s="4">
        <v>6401</v>
      </c>
      <c r="C105" s="4"/>
      <c r="D105" s="68" t="s">
        <v>221</v>
      </c>
      <c r="E105" s="10">
        <f>SUM(E106:E112)</f>
        <v>120330.1</v>
      </c>
      <c r="F105" s="10">
        <f t="shared" ref="F105:X105" si="40">SUM(F106:F112)</f>
        <v>10</v>
      </c>
      <c r="G105" s="10">
        <f t="shared" si="40"/>
        <v>120320.1</v>
      </c>
      <c r="H105" s="10">
        <f t="shared" si="40"/>
        <v>18725</v>
      </c>
      <c r="I105" s="10">
        <f t="shared" si="40"/>
        <v>32323.699999999997</v>
      </c>
      <c r="J105" s="7">
        <f t="shared" si="40"/>
        <v>6652.1</v>
      </c>
      <c r="K105" s="10">
        <f t="shared" si="40"/>
        <v>2941.7</v>
      </c>
      <c r="L105" s="7">
        <f t="shared" si="40"/>
        <v>17657</v>
      </c>
      <c r="M105" s="10">
        <f t="shared" si="40"/>
        <v>277.8</v>
      </c>
      <c r="N105" s="10">
        <f t="shared" si="40"/>
        <v>0</v>
      </c>
      <c r="O105" s="10">
        <f t="shared" si="40"/>
        <v>5560</v>
      </c>
      <c r="P105" s="10">
        <f t="shared" si="40"/>
        <v>2565</v>
      </c>
      <c r="Q105" s="10">
        <f t="shared" si="40"/>
        <v>2323.6000000000004</v>
      </c>
      <c r="R105" s="10">
        <f t="shared" si="40"/>
        <v>579.4</v>
      </c>
      <c r="S105" s="10">
        <f t="shared" si="40"/>
        <v>4326</v>
      </c>
      <c r="T105" s="10">
        <f t="shared" si="40"/>
        <v>1502.3</v>
      </c>
      <c r="U105" s="10">
        <f t="shared" si="40"/>
        <v>1889.8000000000002</v>
      </c>
      <c r="V105" s="10">
        <f t="shared" si="40"/>
        <v>1252.8000000000002</v>
      </c>
      <c r="W105" s="10">
        <f t="shared" si="40"/>
        <v>521</v>
      </c>
      <c r="X105" s="10">
        <f t="shared" si="40"/>
        <v>1275</v>
      </c>
      <c r="Y105" s="10">
        <f>SUM(Y106:Y112)</f>
        <v>1110.8</v>
      </c>
      <c r="Z105" s="10">
        <f>SUM(Z106:Z112)</f>
        <v>1184.8</v>
      </c>
      <c r="AA105" s="10">
        <f t="shared" ref="AA105:AY105" si="41">SUM(AA106:AA112)</f>
        <v>0</v>
      </c>
      <c r="AB105" s="10">
        <f t="shared" si="41"/>
        <v>0</v>
      </c>
      <c r="AC105" s="10">
        <f t="shared" si="41"/>
        <v>958.8</v>
      </c>
      <c r="AD105" s="10">
        <f t="shared" si="41"/>
        <v>895.9</v>
      </c>
      <c r="AE105" s="10">
        <f t="shared" si="41"/>
        <v>872.90000000000009</v>
      </c>
      <c r="AF105" s="10">
        <f t="shared" si="41"/>
        <v>709</v>
      </c>
      <c r="AG105" s="10">
        <f t="shared" si="41"/>
        <v>1266.7</v>
      </c>
      <c r="AH105" s="10">
        <f t="shared" si="41"/>
        <v>675.59999999999991</v>
      </c>
      <c r="AI105" s="10">
        <f t="shared" si="41"/>
        <v>828</v>
      </c>
      <c r="AJ105" s="10">
        <f t="shared" si="41"/>
        <v>637.69999999999993</v>
      </c>
      <c r="AK105" s="10">
        <f t="shared" si="41"/>
        <v>1205</v>
      </c>
      <c r="AL105" s="10">
        <f t="shared" si="41"/>
        <v>391.8</v>
      </c>
      <c r="AM105" s="10">
        <f t="shared" si="41"/>
        <v>0</v>
      </c>
      <c r="AN105" s="10">
        <f t="shared" si="41"/>
        <v>0</v>
      </c>
      <c r="AO105" s="10">
        <f t="shared" si="41"/>
        <v>1376</v>
      </c>
      <c r="AP105" s="10">
        <f t="shared" si="41"/>
        <v>577.40000000000009</v>
      </c>
      <c r="AQ105" s="10">
        <f t="shared" si="41"/>
        <v>915.4</v>
      </c>
      <c r="AR105" s="10">
        <f t="shared" si="41"/>
        <v>634.29999999999995</v>
      </c>
      <c r="AS105" s="10">
        <f t="shared" si="41"/>
        <v>2105.6999999999998</v>
      </c>
      <c r="AT105" s="10">
        <f t="shared" si="41"/>
        <v>646</v>
      </c>
      <c r="AU105" s="10">
        <f t="shared" si="41"/>
        <v>1302</v>
      </c>
      <c r="AV105" s="10">
        <f t="shared" si="41"/>
        <v>673.7</v>
      </c>
      <c r="AW105" s="10">
        <f t="shared" si="41"/>
        <v>492</v>
      </c>
      <c r="AX105" s="10">
        <f t="shared" si="41"/>
        <v>488.40000000000003</v>
      </c>
      <c r="AY105" s="10">
        <f t="shared" si="41"/>
        <v>0</v>
      </c>
    </row>
    <row r="106" spans="1:51" x14ac:dyDescent="0.25">
      <c r="A106" s="4"/>
      <c r="B106" s="4"/>
      <c r="C106" s="4">
        <v>64011</v>
      </c>
      <c r="D106" s="68" t="s">
        <v>222</v>
      </c>
      <c r="E106" s="10">
        <v>15600</v>
      </c>
      <c r="F106" s="10"/>
      <c r="G106" s="10">
        <v>15600</v>
      </c>
      <c r="H106" s="10">
        <v>15600</v>
      </c>
      <c r="I106" s="10"/>
      <c r="J106" s="7"/>
      <c r="K106" s="10"/>
      <c r="L106" s="7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 x14ac:dyDescent="0.25">
      <c r="A107" s="4"/>
      <c r="B107" s="4"/>
      <c r="C107" s="4">
        <v>64012</v>
      </c>
      <c r="D107" s="68" t="s">
        <v>223</v>
      </c>
      <c r="E107" s="10">
        <v>33102.800000000003</v>
      </c>
      <c r="F107" s="10"/>
      <c r="G107" s="10">
        <v>33102.800000000003</v>
      </c>
      <c r="H107" s="10"/>
      <c r="I107" s="10">
        <v>23109.1</v>
      </c>
      <c r="J107" s="7">
        <v>4360</v>
      </c>
      <c r="K107" s="10">
        <v>2208</v>
      </c>
      <c r="L107" s="7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>
        <v>1320</v>
      </c>
      <c r="AP107" s="10"/>
      <c r="AQ107" s="10"/>
      <c r="AR107" s="10"/>
      <c r="AS107" s="10">
        <v>2105.6999999999998</v>
      </c>
      <c r="AT107" s="10"/>
      <c r="AU107" s="10"/>
      <c r="AV107" s="10"/>
      <c r="AW107" s="10"/>
      <c r="AX107" s="10"/>
      <c r="AY107" s="10"/>
    </row>
    <row r="108" spans="1:51" x14ac:dyDescent="0.25">
      <c r="A108" s="4"/>
      <c r="B108" s="4"/>
      <c r="C108" s="4">
        <v>64013</v>
      </c>
      <c r="D108" s="68" t="s">
        <v>224</v>
      </c>
      <c r="E108" s="10">
        <v>145</v>
      </c>
      <c r="F108" s="10"/>
      <c r="G108" s="10">
        <v>145</v>
      </c>
      <c r="H108" s="10"/>
      <c r="I108" s="10"/>
      <c r="J108" s="7"/>
      <c r="K108" s="10"/>
      <c r="L108" s="7">
        <v>145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x14ac:dyDescent="0.25">
      <c r="A109" s="4"/>
      <c r="B109" s="4"/>
      <c r="C109" s="4">
        <v>64014</v>
      </c>
      <c r="D109" s="68" t="s">
        <v>225</v>
      </c>
      <c r="E109" s="10">
        <v>19427</v>
      </c>
      <c r="F109" s="10"/>
      <c r="G109" s="10">
        <v>19427</v>
      </c>
      <c r="H109" s="10">
        <v>194</v>
      </c>
      <c r="I109" s="10">
        <v>537</v>
      </c>
      <c r="J109" s="7">
        <v>180.1</v>
      </c>
      <c r="K109" s="10">
        <v>131.6</v>
      </c>
      <c r="L109" s="7">
        <v>1013</v>
      </c>
      <c r="M109" s="10">
        <v>138.6</v>
      </c>
      <c r="N109" s="10"/>
      <c r="O109" s="10">
        <v>5520</v>
      </c>
      <c r="P109" s="10">
        <v>336</v>
      </c>
      <c r="Q109" s="10">
        <v>403.2</v>
      </c>
      <c r="R109" s="10">
        <v>264.60000000000002</v>
      </c>
      <c r="S109" s="10">
        <v>293</v>
      </c>
      <c r="T109" s="10">
        <v>575.4</v>
      </c>
      <c r="U109" s="10">
        <v>474.6</v>
      </c>
      <c r="V109" s="10">
        <v>685.2</v>
      </c>
      <c r="W109" s="10">
        <v>357</v>
      </c>
      <c r="X109" s="10">
        <v>336</v>
      </c>
      <c r="Y109" s="10">
        <v>374.4</v>
      </c>
      <c r="Z109" s="10">
        <v>348.6</v>
      </c>
      <c r="AA109" s="10"/>
      <c r="AB109" s="10"/>
      <c r="AC109" s="10">
        <v>576</v>
      </c>
      <c r="AD109" s="10">
        <v>298.2</v>
      </c>
      <c r="AE109" s="10">
        <v>327.60000000000002</v>
      </c>
      <c r="AF109" s="10">
        <v>324</v>
      </c>
      <c r="AG109" s="10">
        <v>421.2</v>
      </c>
      <c r="AH109" s="10">
        <v>302.39999999999998</v>
      </c>
      <c r="AI109" s="10">
        <v>298.2</v>
      </c>
      <c r="AJ109" s="10">
        <v>382.8</v>
      </c>
      <c r="AK109" s="10">
        <v>601</v>
      </c>
      <c r="AL109" s="10">
        <v>181.2</v>
      </c>
      <c r="AM109" s="10"/>
      <c r="AN109" s="10"/>
      <c r="AO109" s="10">
        <v>56</v>
      </c>
      <c r="AP109" s="10">
        <v>357.6</v>
      </c>
      <c r="AQ109" s="10">
        <v>625.79999999999995</v>
      </c>
      <c r="AR109" s="10">
        <v>391</v>
      </c>
      <c r="AS109" s="10"/>
      <c r="AT109" s="10">
        <v>549.20000000000005</v>
      </c>
      <c r="AU109" s="10">
        <v>327.60000000000002</v>
      </c>
      <c r="AV109" s="10">
        <v>580.1</v>
      </c>
      <c r="AW109" s="10">
        <v>336</v>
      </c>
      <c r="AX109" s="10">
        <v>328.8</v>
      </c>
      <c r="AY109" s="10"/>
    </row>
    <row r="110" spans="1:51" x14ac:dyDescent="0.25">
      <c r="A110" s="4"/>
      <c r="B110" s="4"/>
      <c r="C110" s="4">
        <v>64015</v>
      </c>
      <c r="D110" s="68" t="s">
        <v>226</v>
      </c>
      <c r="E110" s="10">
        <v>3821</v>
      </c>
      <c r="F110" s="10"/>
      <c r="G110" s="10">
        <v>3821</v>
      </c>
      <c r="H110" s="10"/>
      <c r="I110" s="10"/>
      <c r="J110" s="7"/>
      <c r="K110" s="10"/>
      <c r="L110" s="7"/>
      <c r="M110" s="10"/>
      <c r="N110" s="10"/>
      <c r="O110" s="10"/>
      <c r="P110" s="10"/>
      <c r="Q110" s="10"/>
      <c r="R110" s="10"/>
      <c r="S110" s="10">
        <v>3821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/>
      <c r="C111" s="4">
        <v>64016</v>
      </c>
      <c r="D111" s="68" t="s">
        <v>227</v>
      </c>
      <c r="E111" s="10">
        <v>39448.199999999997</v>
      </c>
      <c r="F111" s="10">
        <v>10</v>
      </c>
      <c r="G111" s="10">
        <v>39438.199999999997</v>
      </c>
      <c r="H111" s="10">
        <v>2505</v>
      </c>
      <c r="I111" s="10">
        <v>5878.5</v>
      </c>
      <c r="J111" s="7">
        <v>1968</v>
      </c>
      <c r="K111" s="10">
        <v>336</v>
      </c>
      <c r="L111" s="7">
        <v>14164</v>
      </c>
      <c r="M111" s="10">
        <v>120</v>
      </c>
      <c r="N111" s="10"/>
      <c r="O111" s="10">
        <v>40</v>
      </c>
      <c r="P111" s="10">
        <v>2229</v>
      </c>
      <c r="Q111" s="10">
        <v>1586.4</v>
      </c>
      <c r="R111" s="10">
        <v>275.89999999999998</v>
      </c>
      <c r="S111" s="10">
        <v>147</v>
      </c>
      <c r="T111" s="10">
        <v>767.2</v>
      </c>
      <c r="U111" s="10">
        <v>1168.8</v>
      </c>
      <c r="V111" s="10">
        <v>513.6</v>
      </c>
      <c r="W111" s="10">
        <v>120.3</v>
      </c>
      <c r="X111" s="10">
        <v>731</v>
      </c>
      <c r="Y111" s="10">
        <v>515.6</v>
      </c>
      <c r="Z111" s="10">
        <v>789.6</v>
      </c>
      <c r="AA111" s="10"/>
      <c r="AB111" s="10"/>
      <c r="AC111" s="10">
        <v>366</v>
      </c>
      <c r="AD111" s="10">
        <v>346.1</v>
      </c>
      <c r="AE111" s="10">
        <v>289.8</v>
      </c>
      <c r="AF111" s="10">
        <v>360</v>
      </c>
      <c r="AG111" s="10">
        <v>748.3</v>
      </c>
      <c r="AH111" s="10">
        <v>283.89999999999998</v>
      </c>
      <c r="AI111" s="10">
        <v>379.3</v>
      </c>
      <c r="AJ111" s="10">
        <v>215</v>
      </c>
      <c r="AK111" s="10">
        <v>461</v>
      </c>
      <c r="AL111" s="10">
        <v>200.4</v>
      </c>
      <c r="AM111" s="10"/>
      <c r="AN111" s="10"/>
      <c r="AO111" s="10"/>
      <c r="AP111" s="10">
        <v>219.8</v>
      </c>
      <c r="AQ111" s="10">
        <v>288.60000000000002</v>
      </c>
      <c r="AR111" s="10">
        <v>217.3</v>
      </c>
      <c r="AS111" s="10"/>
      <c r="AT111" s="10">
        <v>96.8</v>
      </c>
      <c r="AU111" s="10">
        <v>896.4</v>
      </c>
      <c r="AV111" s="10"/>
      <c r="AW111" s="10">
        <v>63.6</v>
      </c>
      <c r="AX111" s="10">
        <v>150</v>
      </c>
      <c r="AY111" s="10"/>
    </row>
    <row r="112" spans="1:51" x14ac:dyDescent="0.25">
      <c r="A112" s="4"/>
      <c r="B112" s="4"/>
      <c r="C112" s="4">
        <v>64018</v>
      </c>
      <c r="D112" s="68" t="s">
        <v>228</v>
      </c>
      <c r="E112" s="10">
        <v>8786.1</v>
      </c>
      <c r="F112" s="10"/>
      <c r="G112" s="16">
        <v>8786.1</v>
      </c>
      <c r="H112" s="10">
        <v>426</v>
      </c>
      <c r="I112" s="10">
        <v>2799.1</v>
      </c>
      <c r="J112" s="7">
        <v>144</v>
      </c>
      <c r="K112" s="10">
        <v>266.10000000000002</v>
      </c>
      <c r="L112" s="7">
        <v>2335</v>
      </c>
      <c r="M112" s="10">
        <v>19.2</v>
      </c>
      <c r="N112" s="10"/>
      <c r="O112" s="10"/>
      <c r="P112" s="10"/>
      <c r="Q112" s="10">
        <v>334</v>
      </c>
      <c r="R112" s="10">
        <v>38.9</v>
      </c>
      <c r="S112" s="10">
        <v>65</v>
      </c>
      <c r="T112" s="10">
        <v>159.69999999999999</v>
      </c>
      <c r="U112" s="10">
        <v>246.4</v>
      </c>
      <c r="V112" s="10">
        <v>54</v>
      </c>
      <c r="W112" s="10">
        <v>43.7</v>
      </c>
      <c r="X112" s="10">
        <v>208</v>
      </c>
      <c r="Y112" s="10">
        <v>220.8</v>
      </c>
      <c r="Z112" s="10">
        <v>46.6</v>
      </c>
      <c r="AA112" s="10"/>
      <c r="AB112" s="10"/>
      <c r="AC112" s="10">
        <v>16.8</v>
      </c>
      <c r="AD112" s="10">
        <v>251.6</v>
      </c>
      <c r="AE112" s="10">
        <v>255.5</v>
      </c>
      <c r="AF112" s="10">
        <v>25</v>
      </c>
      <c r="AG112" s="10">
        <v>97.2</v>
      </c>
      <c r="AH112" s="10">
        <v>89.3</v>
      </c>
      <c r="AI112" s="10">
        <v>150.5</v>
      </c>
      <c r="AJ112" s="10">
        <v>39.9</v>
      </c>
      <c r="AK112" s="10">
        <v>143</v>
      </c>
      <c r="AL112" s="10">
        <v>10.199999999999999</v>
      </c>
      <c r="AM112" s="10"/>
      <c r="AN112" s="10"/>
      <c r="AO112" s="10"/>
      <c r="AP112" s="10"/>
      <c r="AQ112" s="10">
        <v>1</v>
      </c>
      <c r="AR112" s="10">
        <v>26</v>
      </c>
      <c r="AS112" s="10"/>
      <c r="AT112" s="10"/>
      <c r="AU112" s="10">
        <v>78</v>
      </c>
      <c r="AV112" s="10">
        <v>93.6</v>
      </c>
      <c r="AW112" s="10">
        <v>92.4</v>
      </c>
      <c r="AX112" s="10">
        <v>9.6</v>
      </c>
      <c r="AY112" s="10"/>
    </row>
    <row r="113" spans="1:51" x14ac:dyDescent="0.25">
      <c r="A113" s="4"/>
      <c r="B113" s="4">
        <v>6402</v>
      </c>
      <c r="C113" s="4"/>
      <c r="D113" s="68" t="s">
        <v>229</v>
      </c>
      <c r="E113" s="10">
        <f>SUM(E114:E121)</f>
        <v>5345609.8999999994</v>
      </c>
      <c r="F113" s="10">
        <f t="shared" ref="F113:X113" si="42">SUM(F114:F121)</f>
        <v>2318324.2000000002</v>
      </c>
      <c r="G113" s="10">
        <f>SUM(G114:G121)</f>
        <v>3027285.6999999997</v>
      </c>
      <c r="H113" s="10">
        <f t="shared" si="42"/>
        <v>4825</v>
      </c>
      <c r="I113" s="10">
        <f t="shared" si="42"/>
        <v>31294.200000000004</v>
      </c>
      <c r="J113" s="7">
        <f t="shared" si="42"/>
        <v>12290</v>
      </c>
      <c r="K113" s="10">
        <f t="shared" si="42"/>
        <v>2062.6999999999998</v>
      </c>
      <c r="L113" s="7">
        <f t="shared" si="42"/>
        <v>28507</v>
      </c>
      <c r="M113" s="10">
        <f t="shared" si="42"/>
        <v>9626.5</v>
      </c>
      <c r="N113" s="10">
        <f t="shared" si="42"/>
        <v>0</v>
      </c>
      <c r="O113" s="10">
        <f t="shared" si="42"/>
        <v>1463367</v>
      </c>
      <c r="P113" s="10">
        <f t="shared" si="42"/>
        <v>856637</v>
      </c>
      <c r="Q113" s="10">
        <f t="shared" si="42"/>
        <v>56577.1</v>
      </c>
      <c r="R113" s="10">
        <f>SUM(R114:R121)</f>
        <v>6969.8</v>
      </c>
      <c r="S113" s="10">
        <f t="shared" si="42"/>
        <v>26785</v>
      </c>
      <c r="T113" s="10">
        <f t="shared" si="42"/>
        <v>70375.700000000012</v>
      </c>
      <c r="U113" s="10">
        <f t="shared" si="42"/>
        <v>13494.3</v>
      </c>
      <c r="V113" s="10">
        <f>SUM(V114:V121)</f>
        <v>90898.2</v>
      </c>
      <c r="W113" s="10">
        <f t="shared" si="42"/>
        <v>6419.5</v>
      </c>
      <c r="X113" s="10">
        <f t="shared" si="42"/>
        <v>12514</v>
      </c>
      <c r="Y113" s="10">
        <f>SUM(Y114:Y121)</f>
        <v>18293.8</v>
      </c>
      <c r="Z113" s="10">
        <f>SUM(Z114:Z121)</f>
        <v>51645</v>
      </c>
      <c r="AA113" s="10">
        <f t="shared" ref="AA113:AX113" si="43">SUM(AA114:AA121)</f>
        <v>1014</v>
      </c>
      <c r="AB113" s="10">
        <f t="shared" si="43"/>
        <v>5.2</v>
      </c>
      <c r="AC113" s="10">
        <f t="shared" si="43"/>
        <v>54053.399999999994</v>
      </c>
      <c r="AD113" s="10">
        <f t="shared" si="43"/>
        <v>19653.3</v>
      </c>
      <c r="AE113" s="10">
        <f t="shared" si="43"/>
        <v>10647.7</v>
      </c>
      <c r="AF113" s="10">
        <f t="shared" si="43"/>
        <v>6944.1</v>
      </c>
      <c r="AG113" s="10">
        <f t="shared" si="43"/>
        <v>9686</v>
      </c>
      <c r="AH113" s="10">
        <f t="shared" si="43"/>
        <v>11238.6</v>
      </c>
      <c r="AI113" s="10">
        <f t="shared" si="43"/>
        <v>6967.7</v>
      </c>
      <c r="AJ113" s="10">
        <f t="shared" si="43"/>
        <v>4077.7000000000003</v>
      </c>
      <c r="AK113" s="10">
        <f t="shared" si="43"/>
        <v>18243</v>
      </c>
      <c r="AL113" s="10">
        <f t="shared" si="43"/>
        <v>8442.6</v>
      </c>
      <c r="AM113" s="10">
        <f t="shared" si="43"/>
        <v>2812</v>
      </c>
      <c r="AN113" s="10">
        <f t="shared" si="43"/>
        <v>3741</v>
      </c>
      <c r="AO113" s="10">
        <f t="shared" si="43"/>
        <v>701.4</v>
      </c>
      <c r="AP113" s="10">
        <f t="shared" si="43"/>
        <v>8617.2999999999993</v>
      </c>
      <c r="AQ113" s="10">
        <f t="shared" si="43"/>
        <v>11212.7</v>
      </c>
      <c r="AR113" s="10">
        <f t="shared" si="43"/>
        <v>12402.7</v>
      </c>
      <c r="AS113" s="10">
        <f t="shared" si="43"/>
        <v>14893.3</v>
      </c>
      <c r="AT113" s="10">
        <f t="shared" si="43"/>
        <v>5872.4</v>
      </c>
      <c r="AU113" s="10">
        <f t="shared" si="43"/>
        <v>32186.9</v>
      </c>
      <c r="AV113" s="10">
        <f t="shared" si="43"/>
        <v>5826.5</v>
      </c>
      <c r="AW113" s="10">
        <f t="shared" si="43"/>
        <v>7103.1</v>
      </c>
      <c r="AX113" s="10">
        <f t="shared" si="43"/>
        <v>8361.2999999999993</v>
      </c>
      <c r="AY113" s="10"/>
    </row>
    <row r="114" spans="1:51" x14ac:dyDescent="0.25">
      <c r="A114" s="4"/>
      <c r="B114" s="4"/>
      <c r="C114" s="4">
        <v>64021</v>
      </c>
      <c r="D114" s="68" t="s">
        <v>230</v>
      </c>
      <c r="E114" s="10">
        <v>2938807.1</v>
      </c>
      <c r="F114" s="10">
        <v>1144118.3</v>
      </c>
      <c r="G114" s="10">
        <v>1794688.8</v>
      </c>
      <c r="H114" s="10">
        <v>2948</v>
      </c>
      <c r="I114" s="10">
        <v>13890.4</v>
      </c>
      <c r="J114" s="7">
        <v>4742</v>
      </c>
      <c r="K114" s="10">
        <v>757</v>
      </c>
      <c r="L114" s="7">
        <v>17604</v>
      </c>
      <c r="M114" s="10">
        <v>5714.2</v>
      </c>
      <c r="N114" s="10"/>
      <c r="O114" s="10">
        <v>873828</v>
      </c>
      <c r="P114" s="10">
        <v>511899</v>
      </c>
      <c r="Q114" s="10">
        <v>31467.1</v>
      </c>
      <c r="R114" s="10">
        <v>4169</v>
      </c>
      <c r="S114" s="10">
        <v>23960</v>
      </c>
      <c r="T114" s="10">
        <v>41874.9</v>
      </c>
      <c r="U114" s="10">
        <v>7966.8</v>
      </c>
      <c r="V114" s="10">
        <v>50565</v>
      </c>
      <c r="W114" s="10">
        <v>4142.3999999999996</v>
      </c>
      <c r="X114" s="10">
        <v>7275</v>
      </c>
      <c r="Y114" s="10">
        <v>11360.9</v>
      </c>
      <c r="Z114" s="10">
        <v>32447.8</v>
      </c>
      <c r="AA114" s="10"/>
      <c r="AB114" s="10"/>
      <c r="AC114" s="10">
        <v>34088.1</v>
      </c>
      <c r="AD114" s="10">
        <v>11556.6</v>
      </c>
      <c r="AE114" s="10">
        <v>6259.2</v>
      </c>
      <c r="AF114" s="10">
        <v>4765.7</v>
      </c>
      <c r="AG114" s="10">
        <v>5736.9</v>
      </c>
      <c r="AH114" s="10">
        <v>6257.3</v>
      </c>
      <c r="AI114" s="10">
        <v>3349.6</v>
      </c>
      <c r="AJ114" s="10">
        <v>2322.8000000000002</v>
      </c>
      <c r="AK114" s="10">
        <v>11361</v>
      </c>
      <c r="AL114" s="10">
        <v>4214</v>
      </c>
      <c r="AM114" s="10">
        <v>801</v>
      </c>
      <c r="AN114" s="10">
        <v>1126</v>
      </c>
      <c r="AO114" s="10">
        <v>209.4</v>
      </c>
      <c r="AP114" s="10">
        <v>5089.3</v>
      </c>
      <c r="AQ114" s="10">
        <v>6708.7</v>
      </c>
      <c r="AR114" s="10">
        <v>7722.7</v>
      </c>
      <c r="AS114" s="10">
        <v>2769</v>
      </c>
      <c r="AT114" s="10">
        <v>2276.3000000000002</v>
      </c>
      <c r="AU114" s="10">
        <v>18563.7</v>
      </c>
      <c r="AV114" s="10">
        <v>3455.2</v>
      </c>
      <c r="AW114" s="10">
        <v>4486.8</v>
      </c>
      <c r="AX114" s="10">
        <v>4958</v>
      </c>
      <c r="AY114" s="10"/>
    </row>
    <row r="115" spans="1:51" x14ac:dyDescent="0.25">
      <c r="A115" s="4"/>
      <c r="B115" s="4"/>
      <c r="C115" s="4">
        <v>64022</v>
      </c>
      <c r="D115" s="76" t="s">
        <v>231</v>
      </c>
      <c r="E115" s="10">
        <v>1698756</v>
      </c>
      <c r="F115" s="10">
        <v>876213.3</v>
      </c>
      <c r="G115" s="10">
        <v>822542.7</v>
      </c>
      <c r="H115" s="10">
        <v>1877</v>
      </c>
      <c r="I115" s="10">
        <v>7887.1</v>
      </c>
      <c r="J115" s="7">
        <v>4100</v>
      </c>
      <c r="K115" s="10">
        <v>659</v>
      </c>
      <c r="L115" s="7">
        <v>10334</v>
      </c>
      <c r="M115" s="10">
        <v>3912.3</v>
      </c>
      <c r="N115" s="10"/>
      <c r="O115" s="10">
        <v>374482</v>
      </c>
      <c r="P115" s="10">
        <v>192717</v>
      </c>
      <c r="Q115" s="10">
        <v>19308.900000000001</v>
      </c>
      <c r="R115" s="10">
        <v>2800.8</v>
      </c>
      <c r="S115" s="10">
        <v>2755</v>
      </c>
      <c r="T115" s="10">
        <v>26573.200000000001</v>
      </c>
      <c r="U115" s="10">
        <v>5411.7</v>
      </c>
      <c r="V115" s="10">
        <v>38445.699999999997</v>
      </c>
      <c r="W115" s="10">
        <v>2277.1</v>
      </c>
      <c r="X115" s="10">
        <v>5209</v>
      </c>
      <c r="Y115" s="10">
        <v>6932.9</v>
      </c>
      <c r="Z115" s="10">
        <v>18421.599999999999</v>
      </c>
      <c r="AA115" s="10"/>
      <c r="AB115" s="10"/>
      <c r="AC115" s="10">
        <v>19052.099999999999</v>
      </c>
      <c r="AD115" s="10">
        <v>7399.7</v>
      </c>
      <c r="AE115" s="10">
        <v>4388.5</v>
      </c>
      <c r="AF115" s="10">
        <v>2178.4</v>
      </c>
      <c r="AG115" s="10">
        <v>3872</v>
      </c>
      <c r="AH115" s="10">
        <v>4395.8</v>
      </c>
      <c r="AI115" s="10">
        <v>2651.8</v>
      </c>
      <c r="AJ115" s="10">
        <v>1754.9</v>
      </c>
      <c r="AK115" s="10">
        <v>6882</v>
      </c>
      <c r="AL115" s="10">
        <v>3246</v>
      </c>
      <c r="AM115" s="10">
        <v>1841</v>
      </c>
      <c r="AN115" s="10">
        <v>2459</v>
      </c>
      <c r="AO115" s="10">
        <v>150</v>
      </c>
      <c r="AP115" s="10">
        <v>3528</v>
      </c>
      <c r="AQ115" s="10">
        <v>4504</v>
      </c>
      <c r="AR115" s="10">
        <v>4680</v>
      </c>
      <c r="AS115" s="10">
        <v>2188.6999999999998</v>
      </c>
      <c r="AT115" s="10">
        <v>1303.0999999999999</v>
      </c>
      <c r="AU115" s="10">
        <v>13572.5</v>
      </c>
      <c r="AV115" s="10">
        <v>2371.3000000000002</v>
      </c>
      <c r="AW115" s="10">
        <v>2616.3000000000002</v>
      </c>
      <c r="AX115" s="10">
        <v>3403.3</v>
      </c>
      <c r="AY115" s="10"/>
    </row>
    <row r="116" spans="1:51" x14ac:dyDescent="0.25">
      <c r="A116" s="27"/>
      <c r="B116" s="27"/>
      <c r="C116" s="29">
        <v>64023</v>
      </c>
      <c r="D116" s="68" t="s">
        <v>232</v>
      </c>
      <c r="E116" s="10">
        <v>245337.8</v>
      </c>
      <c r="F116" s="10">
        <v>233867.5</v>
      </c>
      <c r="G116" s="10">
        <v>11470.3</v>
      </c>
      <c r="H116" s="10"/>
      <c r="I116" s="10">
        <v>1506</v>
      </c>
      <c r="J116" s="7"/>
      <c r="K116" s="10">
        <v>231.5</v>
      </c>
      <c r="L116" s="7">
        <v>375</v>
      </c>
      <c r="M116" s="10"/>
      <c r="N116" s="10"/>
      <c r="O116" s="10">
        <v>350</v>
      </c>
      <c r="P116" s="10">
        <v>643</v>
      </c>
      <c r="Q116" s="10"/>
      <c r="R116" s="10"/>
      <c r="S116" s="10">
        <v>70</v>
      </c>
      <c r="T116" s="10">
        <v>1514.6</v>
      </c>
      <c r="U116" s="10">
        <v>115.8</v>
      </c>
      <c r="V116" s="10">
        <v>840</v>
      </c>
      <c r="W116" s="10"/>
      <c r="X116" s="10">
        <v>30</v>
      </c>
      <c r="Y116" s="10"/>
      <c r="Z116" s="10">
        <v>768.3</v>
      </c>
      <c r="AA116" s="10">
        <v>908</v>
      </c>
      <c r="AB116" s="10">
        <v>5.2</v>
      </c>
      <c r="AC116" s="10">
        <v>913.2</v>
      </c>
      <c r="AD116" s="10">
        <v>667</v>
      </c>
      <c r="AE116" s="10"/>
      <c r="AF116" s="10"/>
      <c r="AG116" s="10">
        <v>77.099999999999994</v>
      </c>
      <c r="AH116" s="10">
        <v>30</v>
      </c>
      <c r="AI116" s="10">
        <v>866.3</v>
      </c>
      <c r="AJ116" s="10"/>
      <c r="AK116" s="10"/>
      <c r="AL116" s="10">
        <v>982.6</v>
      </c>
      <c r="AM116" s="10">
        <v>170</v>
      </c>
      <c r="AN116" s="10">
        <v>156</v>
      </c>
      <c r="AO116" s="10">
        <v>200</v>
      </c>
      <c r="AP116" s="10"/>
      <c r="AQ116" s="10"/>
      <c r="AR116" s="10"/>
      <c r="AS116" s="10"/>
      <c r="AT116" s="10"/>
      <c r="AU116" s="10">
        <v>50.7</v>
      </c>
      <c r="AV116" s="10"/>
      <c r="AW116" s="10"/>
      <c r="AX116" s="10"/>
      <c r="AY116" s="10"/>
    </row>
    <row r="117" spans="1:51" x14ac:dyDescent="0.25">
      <c r="A117" s="27"/>
      <c r="B117" s="27"/>
      <c r="C117" s="4">
        <v>64024</v>
      </c>
      <c r="D117" s="76" t="s">
        <v>233</v>
      </c>
      <c r="E117" s="10">
        <v>117</v>
      </c>
      <c r="F117" s="10">
        <v>17</v>
      </c>
      <c r="G117" s="10">
        <v>100</v>
      </c>
      <c r="H117" s="10"/>
      <c r="I117" s="10"/>
      <c r="J117" s="7"/>
      <c r="K117" s="10"/>
      <c r="L117" s="7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>
        <v>100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x14ac:dyDescent="0.25">
      <c r="A118" s="27"/>
      <c r="B118" s="27"/>
      <c r="C118" s="29">
        <v>64025</v>
      </c>
      <c r="D118" s="76" t="s">
        <v>234</v>
      </c>
      <c r="E118" s="10">
        <v>423414.2</v>
      </c>
      <c r="F118" s="10">
        <v>47385.9</v>
      </c>
      <c r="G118" s="10">
        <v>376028.3</v>
      </c>
      <c r="H118" s="10"/>
      <c r="I118" s="10">
        <v>1483.2</v>
      </c>
      <c r="J118" s="7">
        <v>2429</v>
      </c>
      <c r="K118" s="10">
        <v>285</v>
      </c>
      <c r="L118" s="7">
        <v>194</v>
      </c>
      <c r="M118" s="10"/>
      <c r="N118" s="10"/>
      <c r="O118" s="10">
        <v>212927</v>
      </c>
      <c r="P118" s="10">
        <v>150524</v>
      </c>
      <c r="Q118" s="10">
        <v>5801.1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>
        <v>92</v>
      </c>
      <c r="AP118" s="10"/>
      <c r="AQ118" s="10"/>
      <c r="AR118" s="10"/>
      <c r="AS118" s="10"/>
      <c r="AT118" s="10">
        <v>2293</v>
      </c>
      <c r="AU118" s="10"/>
      <c r="AV118" s="10"/>
      <c r="AW118" s="10"/>
      <c r="AX118" s="10"/>
      <c r="AY118" s="10"/>
    </row>
    <row r="119" spans="1:51" x14ac:dyDescent="0.25">
      <c r="A119" s="27"/>
      <c r="B119" s="27"/>
      <c r="C119" s="29">
        <v>64026</v>
      </c>
      <c r="D119" s="76" t="s">
        <v>235</v>
      </c>
      <c r="E119" s="10">
        <v>3924.1</v>
      </c>
      <c r="F119" s="10">
        <v>6.9</v>
      </c>
      <c r="G119" s="10">
        <v>3917.2</v>
      </c>
      <c r="H119" s="10"/>
      <c r="I119" s="10">
        <v>2036.9</v>
      </c>
      <c r="J119" s="7"/>
      <c r="K119" s="10"/>
      <c r="L119" s="7"/>
      <c r="M119" s="10"/>
      <c r="N119" s="10"/>
      <c r="O119" s="10">
        <v>1450</v>
      </c>
      <c r="P119" s="10">
        <v>317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>
        <v>7.3</v>
      </c>
      <c r="AA119" s="10">
        <v>106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27"/>
      <c r="B120" s="27"/>
      <c r="C120" s="29">
        <v>64027</v>
      </c>
      <c r="D120" s="76" t="s">
        <v>236</v>
      </c>
      <c r="E120" s="10">
        <v>32400.2</v>
      </c>
      <c r="F120" s="10">
        <v>16713.2</v>
      </c>
      <c r="G120" s="10">
        <v>15687</v>
      </c>
      <c r="H120" s="10"/>
      <c r="I120" s="10">
        <v>2016.2</v>
      </c>
      <c r="J120" s="7">
        <v>1019</v>
      </c>
      <c r="K120" s="10">
        <v>130.19999999999999</v>
      </c>
      <c r="L120" s="7"/>
      <c r="M120" s="10"/>
      <c r="N120" s="10"/>
      <c r="O120" s="10"/>
      <c r="P120" s="10">
        <v>500</v>
      </c>
      <c r="Q120" s="10"/>
      <c r="R120" s="10"/>
      <c r="S120" s="10"/>
      <c r="T120" s="10">
        <v>413</v>
      </c>
      <c r="U120" s="10"/>
      <c r="V120" s="10">
        <v>1047.5</v>
      </c>
      <c r="W120" s="10"/>
      <c r="X120" s="10"/>
      <c r="Y120" s="10"/>
      <c r="Z120" s="10"/>
      <c r="AA120" s="10"/>
      <c r="AB120" s="10"/>
      <c r="AC120" s="10"/>
      <c r="AD120" s="10">
        <v>20</v>
      </c>
      <c r="AE120" s="10"/>
      <c r="AF120" s="10"/>
      <c r="AG120" s="10"/>
      <c r="AH120" s="10">
        <v>555.5</v>
      </c>
      <c r="AI120" s="10"/>
      <c r="AJ120" s="10"/>
      <c r="AK120" s="10"/>
      <c r="AL120" s="10"/>
      <c r="AM120" s="10"/>
      <c r="AN120" s="10"/>
      <c r="AO120" s="10">
        <v>50</v>
      </c>
      <c r="AP120" s="10"/>
      <c r="AQ120" s="10"/>
      <c r="AR120" s="10"/>
      <c r="AS120" s="10">
        <v>9935.6</v>
      </c>
      <c r="AT120" s="10"/>
      <c r="AU120" s="10"/>
      <c r="AV120" s="10"/>
      <c r="AW120" s="10"/>
      <c r="AX120" s="10"/>
      <c r="AY120" s="10"/>
    </row>
    <row r="121" spans="1:51" x14ac:dyDescent="0.25">
      <c r="A121" s="26"/>
      <c r="B121" s="26"/>
      <c r="C121" s="29">
        <v>64028</v>
      </c>
      <c r="D121" s="77" t="s">
        <v>237</v>
      </c>
      <c r="E121" s="10">
        <v>2853.5</v>
      </c>
      <c r="F121" s="10">
        <v>2.1</v>
      </c>
      <c r="G121" s="10">
        <v>2851.4</v>
      </c>
      <c r="H121" s="10"/>
      <c r="I121" s="10">
        <v>2474.4</v>
      </c>
      <c r="J121" s="7"/>
      <c r="K121" s="10"/>
      <c r="L121" s="7"/>
      <c r="M121" s="10"/>
      <c r="N121" s="10"/>
      <c r="O121" s="10">
        <v>330</v>
      </c>
      <c r="P121" s="10">
        <v>37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10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9"/>
      <c r="B122" s="20">
        <v>6403</v>
      </c>
      <c r="C122" s="9"/>
      <c r="D122" s="26" t="s">
        <v>238</v>
      </c>
      <c r="E122" s="10">
        <f t="shared" ref="E122:AY122" si="44">SUM(E123:E129)</f>
        <v>315235.09999999998</v>
      </c>
      <c r="F122" s="10">
        <f t="shared" si="44"/>
        <v>67677.600000000006</v>
      </c>
      <c r="G122" s="10">
        <f t="shared" si="44"/>
        <v>247557.49999999997</v>
      </c>
      <c r="H122" s="10">
        <f t="shared" si="44"/>
        <v>16695</v>
      </c>
      <c r="I122" s="10">
        <f t="shared" si="44"/>
        <v>732.8</v>
      </c>
      <c r="J122" s="7">
        <f t="shared" si="44"/>
        <v>75</v>
      </c>
      <c r="K122" s="10">
        <f t="shared" si="44"/>
        <v>50</v>
      </c>
      <c r="L122" s="7">
        <f t="shared" si="44"/>
        <v>0</v>
      </c>
      <c r="M122" s="10">
        <f t="shared" si="44"/>
        <v>21359.5</v>
      </c>
      <c r="N122" s="10">
        <f t="shared" si="44"/>
        <v>6000</v>
      </c>
      <c r="O122" s="10">
        <f t="shared" si="44"/>
        <v>200</v>
      </c>
      <c r="P122" s="10">
        <f t="shared" si="44"/>
        <v>51872</v>
      </c>
      <c r="Q122" s="10">
        <f t="shared" si="44"/>
        <v>350</v>
      </c>
      <c r="R122" s="10">
        <f t="shared" si="44"/>
        <v>25</v>
      </c>
      <c r="S122" s="10">
        <f t="shared" si="44"/>
        <v>55</v>
      </c>
      <c r="T122" s="10">
        <f t="shared" si="44"/>
        <v>2704.4</v>
      </c>
      <c r="U122" s="10">
        <f t="shared" si="44"/>
        <v>1312.9</v>
      </c>
      <c r="V122" s="10">
        <f t="shared" si="44"/>
        <v>4106</v>
      </c>
      <c r="W122" s="10">
        <f t="shared" si="44"/>
        <v>3847.3</v>
      </c>
      <c r="X122" s="10">
        <f t="shared" si="44"/>
        <v>12</v>
      </c>
      <c r="Y122" s="10">
        <f t="shared" si="44"/>
        <v>41608</v>
      </c>
      <c r="Z122" s="10">
        <f t="shared" si="44"/>
        <v>24098</v>
      </c>
      <c r="AA122" s="10">
        <f t="shared" si="44"/>
        <v>4056.6</v>
      </c>
      <c r="AB122" s="10">
        <f t="shared" si="44"/>
        <v>1970.2</v>
      </c>
      <c r="AC122" s="10">
        <f t="shared" si="44"/>
        <v>4252.3</v>
      </c>
      <c r="AD122" s="10">
        <f t="shared" si="44"/>
        <v>10378.700000000001</v>
      </c>
      <c r="AE122" s="10">
        <f t="shared" si="44"/>
        <v>2219.5</v>
      </c>
      <c r="AF122" s="10">
        <f t="shared" si="44"/>
        <v>42</v>
      </c>
      <c r="AG122" s="10">
        <f t="shared" si="44"/>
        <v>177.5</v>
      </c>
      <c r="AH122" s="10">
        <f t="shared" si="44"/>
        <v>6613.1</v>
      </c>
      <c r="AI122" s="10">
        <f t="shared" si="44"/>
        <v>1048.7</v>
      </c>
      <c r="AJ122" s="10">
        <f t="shared" si="44"/>
        <v>41.5</v>
      </c>
      <c r="AK122" s="10">
        <f t="shared" si="44"/>
        <v>5747</v>
      </c>
      <c r="AL122" s="10">
        <f t="shared" si="44"/>
        <v>2540.6</v>
      </c>
      <c r="AM122" s="10">
        <f t="shared" si="44"/>
        <v>67.599999999999994</v>
      </c>
      <c r="AN122" s="10">
        <f t="shared" si="44"/>
        <v>488</v>
      </c>
      <c r="AO122" s="10">
        <f t="shared" si="44"/>
        <v>0</v>
      </c>
      <c r="AP122" s="10">
        <f t="shared" si="44"/>
        <v>1666.5</v>
      </c>
      <c r="AQ122" s="10">
        <f t="shared" si="44"/>
        <v>4545</v>
      </c>
      <c r="AR122" s="10">
        <f t="shared" si="44"/>
        <v>0</v>
      </c>
      <c r="AS122" s="10">
        <f t="shared" si="44"/>
        <v>0</v>
      </c>
      <c r="AT122" s="10">
        <f t="shared" si="44"/>
        <v>143.20000000000002</v>
      </c>
      <c r="AU122" s="10">
        <f t="shared" si="44"/>
        <v>11229.9</v>
      </c>
      <c r="AV122" s="10">
        <f t="shared" si="44"/>
        <v>11926</v>
      </c>
      <c r="AW122" s="10">
        <f t="shared" si="44"/>
        <v>120</v>
      </c>
      <c r="AX122" s="10">
        <f t="shared" si="44"/>
        <v>3180.7</v>
      </c>
      <c r="AY122" s="10">
        <f t="shared" si="44"/>
        <v>0</v>
      </c>
    </row>
    <row r="123" spans="1:51" x14ac:dyDescent="0.25">
      <c r="A123" s="9"/>
      <c r="B123" s="20"/>
      <c r="C123" s="29">
        <v>64031</v>
      </c>
      <c r="D123" s="26" t="s">
        <v>243</v>
      </c>
      <c r="E123" s="10">
        <v>388.8</v>
      </c>
      <c r="F123" s="10"/>
      <c r="G123" s="10">
        <v>388.8</v>
      </c>
      <c r="H123" s="10"/>
      <c r="I123" s="10">
        <v>388.8</v>
      </c>
      <c r="J123" s="7"/>
      <c r="K123" s="10"/>
      <c r="L123" s="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x14ac:dyDescent="0.25">
      <c r="A124" s="9"/>
      <c r="B124" s="20"/>
      <c r="C124" s="29">
        <v>64032</v>
      </c>
      <c r="D124" s="26" t="s">
        <v>244</v>
      </c>
      <c r="E124" s="10">
        <v>44097.7</v>
      </c>
      <c r="F124" s="10">
        <v>10001.5</v>
      </c>
      <c r="G124" s="10">
        <v>34096.199999999997</v>
      </c>
      <c r="H124" s="10"/>
      <c r="I124" s="10"/>
      <c r="J124" s="7"/>
      <c r="K124" s="10">
        <v>10</v>
      </c>
      <c r="L124" s="7"/>
      <c r="M124" s="10"/>
      <c r="N124" s="10"/>
      <c r="O124" s="10"/>
      <c r="P124" s="10">
        <v>825</v>
      </c>
      <c r="Q124" s="10">
        <v>350</v>
      </c>
      <c r="R124" s="10">
        <v>25</v>
      </c>
      <c r="S124" s="10">
        <v>30</v>
      </c>
      <c r="T124" s="10">
        <v>257.39999999999998</v>
      </c>
      <c r="U124" s="10">
        <v>40</v>
      </c>
      <c r="V124" s="10">
        <v>182</v>
      </c>
      <c r="W124" s="10">
        <v>65</v>
      </c>
      <c r="X124" s="10"/>
      <c r="Y124" s="10">
        <v>120</v>
      </c>
      <c r="Z124" s="10">
        <v>23460.1</v>
      </c>
      <c r="AA124" s="10">
        <v>3234.9</v>
      </c>
      <c r="AB124" s="10">
        <v>1869</v>
      </c>
      <c r="AC124" s="10">
        <v>175.3</v>
      </c>
      <c r="AD124" s="10">
        <v>499</v>
      </c>
      <c r="AE124" s="10">
        <v>6</v>
      </c>
      <c r="AF124" s="10">
        <v>42</v>
      </c>
      <c r="AG124" s="10">
        <v>42.7</v>
      </c>
      <c r="AH124" s="10">
        <v>120</v>
      </c>
      <c r="AI124" s="10">
        <v>1048.7</v>
      </c>
      <c r="AJ124" s="10">
        <v>35</v>
      </c>
      <c r="AK124" s="10">
        <v>50</v>
      </c>
      <c r="AL124" s="10">
        <v>482.7</v>
      </c>
      <c r="AM124" s="10"/>
      <c r="AN124" s="10"/>
      <c r="AO124" s="10"/>
      <c r="AP124" s="10">
        <v>15</v>
      </c>
      <c r="AQ124" s="10">
        <v>45</v>
      </c>
      <c r="AR124" s="10"/>
      <c r="AS124" s="10"/>
      <c r="AT124" s="10">
        <v>126.4</v>
      </c>
      <c r="AU124" s="10">
        <v>800</v>
      </c>
      <c r="AV124" s="10">
        <v>10</v>
      </c>
      <c r="AW124" s="10">
        <v>50</v>
      </c>
      <c r="AX124" s="10">
        <v>80</v>
      </c>
      <c r="AY124" s="10"/>
    </row>
    <row r="125" spans="1:51" s="28" customFormat="1" x14ac:dyDescent="0.25">
      <c r="A125" s="26"/>
      <c r="B125" s="26"/>
      <c r="C125" s="29">
        <v>64033</v>
      </c>
      <c r="D125" s="76" t="s">
        <v>239</v>
      </c>
      <c r="E125" s="10">
        <v>247179.2</v>
      </c>
      <c r="F125" s="10">
        <v>56341.9</v>
      </c>
      <c r="G125" s="10">
        <v>190837.3</v>
      </c>
      <c r="H125" s="10">
        <v>16695</v>
      </c>
      <c r="I125" s="10">
        <v>344</v>
      </c>
      <c r="J125" s="7">
        <v>75</v>
      </c>
      <c r="K125" s="10"/>
      <c r="L125" s="7"/>
      <c r="M125" s="10">
        <v>21359.5</v>
      </c>
      <c r="N125" s="10">
        <v>6000</v>
      </c>
      <c r="O125" s="10">
        <v>200</v>
      </c>
      <c r="P125" s="10">
        <v>44258</v>
      </c>
      <c r="Q125" s="10"/>
      <c r="R125" s="10"/>
      <c r="S125" s="10"/>
      <c r="T125" s="10">
        <v>1941</v>
      </c>
      <c r="U125" s="10">
        <v>1272.9000000000001</v>
      </c>
      <c r="V125" s="10">
        <v>3924</v>
      </c>
      <c r="W125" s="10">
        <v>3782.3</v>
      </c>
      <c r="X125" s="10"/>
      <c r="Y125" s="10">
        <v>41488</v>
      </c>
      <c r="Z125" s="10">
        <v>492</v>
      </c>
      <c r="AA125" s="10">
        <v>15</v>
      </c>
      <c r="AB125" s="10">
        <v>2</v>
      </c>
      <c r="AC125" s="10">
        <v>4050</v>
      </c>
      <c r="AD125" s="10">
        <v>9689.7000000000007</v>
      </c>
      <c r="AE125" s="10">
        <v>2213.5</v>
      </c>
      <c r="AF125" s="10"/>
      <c r="AG125" s="10">
        <v>64.8</v>
      </c>
      <c r="AH125" s="10">
        <v>6185.1</v>
      </c>
      <c r="AI125" s="10"/>
      <c r="AJ125" s="10"/>
      <c r="AK125" s="10">
        <v>5697</v>
      </c>
      <c r="AL125" s="10">
        <v>1360.9</v>
      </c>
      <c r="AM125" s="10">
        <v>8.6</v>
      </c>
      <c r="AN125" s="10">
        <v>458</v>
      </c>
      <c r="AO125" s="10"/>
      <c r="AP125" s="10">
        <v>1646.5</v>
      </c>
      <c r="AQ125" s="10">
        <v>4185</v>
      </c>
      <c r="AR125" s="10"/>
      <c r="AS125" s="10"/>
      <c r="AT125" s="10"/>
      <c r="AU125" s="10">
        <v>10308.799999999999</v>
      </c>
      <c r="AV125" s="10"/>
      <c r="AW125" s="10">
        <v>20</v>
      </c>
      <c r="AX125" s="10">
        <v>3100.7</v>
      </c>
      <c r="AY125" s="10"/>
    </row>
    <row r="126" spans="1:51" s="28" customFormat="1" x14ac:dyDescent="0.25">
      <c r="A126" s="26"/>
      <c r="B126" s="26"/>
      <c r="C126" s="29">
        <v>64034</v>
      </c>
      <c r="D126" s="76" t="s">
        <v>240</v>
      </c>
      <c r="E126" s="10">
        <v>1700</v>
      </c>
      <c r="F126" s="10">
        <v>457.6</v>
      </c>
      <c r="G126" s="10">
        <v>1242.4000000000001</v>
      </c>
      <c r="H126" s="10"/>
      <c r="I126" s="10"/>
      <c r="J126" s="7"/>
      <c r="K126" s="10">
        <v>40</v>
      </c>
      <c r="L126" s="7"/>
      <c r="M126" s="10"/>
      <c r="N126" s="10"/>
      <c r="O126" s="10"/>
      <c r="P126" s="10"/>
      <c r="Q126" s="10"/>
      <c r="R126" s="10"/>
      <c r="S126" s="10">
        <v>25</v>
      </c>
      <c r="T126" s="10">
        <v>456</v>
      </c>
      <c r="U126" s="10"/>
      <c r="V126" s="10"/>
      <c r="W126" s="10"/>
      <c r="X126" s="10"/>
      <c r="Y126" s="10"/>
      <c r="Z126" s="10">
        <v>28</v>
      </c>
      <c r="AA126" s="10">
        <v>20</v>
      </c>
      <c r="AB126" s="10">
        <v>35</v>
      </c>
      <c r="AC126" s="10">
        <v>21.5</v>
      </c>
      <c r="AD126" s="10">
        <v>148</v>
      </c>
      <c r="AE126" s="10"/>
      <c r="AF126" s="10"/>
      <c r="AG126" s="10"/>
      <c r="AH126" s="10"/>
      <c r="AI126" s="10"/>
      <c r="AJ126" s="10">
        <v>4</v>
      </c>
      <c r="AK126" s="10"/>
      <c r="AL126" s="10">
        <v>4.0999999999999996</v>
      </c>
      <c r="AM126" s="10">
        <v>59</v>
      </c>
      <c r="AN126" s="10">
        <v>30</v>
      </c>
      <c r="AO126" s="10"/>
      <c r="AP126" s="10">
        <v>5</v>
      </c>
      <c r="AQ126" s="10">
        <v>300</v>
      </c>
      <c r="AR126" s="10"/>
      <c r="AS126" s="10"/>
      <c r="AT126" s="10">
        <v>16.8</v>
      </c>
      <c r="AU126" s="10"/>
      <c r="AV126" s="10"/>
      <c r="AW126" s="10">
        <v>50</v>
      </c>
      <c r="AX126" s="10"/>
      <c r="AY126" s="10"/>
    </row>
    <row r="127" spans="1:51" s="28" customFormat="1" x14ac:dyDescent="0.25">
      <c r="A127" s="27"/>
      <c r="B127" s="27"/>
      <c r="C127" s="29">
        <v>64035</v>
      </c>
      <c r="D127" s="76" t="s">
        <v>241</v>
      </c>
      <c r="E127" s="10">
        <v>372</v>
      </c>
      <c r="F127" s="10"/>
      <c r="G127" s="10">
        <v>372</v>
      </c>
      <c r="H127" s="10"/>
      <c r="I127" s="10"/>
      <c r="J127" s="7"/>
      <c r="K127" s="10"/>
      <c r="L127" s="7"/>
      <c r="M127" s="10"/>
      <c r="N127" s="10"/>
      <c r="O127" s="10"/>
      <c r="P127" s="10"/>
      <c r="Q127" s="10"/>
      <c r="R127" s="10"/>
      <c r="S127" s="10"/>
      <c r="T127" s="10">
        <v>50</v>
      </c>
      <c r="U127" s="10"/>
      <c r="V127" s="10"/>
      <c r="W127" s="10"/>
      <c r="X127" s="10">
        <v>12</v>
      </c>
      <c r="Y127" s="10"/>
      <c r="Z127" s="10">
        <v>2</v>
      </c>
      <c r="AA127" s="10">
        <v>20</v>
      </c>
      <c r="AB127" s="10"/>
      <c r="AC127" s="10"/>
      <c r="AD127" s="10"/>
      <c r="AE127" s="10"/>
      <c r="AF127" s="10"/>
      <c r="AG127" s="10"/>
      <c r="AH127" s="10">
        <v>288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s="28" customFormat="1" x14ac:dyDescent="0.25">
      <c r="A128" s="27"/>
      <c r="B128" s="27"/>
      <c r="C128" s="29">
        <v>64036</v>
      </c>
      <c r="D128" s="76" t="s">
        <v>242</v>
      </c>
      <c r="E128" s="10">
        <v>7891.1</v>
      </c>
      <c r="F128" s="10">
        <v>702.6</v>
      </c>
      <c r="G128" s="10">
        <v>7188.5</v>
      </c>
      <c r="H128" s="10"/>
      <c r="I128" s="10"/>
      <c r="J128" s="7"/>
      <c r="K128" s="10"/>
      <c r="L128" s="7"/>
      <c r="M128" s="10"/>
      <c r="N128" s="10"/>
      <c r="O128" s="10"/>
      <c r="P128" s="10">
        <v>6789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354</v>
      </c>
      <c r="AB128" s="10">
        <v>5</v>
      </c>
      <c r="AC128" s="10">
        <v>5.5</v>
      </c>
      <c r="AD128" s="10"/>
      <c r="AE128" s="10"/>
      <c r="AF128" s="10"/>
      <c r="AG128" s="10"/>
      <c r="AH128" s="10">
        <v>20</v>
      </c>
      <c r="AI128" s="10"/>
      <c r="AJ128" s="10"/>
      <c r="AK128" s="10"/>
      <c r="AL128" s="10"/>
      <c r="AM128" s="10"/>
      <c r="AN128" s="10"/>
      <c r="AO128" s="10"/>
      <c r="AP128" s="10"/>
      <c r="AQ128" s="10">
        <v>15</v>
      </c>
      <c r="AR128" s="10"/>
      <c r="AS128" s="10"/>
      <c r="AT128" s="10"/>
      <c r="AU128" s="10"/>
      <c r="AV128" s="10"/>
      <c r="AW128" s="10"/>
      <c r="AX128" s="10"/>
      <c r="AY128" s="10"/>
    </row>
    <row r="129" spans="1:51" s="28" customFormat="1" x14ac:dyDescent="0.25">
      <c r="A129" s="27"/>
      <c r="B129" s="27"/>
      <c r="C129" s="29">
        <v>64038</v>
      </c>
      <c r="D129" s="76" t="s">
        <v>238</v>
      </c>
      <c r="E129" s="10">
        <v>13606.3</v>
      </c>
      <c r="F129" s="10">
        <v>174</v>
      </c>
      <c r="G129" s="10">
        <v>13432.3</v>
      </c>
      <c r="H129" s="10"/>
      <c r="I129" s="10"/>
      <c r="J129" s="7"/>
      <c r="K129" s="10"/>
      <c r="L129" s="7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>
        <v>115.9</v>
      </c>
      <c r="AA129" s="10">
        <v>412.7</v>
      </c>
      <c r="AB129" s="10">
        <v>59.2</v>
      </c>
      <c r="AC129" s="10"/>
      <c r="AD129" s="10">
        <v>42</v>
      </c>
      <c r="AE129" s="10"/>
      <c r="AF129" s="10"/>
      <c r="AG129" s="10">
        <v>70</v>
      </c>
      <c r="AH129" s="10"/>
      <c r="AI129" s="10"/>
      <c r="AJ129" s="10">
        <v>2.5</v>
      </c>
      <c r="AK129" s="10"/>
      <c r="AL129" s="10">
        <v>692.9</v>
      </c>
      <c r="AM129" s="10"/>
      <c r="AN129" s="10"/>
      <c r="AO129" s="10"/>
      <c r="AP129" s="10"/>
      <c r="AQ129" s="10"/>
      <c r="AR129" s="10"/>
      <c r="AS129" s="10"/>
      <c r="AT129" s="10"/>
      <c r="AU129" s="10">
        <v>121.1</v>
      </c>
      <c r="AV129" s="10">
        <v>11916</v>
      </c>
      <c r="AW129" s="10"/>
      <c r="AX129" s="10"/>
      <c r="AY129" s="10"/>
    </row>
    <row r="130" spans="1:51" x14ac:dyDescent="0.25">
      <c r="A130" s="4"/>
      <c r="B130" s="4">
        <v>6404</v>
      </c>
      <c r="C130" s="4"/>
      <c r="D130" s="68" t="s">
        <v>245</v>
      </c>
      <c r="E130" s="10">
        <f>SUM(E131:E134)</f>
        <v>176856.2</v>
      </c>
      <c r="F130" s="10">
        <f t="shared" ref="F130:AY130" si="45">SUM(F131:F134)</f>
        <v>98391</v>
      </c>
      <c r="G130" s="10">
        <f t="shared" si="45"/>
        <v>78465.2</v>
      </c>
      <c r="H130" s="10">
        <f t="shared" si="45"/>
        <v>1500</v>
      </c>
      <c r="I130" s="10">
        <f t="shared" si="45"/>
        <v>4819.2</v>
      </c>
      <c r="J130" s="7">
        <f t="shared" si="45"/>
        <v>5009</v>
      </c>
      <c r="K130" s="10">
        <f t="shared" si="45"/>
        <v>413</v>
      </c>
      <c r="L130" s="7">
        <f t="shared" si="45"/>
        <v>1230</v>
      </c>
      <c r="M130" s="10">
        <f t="shared" si="45"/>
        <v>312</v>
      </c>
      <c r="N130" s="10">
        <f t="shared" si="45"/>
        <v>858</v>
      </c>
      <c r="O130" s="10">
        <f t="shared" si="45"/>
        <v>0</v>
      </c>
      <c r="P130" s="10">
        <f t="shared" si="45"/>
        <v>120</v>
      </c>
      <c r="Q130" s="10">
        <f t="shared" si="45"/>
        <v>432</v>
      </c>
      <c r="R130" s="10">
        <f t="shared" si="45"/>
        <v>792</v>
      </c>
      <c r="S130" s="10">
        <f t="shared" si="45"/>
        <v>600</v>
      </c>
      <c r="T130" s="10">
        <f t="shared" si="45"/>
        <v>2286</v>
      </c>
      <c r="U130" s="10">
        <f t="shared" si="45"/>
        <v>4290</v>
      </c>
      <c r="V130" s="10">
        <f t="shared" si="45"/>
        <v>3960</v>
      </c>
      <c r="W130" s="10">
        <f t="shared" si="45"/>
        <v>600</v>
      </c>
      <c r="X130" s="10">
        <f t="shared" si="45"/>
        <v>384</v>
      </c>
      <c r="Y130" s="10">
        <f t="shared" si="45"/>
        <v>798</v>
      </c>
      <c r="Z130" s="10">
        <f t="shared" si="45"/>
        <v>1363.2</v>
      </c>
      <c r="AA130" s="10">
        <f t="shared" si="45"/>
        <v>0</v>
      </c>
      <c r="AB130" s="10">
        <f t="shared" si="45"/>
        <v>0</v>
      </c>
      <c r="AC130" s="10">
        <f t="shared" si="45"/>
        <v>4584</v>
      </c>
      <c r="AD130" s="10">
        <f t="shared" si="45"/>
        <v>3881.4</v>
      </c>
      <c r="AE130" s="10">
        <f t="shared" si="45"/>
        <v>7980</v>
      </c>
      <c r="AF130" s="10">
        <f t="shared" si="45"/>
        <v>318</v>
      </c>
      <c r="AG130" s="10">
        <f t="shared" si="45"/>
        <v>4038</v>
      </c>
      <c r="AH130" s="10">
        <f t="shared" si="45"/>
        <v>412.6</v>
      </c>
      <c r="AI130" s="10">
        <f t="shared" si="45"/>
        <v>15545.4</v>
      </c>
      <c r="AJ130" s="10">
        <f t="shared" si="45"/>
        <v>2460</v>
      </c>
      <c r="AK130" s="10">
        <f t="shared" si="45"/>
        <v>1350</v>
      </c>
      <c r="AL130" s="10">
        <f t="shared" si="45"/>
        <v>366</v>
      </c>
      <c r="AM130" s="10">
        <f t="shared" si="45"/>
        <v>300</v>
      </c>
      <c r="AN130" s="10">
        <f t="shared" si="45"/>
        <v>150</v>
      </c>
      <c r="AO130" s="10">
        <f t="shared" si="45"/>
        <v>240</v>
      </c>
      <c r="AP130" s="10">
        <f t="shared" si="45"/>
        <v>984</v>
      </c>
      <c r="AQ130" s="10">
        <f t="shared" si="45"/>
        <v>582</v>
      </c>
      <c r="AR130" s="10">
        <f t="shared" si="45"/>
        <v>534</v>
      </c>
      <c r="AS130" s="10">
        <f t="shared" si="45"/>
        <v>0</v>
      </c>
      <c r="AT130" s="10">
        <f t="shared" si="45"/>
        <v>275.39999999999998</v>
      </c>
      <c r="AU130" s="10">
        <f t="shared" si="45"/>
        <v>2298</v>
      </c>
      <c r="AV130" s="10">
        <f t="shared" si="45"/>
        <v>912</v>
      </c>
      <c r="AW130" s="10">
        <f t="shared" si="45"/>
        <v>810</v>
      </c>
      <c r="AX130" s="10">
        <f t="shared" si="45"/>
        <v>678</v>
      </c>
      <c r="AY130" s="10">
        <f t="shared" si="45"/>
        <v>0</v>
      </c>
    </row>
    <row r="131" spans="1:51" x14ac:dyDescent="0.25">
      <c r="A131" s="4"/>
      <c r="B131" s="4"/>
      <c r="C131" s="4">
        <v>64041</v>
      </c>
      <c r="D131" s="68" t="s">
        <v>246</v>
      </c>
      <c r="E131" s="10">
        <v>175586.2</v>
      </c>
      <c r="F131" s="10">
        <v>97121</v>
      </c>
      <c r="G131" s="10">
        <v>78465.2</v>
      </c>
      <c r="H131" s="10">
        <v>1500</v>
      </c>
      <c r="I131" s="10">
        <v>4819.2</v>
      </c>
      <c r="J131" s="7">
        <v>5009</v>
      </c>
      <c r="K131" s="10">
        <v>413</v>
      </c>
      <c r="L131" s="7">
        <v>1230</v>
      </c>
      <c r="M131" s="10">
        <v>312</v>
      </c>
      <c r="N131" s="10">
        <v>858</v>
      </c>
      <c r="O131" s="10"/>
      <c r="P131" s="10">
        <v>120</v>
      </c>
      <c r="Q131" s="10">
        <v>432</v>
      </c>
      <c r="R131" s="10">
        <v>792</v>
      </c>
      <c r="S131" s="10">
        <v>600</v>
      </c>
      <c r="T131" s="10">
        <v>2286</v>
      </c>
      <c r="U131" s="10">
        <v>4290</v>
      </c>
      <c r="V131" s="10">
        <v>3960</v>
      </c>
      <c r="W131" s="10">
        <v>600</v>
      </c>
      <c r="X131" s="10">
        <v>384</v>
      </c>
      <c r="Y131" s="10">
        <v>798</v>
      </c>
      <c r="Z131" s="10">
        <v>1363.2</v>
      </c>
      <c r="AA131" s="10"/>
      <c r="AB131" s="10"/>
      <c r="AC131" s="10">
        <v>4584</v>
      </c>
      <c r="AD131" s="10">
        <v>3881.4</v>
      </c>
      <c r="AE131" s="10">
        <v>7980</v>
      </c>
      <c r="AF131" s="10">
        <v>318</v>
      </c>
      <c r="AG131" s="10">
        <v>4038</v>
      </c>
      <c r="AH131" s="10">
        <v>412.6</v>
      </c>
      <c r="AI131" s="10">
        <v>15545.4</v>
      </c>
      <c r="AJ131" s="10">
        <v>2460</v>
      </c>
      <c r="AK131" s="10">
        <v>1350</v>
      </c>
      <c r="AL131" s="10">
        <v>366</v>
      </c>
      <c r="AM131" s="10">
        <v>300</v>
      </c>
      <c r="AN131" s="10">
        <v>150</v>
      </c>
      <c r="AO131" s="10">
        <v>240</v>
      </c>
      <c r="AP131" s="10">
        <v>984</v>
      </c>
      <c r="AQ131" s="10">
        <v>582</v>
      </c>
      <c r="AR131" s="10">
        <v>534</v>
      </c>
      <c r="AS131" s="10"/>
      <c r="AT131" s="10">
        <v>275.39999999999998</v>
      </c>
      <c r="AU131" s="10">
        <v>2298</v>
      </c>
      <c r="AV131" s="10">
        <v>912</v>
      </c>
      <c r="AW131" s="10">
        <v>810</v>
      </c>
      <c r="AX131" s="10">
        <v>678</v>
      </c>
      <c r="AY131" s="10"/>
    </row>
    <row r="132" spans="1:51" x14ac:dyDescent="0.25">
      <c r="A132" s="4"/>
      <c r="B132" s="4"/>
      <c r="C132" s="4">
        <v>64042</v>
      </c>
      <c r="D132" s="68" t="s">
        <v>247</v>
      </c>
      <c r="E132" s="10">
        <v>1089.0999999999999</v>
      </c>
      <c r="F132" s="10">
        <v>1089.0999999999999</v>
      </c>
      <c r="G132" s="10"/>
      <c r="H132" s="10"/>
      <c r="I132" s="10"/>
      <c r="J132" s="7"/>
      <c r="K132" s="10"/>
      <c r="L132" s="7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x14ac:dyDescent="0.25">
      <c r="A133" s="4"/>
      <c r="B133" s="4"/>
      <c r="C133" s="4">
        <v>64043</v>
      </c>
      <c r="D133" s="79" t="s">
        <v>249</v>
      </c>
      <c r="E133" s="10">
        <v>175.9</v>
      </c>
      <c r="F133" s="10">
        <v>175.9</v>
      </c>
      <c r="G133" s="10"/>
      <c r="H133" s="10"/>
      <c r="I133" s="10"/>
      <c r="J133" s="7"/>
      <c r="K133" s="10"/>
      <c r="L133" s="7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x14ac:dyDescent="0.25">
      <c r="A134" s="4"/>
      <c r="B134" s="4"/>
      <c r="C134" s="4">
        <v>64048</v>
      </c>
      <c r="D134" s="68" t="s">
        <v>248</v>
      </c>
      <c r="E134" s="10">
        <v>5</v>
      </c>
      <c r="F134" s="10">
        <v>5</v>
      </c>
      <c r="G134" s="10"/>
      <c r="H134" s="10"/>
      <c r="I134" s="10"/>
      <c r="J134" s="7"/>
      <c r="K134" s="10"/>
      <c r="L134" s="7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x14ac:dyDescent="0.25">
      <c r="A135" s="4"/>
      <c r="B135" s="4">
        <v>6405</v>
      </c>
      <c r="C135" s="4"/>
      <c r="D135" s="68" t="s">
        <v>250</v>
      </c>
      <c r="E135" s="10">
        <f>SUM(E136:E142)</f>
        <v>743710.4</v>
      </c>
      <c r="F135" s="10">
        <f>SUM(F136:F142)</f>
        <v>680875.8</v>
      </c>
      <c r="G135" s="10">
        <f t="shared" ref="G135:X135" si="46">SUM(G136:G142)</f>
        <v>62834.600000000006</v>
      </c>
      <c r="H135" s="10">
        <f t="shared" si="46"/>
        <v>110</v>
      </c>
      <c r="I135" s="10">
        <f t="shared" si="46"/>
        <v>9139.6</v>
      </c>
      <c r="J135" s="7">
        <f t="shared" si="46"/>
        <v>5846</v>
      </c>
      <c r="K135" s="10">
        <f t="shared" si="46"/>
        <v>1609</v>
      </c>
      <c r="L135" s="7">
        <f t="shared" si="46"/>
        <v>1744</v>
      </c>
      <c r="M135" s="10">
        <f t="shared" si="46"/>
        <v>212.8</v>
      </c>
      <c r="N135" s="10">
        <f t="shared" si="46"/>
        <v>10</v>
      </c>
      <c r="O135" s="10">
        <f t="shared" si="46"/>
        <v>23175</v>
      </c>
      <c r="P135" s="10">
        <f t="shared" si="46"/>
        <v>11963</v>
      </c>
      <c r="Q135" s="10">
        <f t="shared" si="46"/>
        <v>271.5</v>
      </c>
      <c r="R135" s="10">
        <f t="shared" si="46"/>
        <v>331.8</v>
      </c>
      <c r="S135" s="10">
        <f t="shared" si="46"/>
        <v>150</v>
      </c>
      <c r="T135" s="10">
        <f t="shared" si="46"/>
        <v>729.5</v>
      </c>
      <c r="U135" s="10">
        <f t="shared" si="46"/>
        <v>199.9</v>
      </c>
      <c r="V135" s="10">
        <f t="shared" si="46"/>
        <v>1220.0999999999999</v>
      </c>
      <c r="W135" s="10">
        <f t="shared" si="46"/>
        <v>90</v>
      </c>
      <c r="X135" s="10">
        <f t="shared" si="46"/>
        <v>140</v>
      </c>
      <c r="Y135" s="10">
        <f>SUM(Y136:Y142)</f>
        <v>367</v>
      </c>
      <c r="Z135" s="10">
        <f>SUM(Z136:Z142)</f>
        <v>1427.8999999999999</v>
      </c>
      <c r="AA135" s="10">
        <f t="shared" ref="AA135:AX135" si="47">SUM(AA136:AA142)</f>
        <v>36</v>
      </c>
      <c r="AB135" s="10">
        <f t="shared" si="47"/>
        <v>47.2</v>
      </c>
      <c r="AC135" s="10">
        <f t="shared" si="47"/>
        <v>1135.9000000000001</v>
      </c>
      <c r="AD135" s="10">
        <f t="shared" si="47"/>
        <v>312.60000000000002</v>
      </c>
      <c r="AE135" s="10">
        <f t="shared" si="47"/>
        <v>106.2</v>
      </c>
      <c r="AF135" s="10">
        <f t="shared" si="47"/>
        <v>205</v>
      </c>
      <c r="AG135" s="10">
        <f t="shared" si="47"/>
        <v>159.80000000000001</v>
      </c>
      <c r="AH135" s="10">
        <f t="shared" si="47"/>
        <v>193.6</v>
      </c>
      <c r="AI135" s="10">
        <f t="shared" si="47"/>
        <v>70</v>
      </c>
      <c r="AJ135" s="10">
        <f t="shared" si="47"/>
        <v>97</v>
      </c>
      <c r="AK135" s="10">
        <f t="shared" si="47"/>
        <v>370</v>
      </c>
      <c r="AL135" s="10">
        <f t="shared" si="47"/>
        <v>96</v>
      </c>
      <c r="AM135" s="10">
        <f t="shared" si="47"/>
        <v>13</v>
      </c>
      <c r="AN135" s="10">
        <f t="shared" si="47"/>
        <v>15</v>
      </c>
      <c r="AO135" s="10">
        <f t="shared" si="47"/>
        <v>3</v>
      </c>
      <c r="AP135" s="10">
        <f t="shared" si="47"/>
        <v>101</v>
      </c>
      <c r="AQ135" s="10">
        <f t="shared" si="47"/>
        <v>196</v>
      </c>
      <c r="AR135" s="10">
        <f t="shared" si="47"/>
        <v>155</v>
      </c>
      <c r="AS135" s="10">
        <f t="shared" si="47"/>
        <v>380</v>
      </c>
      <c r="AT135" s="10">
        <f t="shared" si="47"/>
        <v>17</v>
      </c>
      <c r="AU135" s="10">
        <f t="shared" si="47"/>
        <v>175</v>
      </c>
      <c r="AV135" s="10">
        <f t="shared" si="47"/>
        <v>15</v>
      </c>
      <c r="AW135" s="10">
        <f t="shared" si="47"/>
        <v>65</v>
      </c>
      <c r="AX135" s="10">
        <f t="shared" si="47"/>
        <v>133.19999999999999</v>
      </c>
      <c r="AY135" s="10"/>
    </row>
    <row r="136" spans="1:51" x14ac:dyDescent="0.25">
      <c r="A136" s="4"/>
      <c r="B136" s="4"/>
      <c r="C136" s="4">
        <v>64051</v>
      </c>
      <c r="D136" s="68" t="s">
        <v>251</v>
      </c>
      <c r="E136" s="10">
        <v>12324</v>
      </c>
      <c r="F136" s="10">
        <v>8323.7000000000007</v>
      </c>
      <c r="G136" s="10">
        <v>4000.3</v>
      </c>
      <c r="H136" s="10">
        <v>10</v>
      </c>
      <c r="I136" s="10">
        <v>1454.1</v>
      </c>
      <c r="J136" s="7">
        <v>900</v>
      </c>
      <c r="K136" s="10">
        <v>180.3</v>
      </c>
      <c r="L136" s="7"/>
      <c r="M136" s="10">
        <v>9</v>
      </c>
      <c r="N136" s="10">
        <v>8</v>
      </c>
      <c r="O136" s="10">
        <v>120</v>
      </c>
      <c r="P136" s="10">
        <v>26.5</v>
      </c>
      <c r="Q136" s="10"/>
      <c r="R136" s="10">
        <v>240</v>
      </c>
      <c r="S136" s="10">
        <v>40</v>
      </c>
      <c r="T136" s="10">
        <v>50</v>
      </c>
      <c r="U136" s="10">
        <v>27.6</v>
      </c>
      <c r="V136" s="10">
        <v>20</v>
      </c>
      <c r="W136" s="10">
        <v>10</v>
      </c>
      <c r="X136" s="10"/>
      <c r="Y136" s="10">
        <v>39</v>
      </c>
      <c r="Z136" s="10">
        <v>466.9</v>
      </c>
      <c r="AA136" s="10">
        <v>36</v>
      </c>
      <c r="AB136" s="10">
        <v>47.2</v>
      </c>
      <c r="AC136" s="10">
        <v>23.7</v>
      </c>
      <c r="AD136" s="10">
        <v>36</v>
      </c>
      <c r="AE136" s="10">
        <v>30</v>
      </c>
      <c r="AF136" s="10">
        <v>30</v>
      </c>
      <c r="AG136" s="10">
        <v>28.8</v>
      </c>
      <c r="AH136" s="10">
        <v>15</v>
      </c>
      <c r="AI136" s="10">
        <v>20</v>
      </c>
      <c r="AJ136" s="10">
        <v>30</v>
      </c>
      <c r="AK136" s="10">
        <v>16</v>
      </c>
      <c r="AL136" s="10">
        <v>3</v>
      </c>
      <c r="AM136" s="10">
        <v>1.5</v>
      </c>
      <c r="AN136" s="10">
        <v>4</v>
      </c>
      <c r="AO136" s="10">
        <v>2</v>
      </c>
      <c r="AP136" s="10">
        <v>10</v>
      </c>
      <c r="AQ136" s="10">
        <v>24</v>
      </c>
      <c r="AR136" s="10"/>
      <c r="AS136" s="10">
        <v>18</v>
      </c>
      <c r="AT136" s="10">
        <v>11</v>
      </c>
      <c r="AU136" s="10">
        <v>6</v>
      </c>
      <c r="AV136" s="10"/>
      <c r="AW136" s="10"/>
      <c r="AX136" s="10">
        <v>6.7</v>
      </c>
      <c r="AY136" s="10"/>
    </row>
    <row r="137" spans="1:51" x14ac:dyDescent="0.25">
      <c r="A137" s="4"/>
      <c r="B137" s="4"/>
      <c r="C137" s="4">
        <v>64052</v>
      </c>
      <c r="D137" s="68" t="s">
        <v>252</v>
      </c>
      <c r="E137" s="10">
        <v>6266.5</v>
      </c>
      <c r="F137" s="10">
        <v>5416.3</v>
      </c>
      <c r="G137" s="10">
        <v>850.2</v>
      </c>
      <c r="H137" s="10">
        <v>10</v>
      </c>
      <c r="I137" s="10">
        <v>36</v>
      </c>
      <c r="J137" s="7">
        <v>180</v>
      </c>
      <c r="K137" s="10">
        <v>11.1</v>
      </c>
      <c r="L137" s="7">
        <v>24</v>
      </c>
      <c r="M137" s="10">
        <v>6</v>
      </c>
      <c r="N137" s="10">
        <v>2</v>
      </c>
      <c r="O137" s="10">
        <v>30</v>
      </c>
      <c r="P137" s="10">
        <v>20.5</v>
      </c>
      <c r="Q137" s="10">
        <v>24</v>
      </c>
      <c r="R137" s="10">
        <v>39</v>
      </c>
      <c r="S137" s="10">
        <v>10</v>
      </c>
      <c r="T137" s="10">
        <v>40</v>
      </c>
      <c r="U137" s="10">
        <v>7.2</v>
      </c>
      <c r="V137" s="10">
        <v>60</v>
      </c>
      <c r="W137" s="10">
        <v>18</v>
      </c>
      <c r="X137" s="10">
        <v>12</v>
      </c>
      <c r="Y137" s="10">
        <v>9</v>
      </c>
      <c r="Z137" s="10">
        <v>37.799999999999997</v>
      </c>
      <c r="AA137" s="10"/>
      <c r="AB137" s="10"/>
      <c r="AC137" s="10">
        <v>33</v>
      </c>
      <c r="AD137" s="10">
        <v>21.6</v>
      </c>
      <c r="AE137" s="10">
        <v>13.2</v>
      </c>
      <c r="AF137" s="10">
        <v>24</v>
      </c>
      <c r="AG137" s="10">
        <v>18</v>
      </c>
      <c r="AH137" s="10">
        <v>9</v>
      </c>
      <c r="AI137" s="10">
        <v>5</v>
      </c>
      <c r="AJ137" s="10">
        <v>10</v>
      </c>
      <c r="AK137" s="10">
        <v>6</v>
      </c>
      <c r="AL137" s="10">
        <v>3</v>
      </c>
      <c r="AM137" s="10">
        <v>3</v>
      </c>
      <c r="AN137" s="10">
        <v>4</v>
      </c>
      <c r="AO137" s="10">
        <v>1</v>
      </c>
      <c r="AP137" s="10">
        <v>9</v>
      </c>
      <c r="AQ137" s="10">
        <v>49</v>
      </c>
      <c r="AR137" s="10">
        <v>10</v>
      </c>
      <c r="AS137" s="10">
        <v>4.8</v>
      </c>
      <c r="AT137" s="10">
        <v>6</v>
      </c>
      <c r="AU137" s="10">
        <v>21</v>
      </c>
      <c r="AV137" s="10">
        <v>5</v>
      </c>
      <c r="AW137" s="10">
        <v>6</v>
      </c>
      <c r="AX137" s="10">
        <v>12</v>
      </c>
      <c r="AY137" s="10"/>
    </row>
    <row r="138" spans="1:51" x14ac:dyDescent="0.25">
      <c r="A138" s="4"/>
      <c r="B138" s="4"/>
      <c r="C138" s="4">
        <v>64053</v>
      </c>
      <c r="D138" s="68" t="s">
        <v>253</v>
      </c>
      <c r="E138" s="10">
        <v>30864.3</v>
      </c>
      <c r="F138" s="10">
        <v>14220</v>
      </c>
      <c r="G138" s="10">
        <v>16644.3</v>
      </c>
      <c r="H138" s="10">
        <v>10</v>
      </c>
      <c r="I138" s="10">
        <v>500</v>
      </c>
      <c r="J138" s="7">
        <v>80</v>
      </c>
      <c r="K138" s="10">
        <v>55</v>
      </c>
      <c r="L138" s="7">
        <v>30</v>
      </c>
      <c r="M138" s="10">
        <v>15.8</v>
      </c>
      <c r="N138" s="10"/>
      <c r="O138" s="10">
        <v>11040</v>
      </c>
      <c r="P138" s="10">
        <v>4041</v>
      </c>
      <c r="Q138" s="10">
        <v>62.5</v>
      </c>
      <c r="R138" s="10">
        <v>10.199999999999999</v>
      </c>
      <c r="S138" s="10">
        <v>10</v>
      </c>
      <c r="T138" s="10">
        <v>50</v>
      </c>
      <c r="U138" s="10">
        <v>7.3</v>
      </c>
      <c r="V138" s="10">
        <v>89.5</v>
      </c>
      <c r="W138" s="10"/>
      <c r="X138" s="10"/>
      <c r="Y138" s="10">
        <v>11</v>
      </c>
      <c r="Z138" s="10">
        <v>253.6</v>
      </c>
      <c r="AA138" s="10"/>
      <c r="AB138" s="10"/>
      <c r="AC138" s="10">
        <v>144.4</v>
      </c>
      <c r="AD138" s="10">
        <v>24</v>
      </c>
      <c r="AE138" s="10">
        <v>6</v>
      </c>
      <c r="AF138" s="10">
        <v>24</v>
      </c>
      <c r="AG138" s="10">
        <v>10</v>
      </c>
      <c r="AH138" s="10">
        <v>25</v>
      </c>
      <c r="AI138" s="10">
        <v>5</v>
      </c>
      <c r="AJ138" s="10"/>
      <c r="AK138" s="10">
        <v>21</v>
      </c>
      <c r="AL138" s="10">
        <v>20</v>
      </c>
      <c r="AM138" s="10">
        <v>4</v>
      </c>
      <c r="AN138" s="10">
        <v>2</v>
      </c>
      <c r="AO138" s="10"/>
      <c r="AP138" s="10">
        <v>13</v>
      </c>
      <c r="AQ138" s="10"/>
      <c r="AR138" s="10">
        <v>30</v>
      </c>
      <c r="AS138" s="10"/>
      <c r="AT138" s="10"/>
      <c r="AU138" s="10">
        <v>15</v>
      </c>
      <c r="AV138" s="10"/>
      <c r="AW138" s="10">
        <v>15</v>
      </c>
      <c r="AX138" s="10">
        <v>20</v>
      </c>
      <c r="AY138" s="10"/>
    </row>
    <row r="139" spans="1:51" x14ac:dyDescent="0.25">
      <c r="A139" s="4"/>
      <c r="B139" s="4"/>
      <c r="C139" s="4">
        <v>64054</v>
      </c>
      <c r="D139" s="68" t="s">
        <v>254</v>
      </c>
      <c r="E139" s="10">
        <v>498002.9</v>
      </c>
      <c r="F139" s="10">
        <v>475639.1</v>
      </c>
      <c r="G139" s="10">
        <v>22363.8</v>
      </c>
      <c r="H139" s="10">
        <v>60</v>
      </c>
      <c r="I139" s="10">
        <v>6963.5</v>
      </c>
      <c r="J139" s="7">
        <v>2686</v>
      </c>
      <c r="K139" s="10">
        <v>1092.5999999999999</v>
      </c>
      <c r="L139" s="7">
        <v>87</v>
      </c>
      <c r="M139" s="10">
        <v>120</v>
      </c>
      <c r="N139" s="10"/>
      <c r="O139" s="10"/>
      <c r="P139" s="10">
        <v>6643</v>
      </c>
      <c r="Q139" s="10">
        <v>160</v>
      </c>
      <c r="R139" s="10">
        <v>22.6</v>
      </c>
      <c r="S139" s="10">
        <v>60</v>
      </c>
      <c r="T139" s="10">
        <v>519</v>
      </c>
      <c r="U139" s="10">
        <v>147</v>
      </c>
      <c r="V139" s="10">
        <v>875.1</v>
      </c>
      <c r="W139" s="10">
        <v>62</v>
      </c>
      <c r="X139" s="10">
        <v>68</v>
      </c>
      <c r="Y139" s="10">
        <v>250</v>
      </c>
      <c r="Z139" s="10">
        <v>278.39999999999998</v>
      </c>
      <c r="AA139" s="10"/>
      <c r="AB139" s="10"/>
      <c r="AC139" s="10">
        <v>792</v>
      </c>
      <c r="AD139" s="10">
        <v>183</v>
      </c>
      <c r="AE139" s="10">
        <v>27</v>
      </c>
      <c r="AF139" s="10">
        <v>3</v>
      </c>
      <c r="AG139" s="10">
        <v>60</v>
      </c>
      <c r="AH139" s="10">
        <v>84.6</v>
      </c>
      <c r="AI139" s="10">
        <v>30</v>
      </c>
      <c r="AJ139" s="10">
        <v>50</v>
      </c>
      <c r="AK139" s="10">
        <v>288</v>
      </c>
      <c r="AL139" s="10">
        <v>58</v>
      </c>
      <c r="AM139" s="10"/>
      <c r="AN139" s="10">
        <v>2</v>
      </c>
      <c r="AO139" s="10"/>
      <c r="AP139" s="10">
        <v>30</v>
      </c>
      <c r="AQ139" s="10">
        <v>93</v>
      </c>
      <c r="AR139" s="10">
        <v>95</v>
      </c>
      <c r="AS139" s="10">
        <v>288</v>
      </c>
      <c r="AT139" s="10"/>
      <c r="AU139" s="10">
        <v>95</v>
      </c>
      <c r="AV139" s="10">
        <v>10</v>
      </c>
      <c r="AW139" s="10">
        <v>24</v>
      </c>
      <c r="AX139" s="10">
        <v>57</v>
      </c>
      <c r="AY139" s="10"/>
    </row>
    <row r="140" spans="1:51" x14ac:dyDescent="0.25">
      <c r="A140" s="4"/>
      <c r="B140" s="4"/>
      <c r="C140" s="4">
        <v>64055</v>
      </c>
      <c r="D140" s="68" t="s">
        <v>255</v>
      </c>
      <c r="E140" s="10">
        <v>4397.2</v>
      </c>
      <c r="F140" s="10">
        <v>2125.4</v>
      </c>
      <c r="G140" s="10">
        <v>2271.8000000000002</v>
      </c>
      <c r="H140" s="10">
        <v>10</v>
      </c>
      <c r="I140" s="10">
        <v>96</v>
      </c>
      <c r="J140" s="7">
        <v>50</v>
      </c>
      <c r="K140" s="10"/>
      <c r="L140" s="7">
        <v>30</v>
      </c>
      <c r="M140" s="10">
        <v>14</v>
      </c>
      <c r="N140" s="10"/>
      <c r="O140" s="10"/>
      <c r="P140" s="10">
        <v>776</v>
      </c>
      <c r="Q140" s="10">
        <v>25</v>
      </c>
      <c r="R140" s="10">
        <v>20</v>
      </c>
      <c r="S140" s="10">
        <v>20</v>
      </c>
      <c r="T140" s="10">
        <v>58.5</v>
      </c>
      <c r="U140" s="10">
        <v>10.8</v>
      </c>
      <c r="V140" s="10">
        <v>175.5</v>
      </c>
      <c r="W140" s="10"/>
      <c r="X140" s="10">
        <v>60</v>
      </c>
      <c r="Y140" s="10">
        <v>55</v>
      </c>
      <c r="Z140" s="10">
        <v>228</v>
      </c>
      <c r="AA140" s="10"/>
      <c r="AB140" s="10"/>
      <c r="AC140" s="10">
        <v>125.8</v>
      </c>
      <c r="AD140" s="10">
        <v>30</v>
      </c>
      <c r="AE140" s="10">
        <v>30</v>
      </c>
      <c r="AF140" s="10">
        <v>96</v>
      </c>
      <c r="AG140" s="10">
        <v>35</v>
      </c>
      <c r="AH140" s="10">
        <v>50</v>
      </c>
      <c r="AI140" s="10">
        <v>8</v>
      </c>
      <c r="AJ140" s="10">
        <v>5</v>
      </c>
      <c r="AK140" s="10">
        <v>39</v>
      </c>
      <c r="AL140" s="10">
        <v>5</v>
      </c>
      <c r="AM140" s="10">
        <v>2.5</v>
      </c>
      <c r="AN140" s="10">
        <v>1</v>
      </c>
      <c r="AO140" s="10"/>
      <c r="AP140" s="10">
        <v>36</v>
      </c>
      <c r="AQ140" s="10">
        <v>20</v>
      </c>
      <c r="AR140" s="10">
        <v>20</v>
      </c>
      <c r="AS140" s="10">
        <v>67.2</v>
      </c>
      <c r="AT140" s="10"/>
      <c r="AU140" s="10">
        <v>30</v>
      </c>
      <c r="AV140" s="10"/>
      <c r="AW140" s="10">
        <v>5</v>
      </c>
      <c r="AX140" s="10">
        <v>37.5</v>
      </c>
      <c r="AY140" s="10"/>
    </row>
    <row r="141" spans="1:51" x14ac:dyDescent="0.25">
      <c r="A141" s="4"/>
      <c r="B141" s="4"/>
      <c r="C141" s="4">
        <v>64056</v>
      </c>
      <c r="D141" s="68" t="s">
        <v>256</v>
      </c>
      <c r="E141" s="10">
        <v>188108.5</v>
      </c>
      <c r="F141" s="10">
        <v>175146.3</v>
      </c>
      <c r="G141" s="10">
        <v>12962.2</v>
      </c>
      <c r="H141" s="10">
        <v>10</v>
      </c>
      <c r="I141" s="10">
        <v>90</v>
      </c>
      <c r="J141" s="7">
        <v>30</v>
      </c>
      <c r="K141" s="10">
        <v>5</v>
      </c>
      <c r="L141" s="7">
        <v>20</v>
      </c>
      <c r="M141" s="10">
        <v>48</v>
      </c>
      <c r="N141" s="10"/>
      <c r="O141" s="10">
        <v>11985</v>
      </c>
      <c r="P141" s="10">
        <v>456</v>
      </c>
      <c r="Q141" s="10"/>
      <c r="R141" s="10"/>
      <c r="S141" s="10">
        <v>10</v>
      </c>
      <c r="T141" s="10">
        <v>12</v>
      </c>
      <c r="U141" s="10"/>
      <c r="V141" s="10"/>
      <c r="W141" s="10"/>
      <c r="X141" s="10"/>
      <c r="Y141" s="10">
        <v>3</v>
      </c>
      <c r="Z141" s="10">
        <v>163.19999999999999</v>
      </c>
      <c r="AA141" s="10"/>
      <c r="AB141" s="10"/>
      <c r="AC141" s="10">
        <v>17</v>
      </c>
      <c r="AD141" s="10">
        <v>18</v>
      </c>
      <c r="AE141" s="10"/>
      <c r="AF141" s="10">
        <v>25</v>
      </c>
      <c r="AG141" s="10">
        <v>8</v>
      </c>
      <c r="AH141" s="10">
        <v>10</v>
      </c>
      <c r="AI141" s="10">
        <v>2</v>
      </c>
      <c r="AJ141" s="10">
        <v>2</v>
      </c>
      <c r="AK141" s="10"/>
      <c r="AL141" s="10">
        <v>7</v>
      </c>
      <c r="AM141" s="10">
        <v>2</v>
      </c>
      <c r="AN141" s="10">
        <v>1</v>
      </c>
      <c r="AO141" s="10"/>
      <c r="AP141" s="10">
        <v>3</v>
      </c>
      <c r="AQ141" s="10">
        <v>10</v>
      </c>
      <c r="AR141" s="10"/>
      <c r="AS141" s="10">
        <v>2</v>
      </c>
      <c r="AT141" s="10"/>
      <c r="AU141" s="10">
        <v>8</v>
      </c>
      <c r="AV141" s="10"/>
      <c r="AW141" s="10">
        <v>15</v>
      </c>
      <c r="AX141" s="10"/>
      <c r="AY141" s="10"/>
    </row>
    <row r="142" spans="1:51" x14ac:dyDescent="0.25">
      <c r="A142" s="4"/>
      <c r="B142" s="4"/>
      <c r="C142" s="4">
        <v>64058</v>
      </c>
      <c r="D142" s="68" t="s">
        <v>257</v>
      </c>
      <c r="E142" s="10">
        <v>3747</v>
      </c>
      <c r="F142" s="23">
        <v>5</v>
      </c>
      <c r="G142" s="10">
        <v>3742</v>
      </c>
      <c r="H142" s="15"/>
      <c r="I142" s="15"/>
      <c r="J142" s="52">
        <v>1920</v>
      </c>
      <c r="K142" s="15">
        <v>265</v>
      </c>
      <c r="L142" s="52">
        <v>1553</v>
      </c>
      <c r="M142" s="15"/>
      <c r="N142" s="15"/>
      <c r="O142" s="15"/>
      <c r="P142" s="15"/>
      <c r="Q142" s="15"/>
      <c r="R142" s="15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>
        <v>3</v>
      </c>
      <c r="AG142" s="16"/>
      <c r="AH142" s="16"/>
      <c r="AI142" s="16"/>
      <c r="AJ142" s="16"/>
      <c r="AK142" s="16"/>
      <c r="AL142" s="16"/>
      <c r="AM142" s="16"/>
      <c r="AN142" s="10">
        <v>1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x14ac:dyDescent="0.25">
      <c r="A143" s="4"/>
      <c r="B143" s="4">
        <v>6406</v>
      </c>
      <c r="C143" s="4"/>
      <c r="D143" s="68" t="s">
        <v>258</v>
      </c>
      <c r="E143" s="10">
        <f>SUM(E144:E148)</f>
        <v>101151.5</v>
      </c>
      <c r="F143" s="10">
        <f t="shared" ref="F143:X143" si="48">SUM(F144:F148)</f>
        <v>30355.500000000004</v>
      </c>
      <c r="G143" s="10">
        <f t="shared" si="48"/>
        <v>70795.999999999985</v>
      </c>
      <c r="H143" s="10">
        <f t="shared" si="48"/>
        <v>70</v>
      </c>
      <c r="I143" s="10">
        <f t="shared" si="48"/>
        <v>640.79999999999995</v>
      </c>
      <c r="J143" s="7">
        <f t="shared" si="48"/>
        <v>352.9</v>
      </c>
      <c r="K143" s="10">
        <v>48.6</v>
      </c>
      <c r="L143" s="7">
        <v>237</v>
      </c>
      <c r="M143" s="10">
        <f t="shared" si="48"/>
        <v>132.69999999999999</v>
      </c>
      <c r="N143" s="10">
        <f t="shared" si="48"/>
        <v>0</v>
      </c>
      <c r="O143" s="10">
        <f t="shared" si="48"/>
        <v>50203</v>
      </c>
      <c r="P143" s="10">
        <f t="shared" si="48"/>
        <v>12718</v>
      </c>
      <c r="Q143" s="10">
        <f t="shared" si="48"/>
        <v>484.79999999999995</v>
      </c>
      <c r="R143" s="10">
        <f t="shared" si="48"/>
        <v>62</v>
      </c>
      <c r="S143" s="10">
        <f t="shared" si="48"/>
        <v>51</v>
      </c>
      <c r="T143" s="10">
        <f t="shared" si="48"/>
        <v>603</v>
      </c>
      <c r="U143" s="10">
        <f t="shared" si="48"/>
        <v>128.9</v>
      </c>
      <c r="V143" s="10">
        <f t="shared" si="48"/>
        <v>559.9</v>
      </c>
      <c r="W143" s="10">
        <f t="shared" si="48"/>
        <v>73.199999999999989</v>
      </c>
      <c r="X143" s="10">
        <f t="shared" si="48"/>
        <v>166</v>
      </c>
      <c r="Y143" s="10">
        <f>SUM(Y144:Y148)</f>
        <v>217.4</v>
      </c>
      <c r="Z143" s="10">
        <f>SUM(Z144:Z148)</f>
        <v>738.2</v>
      </c>
      <c r="AA143" s="10">
        <f t="shared" ref="AA143:AY143" si="49">SUM(AA144:AA148)</f>
        <v>0</v>
      </c>
      <c r="AB143" s="10">
        <f t="shared" si="49"/>
        <v>0</v>
      </c>
      <c r="AC143" s="10">
        <f t="shared" si="49"/>
        <v>970.59999999999991</v>
      </c>
      <c r="AD143" s="10">
        <f t="shared" si="49"/>
        <v>185</v>
      </c>
      <c r="AE143" s="10">
        <f t="shared" si="49"/>
        <v>97.4</v>
      </c>
      <c r="AF143" s="10">
        <f t="shared" si="49"/>
        <v>116.3</v>
      </c>
      <c r="AG143" s="10">
        <f t="shared" si="49"/>
        <v>121.6</v>
      </c>
      <c r="AH143" s="10">
        <f t="shared" si="49"/>
        <v>76.7</v>
      </c>
      <c r="AI143" s="10">
        <f t="shared" si="49"/>
        <v>62.400000000000006</v>
      </c>
      <c r="AJ143" s="10">
        <f t="shared" si="49"/>
        <v>29.400000000000002</v>
      </c>
      <c r="AK143" s="10">
        <f t="shared" si="49"/>
        <v>238</v>
      </c>
      <c r="AL143" s="10">
        <f t="shared" si="49"/>
        <v>36</v>
      </c>
      <c r="AM143" s="10">
        <f t="shared" si="49"/>
        <v>14.4</v>
      </c>
      <c r="AN143" s="10">
        <f t="shared" si="49"/>
        <v>21</v>
      </c>
      <c r="AO143" s="10">
        <f t="shared" si="49"/>
        <v>9.6</v>
      </c>
      <c r="AP143" s="10">
        <f t="shared" si="49"/>
        <v>102.8</v>
      </c>
      <c r="AQ143" s="10">
        <f t="shared" si="49"/>
        <v>137.9</v>
      </c>
      <c r="AR143" s="10">
        <f t="shared" si="49"/>
        <v>183</v>
      </c>
      <c r="AS143" s="10">
        <f t="shared" si="49"/>
        <v>252.3</v>
      </c>
      <c r="AT143" s="10">
        <f t="shared" si="49"/>
        <v>42</v>
      </c>
      <c r="AU143" s="10">
        <f t="shared" si="49"/>
        <v>430.79999999999995</v>
      </c>
      <c r="AV143" s="10">
        <f t="shared" si="49"/>
        <v>33.799999999999997</v>
      </c>
      <c r="AW143" s="10">
        <f t="shared" si="49"/>
        <v>73.199999999999989</v>
      </c>
      <c r="AX143" s="10">
        <f t="shared" si="49"/>
        <v>74.400000000000006</v>
      </c>
      <c r="AY143" s="10">
        <f t="shared" si="49"/>
        <v>0</v>
      </c>
    </row>
    <row r="144" spans="1:51" x14ac:dyDescent="0.25">
      <c r="A144" s="4"/>
      <c r="B144" s="4"/>
      <c r="C144" s="4">
        <v>64061</v>
      </c>
      <c r="D144" s="68" t="s">
        <v>259</v>
      </c>
      <c r="E144" s="10">
        <v>55968.800000000003</v>
      </c>
      <c r="F144" s="10">
        <v>14721.2</v>
      </c>
      <c r="G144" s="10">
        <v>41247.599999999999</v>
      </c>
      <c r="H144" s="10">
        <v>25</v>
      </c>
      <c r="I144" s="10">
        <v>372</v>
      </c>
      <c r="J144" s="7">
        <v>200.5</v>
      </c>
      <c r="K144" s="10">
        <v>22.5</v>
      </c>
      <c r="L144" s="7">
        <v>93</v>
      </c>
      <c r="M144" s="10">
        <v>32.4</v>
      </c>
      <c r="N144" s="10"/>
      <c r="O144" s="10">
        <v>30541</v>
      </c>
      <c r="P144" s="10">
        <v>7293</v>
      </c>
      <c r="Q144" s="10">
        <v>141.6</v>
      </c>
      <c r="R144" s="10">
        <v>19.2</v>
      </c>
      <c r="S144" s="10">
        <v>23</v>
      </c>
      <c r="T144" s="10">
        <v>324</v>
      </c>
      <c r="U144" s="10">
        <v>44.9</v>
      </c>
      <c r="V144" s="10">
        <v>350.2</v>
      </c>
      <c r="W144" s="10">
        <v>22.8</v>
      </c>
      <c r="X144" s="10">
        <v>54</v>
      </c>
      <c r="Y144" s="10">
        <v>86.4</v>
      </c>
      <c r="Z144" s="10">
        <v>249.6</v>
      </c>
      <c r="AA144" s="10"/>
      <c r="AB144" s="10"/>
      <c r="AC144" s="10">
        <v>357.6</v>
      </c>
      <c r="AD144" s="10">
        <v>61.7</v>
      </c>
      <c r="AE144" s="10">
        <v>42</v>
      </c>
      <c r="AF144" s="10">
        <v>50.4</v>
      </c>
      <c r="AG144" s="10">
        <v>50.4</v>
      </c>
      <c r="AH144" s="10">
        <v>36.5</v>
      </c>
      <c r="AI144" s="10">
        <v>26.4</v>
      </c>
      <c r="AJ144" s="10">
        <v>14.8</v>
      </c>
      <c r="AK144" s="10">
        <v>69</v>
      </c>
      <c r="AL144" s="10">
        <v>16.8</v>
      </c>
      <c r="AM144" s="10">
        <v>6.2</v>
      </c>
      <c r="AN144" s="10">
        <v>6</v>
      </c>
      <c r="AO144" s="10">
        <v>5.4</v>
      </c>
      <c r="AP144" s="10">
        <v>42</v>
      </c>
      <c r="AQ144" s="10">
        <v>55.9</v>
      </c>
      <c r="AR144" s="10">
        <v>66</v>
      </c>
      <c r="AS144" s="10">
        <v>115.5</v>
      </c>
      <c r="AT144" s="10">
        <v>24</v>
      </c>
      <c r="AU144" s="10">
        <v>217.2</v>
      </c>
      <c r="AV144" s="10">
        <v>17.899999999999999</v>
      </c>
      <c r="AW144" s="10">
        <v>46.8</v>
      </c>
      <c r="AX144" s="10">
        <v>24</v>
      </c>
      <c r="AY144" s="10"/>
    </row>
    <row r="145" spans="1:51" x14ac:dyDescent="0.25">
      <c r="A145" s="4"/>
      <c r="B145" s="4"/>
      <c r="C145" s="4">
        <v>64062</v>
      </c>
      <c r="D145" s="79" t="s">
        <v>263</v>
      </c>
      <c r="E145" s="10">
        <v>6608.3</v>
      </c>
      <c r="F145" s="10">
        <v>5397.1</v>
      </c>
      <c r="G145" s="10">
        <v>1211.2</v>
      </c>
      <c r="H145" s="10">
        <v>10</v>
      </c>
      <c r="I145" s="10"/>
      <c r="J145" s="7">
        <v>29.2</v>
      </c>
      <c r="K145" s="10">
        <v>4.5</v>
      </c>
      <c r="L145" s="7">
        <v>43</v>
      </c>
      <c r="M145" s="10">
        <v>25.8</v>
      </c>
      <c r="N145" s="10"/>
      <c r="O145" s="10"/>
      <c r="P145" s="10">
        <v>54</v>
      </c>
      <c r="Q145" s="10">
        <v>112.8</v>
      </c>
      <c r="R145" s="10">
        <v>18</v>
      </c>
      <c r="S145" s="10">
        <v>8</v>
      </c>
      <c r="T145" s="10"/>
      <c r="U145" s="10">
        <v>29.6</v>
      </c>
      <c r="V145" s="10"/>
      <c r="W145" s="10">
        <v>15.6</v>
      </c>
      <c r="X145" s="10">
        <v>54</v>
      </c>
      <c r="Y145" s="10">
        <v>48</v>
      </c>
      <c r="Z145" s="10">
        <v>226.9</v>
      </c>
      <c r="AA145" s="10"/>
      <c r="AB145" s="10"/>
      <c r="AC145" s="10">
        <v>241.2</v>
      </c>
      <c r="AD145" s="10">
        <v>35.5</v>
      </c>
      <c r="AE145" s="10">
        <v>15.6</v>
      </c>
      <c r="AF145" s="10">
        <v>14.4</v>
      </c>
      <c r="AG145" s="10">
        <v>19.2</v>
      </c>
      <c r="AH145" s="10">
        <v>15.4</v>
      </c>
      <c r="AI145" s="10">
        <v>7.2</v>
      </c>
      <c r="AJ145" s="10">
        <v>4.3</v>
      </c>
      <c r="AK145" s="10">
        <v>48</v>
      </c>
      <c r="AL145" s="10">
        <v>5.2</v>
      </c>
      <c r="AM145" s="10">
        <v>2.8</v>
      </c>
      <c r="AN145" s="10">
        <v>6</v>
      </c>
      <c r="AO145" s="10">
        <v>1.8</v>
      </c>
      <c r="AP145" s="10">
        <v>24</v>
      </c>
      <c r="AQ145" s="10">
        <v>23</v>
      </c>
      <c r="AR145" s="10">
        <v>36</v>
      </c>
      <c r="AS145" s="10"/>
      <c r="AT145" s="10"/>
      <c r="AU145" s="10">
        <v>15.6</v>
      </c>
      <c r="AV145" s="10">
        <v>2.2000000000000002</v>
      </c>
      <c r="AW145" s="10"/>
      <c r="AX145" s="10">
        <v>14.4</v>
      </c>
      <c r="AY145" s="10"/>
    </row>
    <row r="146" spans="1:51" x14ac:dyDescent="0.25">
      <c r="A146" s="4"/>
      <c r="B146" s="4"/>
      <c r="C146" s="4">
        <v>64063</v>
      </c>
      <c r="D146" s="68" t="s">
        <v>260</v>
      </c>
      <c r="E146" s="10">
        <v>38265.199999999997</v>
      </c>
      <c r="F146" s="10">
        <v>9986.7000000000007</v>
      </c>
      <c r="G146" s="10">
        <v>28278.5</v>
      </c>
      <c r="H146" s="10">
        <v>25</v>
      </c>
      <c r="I146" s="10">
        <v>268.8</v>
      </c>
      <c r="J146" s="7">
        <v>123.2</v>
      </c>
      <c r="K146" s="10">
        <v>21.6</v>
      </c>
      <c r="L146" s="7">
        <v>101</v>
      </c>
      <c r="M146" s="10">
        <v>51.5</v>
      </c>
      <c r="N146" s="10"/>
      <c r="O146" s="10">
        <v>19662</v>
      </c>
      <c r="P146" s="10">
        <v>5371</v>
      </c>
      <c r="Q146" s="10">
        <v>230.4</v>
      </c>
      <c r="R146" s="10">
        <v>24.8</v>
      </c>
      <c r="S146" s="10">
        <v>20</v>
      </c>
      <c r="T146" s="10">
        <v>279</v>
      </c>
      <c r="U146" s="10">
        <v>54.4</v>
      </c>
      <c r="V146" s="10">
        <v>209.7</v>
      </c>
      <c r="W146" s="10">
        <v>34.799999999999997</v>
      </c>
      <c r="X146" s="10">
        <v>58</v>
      </c>
      <c r="Y146" s="10">
        <v>81</v>
      </c>
      <c r="Z146" s="10">
        <v>261.7</v>
      </c>
      <c r="AA146" s="10"/>
      <c r="AB146" s="10"/>
      <c r="AC146" s="10">
        <v>370.8</v>
      </c>
      <c r="AD146" s="10">
        <v>82.8</v>
      </c>
      <c r="AE146" s="10">
        <v>39.799999999999997</v>
      </c>
      <c r="AF146" s="10">
        <v>51.5</v>
      </c>
      <c r="AG146" s="10">
        <v>45</v>
      </c>
      <c r="AH146" s="10">
        <v>22.3</v>
      </c>
      <c r="AI146" s="10">
        <v>27.6</v>
      </c>
      <c r="AJ146" s="10">
        <v>8.3000000000000007</v>
      </c>
      <c r="AK146" s="10">
        <v>118</v>
      </c>
      <c r="AL146" s="10">
        <v>14</v>
      </c>
      <c r="AM146" s="10">
        <v>5.4</v>
      </c>
      <c r="AN146" s="10">
        <v>9</v>
      </c>
      <c r="AO146" s="10">
        <v>2.4</v>
      </c>
      <c r="AP146" s="10">
        <v>34.799999999999997</v>
      </c>
      <c r="AQ146" s="10">
        <v>59</v>
      </c>
      <c r="AR146" s="10">
        <v>81</v>
      </c>
      <c r="AS146" s="10">
        <v>136.80000000000001</v>
      </c>
      <c r="AT146" s="10">
        <v>18</v>
      </c>
      <c r="AU146" s="10">
        <v>198</v>
      </c>
      <c r="AV146" s="10">
        <v>13.7</v>
      </c>
      <c r="AW146" s="10">
        <v>26.4</v>
      </c>
      <c r="AX146" s="10">
        <v>36</v>
      </c>
      <c r="AY146" s="10"/>
    </row>
    <row r="147" spans="1:51" x14ac:dyDescent="0.25">
      <c r="A147" s="4"/>
      <c r="B147" s="4"/>
      <c r="C147" s="4">
        <v>64064</v>
      </c>
      <c r="D147" s="68" t="s">
        <v>261</v>
      </c>
      <c r="E147" s="10">
        <v>289.2</v>
      </c>
      <c r="F147" s="10">
        <v>250.5</v>
      </c>
      <c r="G147" s="10">
        <v>38.700000000000003</v>
      </c>
      <c r="H147" s="10">
        <v>10</v>
      </c>
      <c r="I147" s="10"/>
      <c r="J147" s="7"/>
      <c r="K147" s="10"/>
      <c r="L147" s="7"/>
      <c r="M147" s="10">
        <v>3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>
        <v>2</v>
      </c>
      <c r="Z147" s="10"/>
      <c r="AA147" s="10"/>
      <c r="AB147" s="10"/>
      <c r="AC147" s="10">
        <v>1</v>
      </c>
      <c r="AD147" s="10">
        <v>5</v>
      </c>
      <c r="AE147" s="10"/>
      <c r="AF147" s="10"/>
      <c r="AG147" s="10">
        <v>7</v>
      </c>
      <c r="AH147" s="10">
        <v>2.5</v>
      </c>
      <c r="AI147" s="10">
        <v>1.2</v>
      </c>
      <c r="AJ147" s="10">
        <v>2</v>
      </c>
      <c r="AK147" s="10">
        <v>3</v>
      </c>
      <c r="AL147" s="10"/>
      <c r="AM147" s="10"/>
      <c r="AN147" s="10"/>
      <c r="AO147" s="10"/>
      <c r="AP147" s="10">
        <v>2</v>
      </c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x14ac:dyDescent="0.25">
      <c r="A148" s="4"/>
      <c r="B148" s="4"/>
      <c r="C148" s="4">
        <v>64068</v>
      </c>
      <c r="D148" s="68" t="s">
        <v>262</v>
      </c>
      <c r="E148" s="10">
        <v>20</v>
      </c>
      <c r="F148" s="10"/>
      <c r="G148" s="10">
        <v>20</v>
      </c>
      <c r="H148" s="10"/>
      <c r="I148" s="10"/>
      <c r="J148" s="7"/>
      <c r="K148" s="10">
        <v>446</v>
      </c>
      <c r="L148" s="7"/>
      <c r="M148" s="10">
        <v>20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 x14ac:dyDescent="0.25">
      <c r="A149" s="4"/>
      <c r="B149" s="4">
        <v>6498</v>
      </c>
      <c r="C149" s="4"/>
      <c r="D149" s="68" t="s">
        <v>264</v>
      </c>
      <c r="E149" s="10">
        <f>SUM(E150)</f>
        <v>1165.4000000000001</v>
      </c>
      <c r="F149" s="10">
        <f t="shared" ref="F149:X149" si="50">SUM(F150)</f>
        <v>0</v>
      </c>
      <c r="G149" s="10">
        <f t="shared" si="50"/>
        <v>1165.4000000000001</v>
      </c>
      <c r="H149" s="10">
        <f t="shared" si="50"/>
        <v>0</v>
      </c>
      <c r="I149" s="10">
        <f t="shared" si="50"/>
        <v>1011.4</v>
      </c>
      <c r="J149" s="7">
        <f t="shared" si="50"/>
        <v>0</v>
      </c>
      <c r="K149" s="10">
        <f t="shared" si="50"/>
        <v>0</v>
      </c>
      <c r="L149" s="7">
        <f t="shared" si="50"/>
        <v>0</v>
      </c>
      <c r="M149" s="10">
        <f t="shared" si="50"/>
        <v>0</v>
      </c>
      <c r="N149" s="10">
        <f t="shared" si="50"/>
        <v>0</v>
      </c>
      <c r="O149" s="10">
        <f t="shared" si="50"/>
        <v>0</v>
      </c>
      <c r="P149" s="10">
        <f t="shared" si="50"/>
        <v>0</v>
      </c>
      <c r="Q149" s="10">
        <f t="shared" si="50"/>
        <v>0</v>
      </c>
      <c r="R149" s="10">
        <f t="shared" si="50"/>
        <v>0</v>
      </c>
      <c r="S149" s="10">
        <f t="shared" si="50"/>
        <v>0</v>
      </c>
      <c r="T149" s="10">
        <f t="shared" si="50"/>
        <v>0</v>
      </c>
      <c r="U149" s="10">
        <f t="shared" si="50"/>
        <v>0</v>
      </c>
      <c r="V149" s="10">
        <f t="shared" si="50"/>
        <v>0</v>
      </c>
      <c r="W149" s="10">
        <f t="shared" si="50"/>
        <v>0</v>
      </c>
      <c r="X149" s="10">
        <f t="shared" si="50"/>
        <v>0</v>
      </c>
      <c r="Y149" s="10">
        <f>SUM(Y150)</f>
        <v>0</v>
      </c>
      <c r="Z149" s="10">
        <f>SUM(Z150)</f>
        <v>0</v>
      </c>
      <c r="AA149" s="10">
        <f t="shared" ref="AA149:AY149" si="51">SUM(AA150)</f>
        <v>0</v>
      </c>
      <c r="AB149" s="10">
        <f t="shared" si="51"/>
        <v>0</v>
      </c>
      <c r="AC149" s="10">
        <f t="shared" si="51"/>
        <v>0</v>
      </c>
      <c r="AD149" s="10">
        <f t="shared" si="51"/>
        <v>0</v>
      </c>
      <c r="AE149" s="10">
        <f t="shared" si="51"/>
        <v>0</v>
      </c>
      <c r="AF149" s="10">
        <f t="shared" si="51"/>
        <v>0</v>
      </c>
      <c r="AG149" s="10">
        <f t="shared" si="51"/>
        <v>0</v>
      </c>
      <c r="AH149" s="10">
        <f t="shared" si="51"/>
        <v>0</v>
      </c>
      <c r="AI149" s="10">
        <f t="shared" si="51"/>
        <v>0</v>
      </c>
      <c r="AJ149" s="10">
        <f t="shared" si="51"/>
        <v>0</v>
      </c>
      <c r="AK149" s="10">
        <f t="shared" si="51"/>
        <v>0</v>
      </c>
      <c r="AL149" s="10">
        <f t="shared" si="51"/>
        <v>0</v>
      </c>
      <c r="AM149" s="10">
        <f t="shared" si="51"/>
        <v>0</v>
      </c>
      <c r="AN149" s="10">
        <f t="shared" si="51"/>
        <v>0</v>
      </c>
      <c r="AO149" s="10">
        <f t="shared" si="51"/>
        <v>0</v>
      </c>
      <c r="AP149" s="10">
        <f t="shared" si="51"/>
        <v>0</v>
      </c>
      <c r="AQ149" s="10">
        <f t="shared" si="51"/>
        <v>0</v>
      </c>
      <c r="AR149" s="10">
        <f t="shared" si="51"/>
        <v>0</v>
      </c>
      <c r="AS149" s="10">
        <f t="shared" si="51"/>
        <v>154</v>
      </c>
      <c r="AT149" s="10">
        <f t="shared" si="51"/>
        <v>0</v>
      </c>
      <c r="AU149" s="10">
        <f t="shared" si="51"/>
        <v>0</v>
      </c>
      <c r="AV149" s="10">
        <f t="shared" si="51"/>
        <v>0</v>
      </c>
      <c r="AW149" s="10">
        <f t="shared" si="51"/>
        <v>0</v>
      </c>
      <c r="AX149" s="10">
        <f t="shared" si="51"/>
        <v>0</v>
      </c>
      <c r="AY149" s="10">
        <f t="shared" si="51"/>
        <v>0</v>
      </c>
    </row>
    <row r="150" spans="1:51" x14ac:dyDescent="0.25">
      <c r="A150" s="4"/>
      <c r="B150" s="4"/>
      <c r="C150" s="4">
        <v>64981</v>
      </c>
      <c r="D150" s="68" t="s">
        <v>264</v>
      </c>
      <c r="E150" s="10">
        <v>1165.4000000000001</v>
      </c>
      <c r="F150" s="10"/>
      <c r="G150" s="10">
        <v>1165.4000000000001</v>
      </c>
      <c r="H150" s="10"/>
      <c r="I150" s="10">
        <v>1011.4</v>
      </c>
      <c r="J150" s="7"/>
      <c r="K150" s="10"/>
      <c r="L150" s="7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>
        <v>154</v>
      </c>
      <c r="AT150" s="10"/>
      <c r="AU150" s="10"/>
      <c r="AV150" s="10"/>
      <c r="AW150" s="10"/>
      <c r="AX150" s="10"/>
      <c r="AY150" s="10"/>
    </row>
    <row r="151" spans="1:51" x14ac:dyDescent="0.25">
      <c r="A151" s="228" t="s">
        <v>10</v>
      </c>
      <c r="B151" s="229"/>
      <c r="C151" s="229"/>
      <c r="D151" s="230"/>
      <c r="E151" s="17">
        <f>SUM(E152:E152)</f>
        <v>342294</v>
      </c>
      <c r="F151" s="17">
        <f t="shared" ref="F151:AY151" si="52">SUM(F152:F152)</f>
        <v>0</v>
      </c>
      <c r="G151" s="17">
        <f t="shared" si="52"/>
        <v>342294</v>
      </c>
      <c r="H151" s="17">
        <f t="shared" si="52"/>
        <v>0</v>
      </c>
      <c r="I151" s="17">
        <f t="shared" si="52"/>
        <v>0</v>
      </c>
      <c r="J151" s="50">
        <f t="shared" si="52"/>
        <v>0</v>
      </c>
      <c r="K151" s="17">
        <f t="shared" si="52"/>
        <v>0</v>
      </c>
      <c r="L151" s="50">
        <f t="shared" si="52"/>
        <v>0</v>
      </c>
      <c r="M151" s="17">
        <f t="shared" si="52"/>
        <v>0</v>
      </c>
      <c r="N151" s="17">
        <f t="shared" si="52"/>
        <v>0</v>
      </c>
      <c r="O151" s="17">
        <f t="shared" si="52"/>
        <v>0</v>
      </c>
      <c r="P151" s="17">
        <f t="shared" si="52"/>
        <v>0</v>
      </c>
      <c r="Q151" s="17">
        <f t="shared" si="52"/>
        <v>0</v>
      </c>
      <c r="R151" s="17">
        <f t="shared" si="52"/>
        <v>0</v>
      </c>
      <c r="S151" s="17">
        <f t="shared" si="52"/>
        <v>0</v>
      </c>
      <c r="T151" s="17">
        <f t="shared" si="52"/>
        <v>0</v>
      </c>
      <c r="U151" s="17">
        <f t="shared" si="52"/>
        <v>0</v>
      </c>
      <c r="V151" s="17">
        <f t="shared" si="52"/>
        <v>0</v>
      </c>
      <c r="W151" s="17">
        <f t="shared" si="52"/>
        <v>0</v>
      </c>
      <c r="X151" s="17">
        <f t="shared" si="52"/>
        <v>0</v>
      </c>
      <c r="Y151" s="17">
        <f t="shared" si="52"/>
        <v>0</v>
      </c>
      <c r="Z151" s="17">
        <f t="shared" si="52"/>
        <v>0</v>
      </c>
      <c r="AA151" s="17">
        <f t="shared" si="52"/>
        <v>0</v>
      </c>
      <c r="AB151" s="17">
        <f t="shared" si="52"/>
        <v>0</v>
      </c>
      <c r="AC151" s="17">
        <f t="shared" si="52"/>
        <v>0</v>
      </c>
      <c r="AD151" s="17">
        <f t="shared" si="52"/>
        <v>0</v>
      </c>
      <c r="AE151" s="17">
        <f t="shared" si="52"/>
        <v>0</v>
      </c>
      <c r="AF151" s="17">
        <f t="shared" si="52"/>
        <v>0</v>
      </c>
      <c r="AG151" s="17">
        <f t="shared" si="52"/>
        <v>0</v>
      </c>
      <c r="AH151" s="17">
        <f t="shared" si="52"/>
        <v>0</v>
      </c>
      <c r="AI151" s="17">
        <f t="shared" si="52"/>
        <v>0</v>
      </c>
      <c r="AJ151" s="17">
        <f t="shared" si="52"/>
        <v>0</v>
      </c>
      <c r="AK151" s="17">
        <f t="shared" si="52"/>
        <v>0</v>
      </c>
      <c r="AL151" s="17">
        <f t="shared" si="52"/>
        <v>0</v>
      </c>
      <c r="AM151" s="17">
        <f t="shared" si="52"/>
        <v>0</v>
      </c>
      <c r="AN151" s="17">
        <f t="shared" si="52"/>
        <v>0</v>
      </c>
      <c r="AO151" s="17">
        <f t="shared" si="52"/>
        <v>0</v>
      </c>
      <c r="AP151" s="17">
        <f t="shared" si="52"/>
        <v>0</v>
      </c>
      <c r="AQ151" s="17">
        <f t="shared" si="52"/>
        <v>0</v>
      </c>
      <c r="AR151" s="17">
        <f t="shared" si="52"/>
        <v>0</v>
      </c>
      <c r="AS151" s="17">
        <f t="shared" si="52"/>
        <v>0</v>
      </c>
      <c r="AT151" s="17">
        <f t="shared" si="52"/>
        <v>0</v>
      </c>
      <c r="AU151" s="17">
        <f t="shared" si="52"/>
        <v>0</v>
      </c>
      <c r="AV151" s="17">
        <f t="shared" si="52"/>
        <v>0</v>
      </c>
      <c r="AW151" s="17">
        <f t="shared" si="52"/>
        <v>0</v>
      </c>
      <c r="AX151" s="17">
        <f t="shared" si="52"/>
        <v>0</v>
      </c>
      <c r="AY151" s="17">
        <f t="shared" si="52"/>
        <v>342294</v>
      </c>
    </row>
    <row r="152" spans="1:51" s="28" customFormat="1" x14ac:dyDescent="0.25">
      <c r="A152" s="34">
        <v>66</v>
      </c>
      <c r="B152" s="26"/>
      <c r="C152" s="26"/>
      <c r="D152" s="78" t="s">
        <v>265</v>
      </c>
      <c r="E152" s="17">
        <v>342294</v>
      </c>
      <c r="F152" s="17"/>
      <c r="G152" s="17">
        <v>342294</v>
      </c>
      <c r="H152" s="17"/>
      <c r="I152" s="17"/>
      <c r="J152" s="50"/>
      <c r="K152" s="17"/>
      <c r="L152" s="50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>
        <v>342294</v>
      </c>
    </row>
    <row r="153" spans="1:51" x14ac:dyDescent="0.25">
      <c r="A153" s="228" t="s">
        <v>11</v>
      </c>
      <c r="B153" s="229"/>
      <c r="C153" s="229"/>
      <c r="D153" s="230"/>
      <c r="E153" s="17">
        <f>SUM(E154,E175)</f>
        <v>2106923.7999999998</v>
      </c>
      <c r="F153" s="17">
        <f t="shared" ref="F153:AY153" si="53">SUM(F154,F175)</f>
        <v>168304.19999999998</v>
      </c>
      <c r="G153" s="17">
        <f t="shared" si="53"/>
        <v>1938619.6</v>
      </c>
      <c r="H153" s="17">
        <f t="shared" si="53"/>
        <v>19880</v>
      </c>
      <c r="I153" s="17">
        <f t="shared" si="53"/>
        <v>4072</v>
      </c>
      <c r="J153" s="50">
        <f t="shared" si="53"/>
        <v>5000</v>
      </c>
      <c r="K153" s="17">
        <f t="shared" si="53"/>
        <v>54</v>
      </c>
      <c r="L153" s="50">
        <f>SUM(L154,L175)</f>
        <v>360902</v>
      </c>
      <c r="M153" s="17">
        <f t="shared" si="53"/>
        <v>10561</v>
      </c>
      <c r="N153" s="17">
        <f t="shared" si="53"/>
        <v>0</v>
      </c>
      <c r="O153" s="17">
        <f t="shared" si="53"/>
        <v>18885</v>
      </c>
      <c r="P153" s="17">
        <f t="shared" si="53"/>
        <v>25790</v>
      </c>
      <c r="Q153" s="17">
        <f t="shared" si="53"/>
        <v>1820</v>
      </c>
      <c r="R153" s="17">
        <f t="shared" si="53"/>
        <v>0</v>
      </c>
      <c r="S153" s="17">
        <f t="shared" si="53"/>
        <v>4205</v>
      </c>
      <c r="T153" s="17">
        <f t="shared" si="53"/>
        <v>42555</v>
      </c>
      <c r="U153" s="17">
        <f t="shared" si="53"/>
        <v>236</v>
      </c>
      <c r="V153" s="17">
        <f t="shared" si="53"/>
        <v>438164.5</v>
      </c>
      <c r="W153" s="17">
        <f t="shared" si="53"/>
        <v>217.6</v>
      </c>
      <c r="X153" s="17">
        <f t="shared" si="53"/>
        <v>175</v>
      </c>
      <c r="Y153" s="17">
        <f t="shared" si="53"/>
        <v>4219.2</v>
      </c>
      <c r="Z153" s="17">
        <f t="shared" si="53"/>
        <v>20518.200000000004</v>
      </c>
      <c r="AA153" s="17">
        <f t="shared" si="53"/>
        <v>1933.5</v>
      </c>
      <c r="AB153" s="17">
        <f t="shared" si="53"/>
        <v>22089.399999999998</v>
      </c>
      <c r="AC153" s="17">
        <f t="shared" si="53"/>
        <v>16328.7</v>
      </c>
      <c r="AD153" s="17">
        <f t="shared" si="53"/>
        <v>4889.7</v>
      </c>
      <c r="AE153" s="17">
        <f t="shared" si="53"/>
        <v>2194</v>
      </c>
      <c r="AF153" s="17">
        <f t="shared" si="53"/>
        <v>0</v>
      </c>
      <c r="AG153" s="17">
        <f t="shared" si="53"/>
        <v>36379.699999999997</v>
      </c>
      <c r="AH153" s="17">
        <f t="shared" si="53"/>
        <v>937.5</v>
      </c>
      <c r="AI153" s="17">
        <f t="shared" si="53"/>
        <v>155</v>
      </c>
      <c r="AJ153" s="17">
        <f t="shared" si="53"/>
        <v>3270.6</v>
      </c>
      <c r="AK153" s="17">
        <f t="shared" si="53"/>
        <v>30</v>
      </c>
      <c r="AL153" s="17">
        <f t="shared" si="53"/>
        <v>1570</v>
      </c>
      <c r="AM153" s="17">
        <f t="shared" si="53"/>
        <v>22</v>
      </c>
      <c r="AN153" s="17">
        <f t="shared" si="53"/>
        <v>0</v>
      </c>
      <c r="AO153" s="17">
        <f t="shared" si="53"/>
        <v>0</v>
      </c>
      <c r="AP153" s="17">
        <f t="shared" si="53"/>
        <v>19943</v>
      </c>
      <c r="AQ153" s="17">
        <f t="shared" si="53"/>
        <v>25000</v>
      </c>
      <c r="AR153" s="17">
        <f t="shared" si="53"/>
        <v>8060</v>
      </c>
      <c r="AS153" s="17">
        <f t="shared" si="53"/>
        <v>2</v>
      </c>
      <c r="AT153" s="17">
        <f t="shared" si="53"/>
        <v>12</v>
      </c>
      <c r="AU153" s="17">
        <f t="shared" si="53"/>
        <v>39054.5</v>
      </c>
      <c r="AV153" s="17">
        <f t="shared" si="53"/>
        <v>0</v>
      </c>
      <c r="AW153" s="17">
        <f t="shared" si="53"/>
        <v>10917.5</v>
      </c>
      <c r="AX153" s="17">
        <f t="shared" si="53"/>
        <v>817</v>
      </c>
      <c r="AY153" s="17">
        <f t="shared" si="53"/>
        <v>787759</v>
      </c>
    </row>
    <row r="154" spans="1:51" s="36" customFormat="1" x14ac:dyDescent="0.25">
      <c r="A154" s="1">
        <v>62</v>
      </c>
      <c r="B154" s="1"/>
      <c r="C154" s="1"/>
      <c r="D154" s="70" t="s">
        <v>266</v>
      </c>
      <c r="E154" s="35">
        <f>SUM(E155,E164,E173)</f>
        <v>804715.4</v>
      </c>
      <c r="F154" s="35">
        <f t="shared" ref="F154:AY154" si="54">SUM(F155,F164,F173)</f>
        <v>168304.19999999998</v>
      </c>
      <c r="G154" s="35">
        <f t="shared" si="54"/>
        <v>636411.20000000007</v>
      </c>
      <c r="H154" s="35">
        <f t="shared" si="54"/>
        <v>19880</v>
      </c>
      <c r="I154" s="35">
        <f t="shared" si="54"/>
        <v>3621</v>
      </c>
      <c r="J154" s="49">
        <f t="shared" si="54"/>
        <v>5000</v>
      </c>
      <c r="K154" s="35">
        <f t="shared" si="54"/>
        <v>34</v>
      </c>
      <c r="L154" s="49">
        <f t="shared" si="54"/>
        <v>74500</v>
      </c>
      <c r="M154" s="35">
        <f t="shared" si="54"/>
        <v>10010</v>
      </c>
      <c r="N154" s="35">
        <f t="shared" si="54"/>
        <v>0</v>
      </c>
      <c r="O154" s="35">
        <f t="shared" si="54"/>
        <v>17335</v>
      </c>
      <c r="P154" s="35">
        <f t="shared" si="54"/>
        <v>8858</v>
      </c>
      <c r="Q154" s="35">
        <f t="shared" si="54"/>
        <v>320</v>
      </c>
      <c r="R154" s="35">
        <f t="shared" si="54"/>
        <v>0</v>
      </c>
      <c r="S154" s="35">
        <f t="shared" si="54"/>
        <v>2589</v>
      </c>
      <c r="T154" s="35">
        <f t="shared" si="54"/>
        <v>6370</v>
      </c>
      <c r="U154" s="35">
        <f t="shared" si="54"/>
        <v>160</v>
      </c>
      <c r="V154" s="35">
        <f t="shared" si="54"/>
        <v>387555.5</v>
      </c>
      <c r="W154" s="35">
        <f t="shared" si="54"/>
        <v>0</v>
      </c>
      <c r="X154" s="35">
        <f t="shared" si="54"/>
        <v>10</v>
      </c>
      <c r="Y154" s="35">
        <f t="shared" si="54"/>
        <v>3000</v>
      </c>
      <c r="Z154" s="35">
        <f t="shared" si="54"/>
        <v>20321.300000000003</v>
      </c>
      <c r="AA154" s="35">
        <f t="shared" si="54"/>
        <v>1902.5</v>
      </c>
      <c r="AB154" s="35">
        <f t="shared" si="54"/>
        <v>21967.8</v>
      </c>
      <c r="AC154" s="35">
        <f t="shared" si="54"/>
        <v>1573</v>
      </c>
      <c r="AD154" s="35">
        <f t="shared" si="54"/>
        <v>2296</v>
      </c>
      <c r="AE154" s="35">
        <f t="shared" si="54"/>
        <v>1600</v>
      </c>
      <c r="AF154" s="35">
        <f t="shared" si="54"/>
        <v>0</v>
      </c>
      <c r="AG154" s="35">
        <f t="shared" si="54"/>
        <v>20291.2</v>
      </c>
      <c r="AH154" s="35">
        <f t="shared" si="54"/>
        <v>122.8</v>
      </c>
      <c r="AI154" s="35">
        <f t="shared" si="54"/>
        <v>155</v>
      </c>
      <c r="AJ154" s="35">
        <f t="shared" si="54"/>
        <v>3270.6</v>
      </c>
      <c r="AK154" s="35">
        <f t="shared" si="54"/>
        <v>0</v>
      </c>
      <c r="AL154" s="35">
        <f t="shared" si="54"/>
        <v>1570</v>
      </c>
      <c r="AM154" s="35">
        <f t="shared" si="54"/>
        <v>10</v>
      </c>
      <c r="AN154" s="35">
        <f t="shared" si="54"/>
        <v>0</v>
      </c>
      <c r="AO154" s="35">
        <f t="shared" si="54"/>
        <v>0</v>
      </c>
      <c r="AP154" s="35">
        <f t="shared" si="54"/>
        <v>2000</v>
      </c>
      <c r="AQ154" s="35">
        <f t="shared" si="54"/>
        <v>0</v>
      </c>
      <c r="AR154" s="35">
        <f t="shared" si="54"/>
        <v>0</v>
      </c>
      <c r="AS154" s="35">
        <f t="shared" si="54"/>
        <v>2</v>
      </c>
      <c r="AT154" s="35">
        <f t="shared" si="54"/>
        <v>0</v>
      </c>
      <c r="AU154" s="35">
        <f t="shared" si="54"/>
        <v>20086.5</v>
      </c>
      <c r="AV154" s="35">
        <f t="shared" si="54"/>
        <v>0</v>
      </c>
      <c r="AW154" s="35">
        <f t="shared" si="54"/>
        <v>0</v>
      </c>
      <c r="AX154" s="35">
        <f t="shared" si="54"/>
        <v>0</v>
      </c>
      <c r="AY154" s="35">
        <f t="shared" si="54"/>
        <v>0</v>
      </c>
    </row>
    <row r="155" spans="1:51" x14ac:dyDescent="0.25">
      <c r="A155" s="4"/>
      <c r="B155" s="4">
        <v>6202</v>
      </c>
      <c r="C155" s="4"/>
      <c r="D155" s="68" t="s">
        <v>267</v>
      </c>
      <c r="E155" s="33">
        <f>SUM(E156:E163)</f>
        <v>669669.6</v>
      </c>
      <c r="F155" s="33">
        <f t="shared" ref="F155:AY155" si="55">SUM(F156:F163)</f>
        <v>143439.29999999999</v>
      </c>
      <c r="G155" s="33">
        <f t="shared" si="55"/>
        <v>526230.30000000005</v>
      </c>
      <c r="H155" s="33">
        <f t="shared" si="55"/>
        <v>200</v>
      </c>
      <c r="I155" s="33">
        <f t="shared" si="55"/>
        <v>3306</v>
      </c>
      <c r="J155" s="53">
        <f t="shared" si="55"/>
        <v>5000</v>
      </c>
      <c r="K155" s="33">
        <f t="shared" si="55"/>
        <v>1.5</v>
      </c>
      <c r="L155" s="53">
        <f t="shared" si="55"/>
        <v>74500</v>
      </c>
      <c r="M155" s="33">
        <f t="shared" si="55"/>
        <v>10010</v>
      </c>
      <c r="N155" s="33">
        <f t="shared" si="55"/>
        <v>0</v>
      </c>
      <c r="O155" s="33">
        <f t="shared" si="55"/>
        <v>11200</v>
      </c>
      <c r="P155" s="33">
        <f t="shared" si="55"/>
        <v>2269</v>
      </c>
      <c r="Q155" s="33">
        <f t="shared" si="55"/>
        <v>320</v>
      </c>
      <c r="R155" s="33">
        <f t="shared" si="55"/>
        <v>0</v>
      </c>
      <c r="S155" s="33">
        <f t="shared" si="55"/>
        <v>2589</v>
      </c>
      <c r="T155" s="33">
        <f t="shared" si="55"/>
        <v>6370</v>
      </c>
      <c r="U155" s="33">
        <f t="shared" si="55"/>
        <v>0</v>
      </c>
      <c r="V155" s="33">
        <f t="shared" si="55"/>
        <v>387555.5</v>
      </c>
      <c r="W155" s="33">
        <f t="shared" si="55"/>
        <v>0</v>
      </c>
      <c r="X155" s="33">
        <f t="shared" si="55"/>
        <v>10</v>
      </c>
      <c r="Y155" s="33">
        <f t="shared" si="55"/>
        <v>3000</v>
      </c>
      <c r="Z155" s="33">
        <f t="shared" si="55"/>
        <v>6393.1</v>
      </c>
      <c r="AA155" s="33">
        <f t="shared" si="55"/>
        <v>1622.8</v>
      </c>
      <c r="AB155" s="33">
        <f t="shared" si="55"/>
        <v>4320.3</v>
      </c>
      <c r="AC155" s="33">
        <f t="shared" si="55"/>
        <v>0</v>
      </c>
      <c r="AD155" s="33">
        <f t="shared" si="55"/>
        <v>146</v>
      </c>
      <c r="AE155" s="33">
        <f t="shared" si="55"/>
        <v>600</v>
      </c>
      <c r="AF155" s="33">
        <f t="shared" si="55"/>
        <v>0</v>
      </c>
      <c r="AG155" s="33">
        <f t="shared" si="55"/>
        <v>4100</v>
      </c>
      <c r="AH155" s="33">
        <f t="shared" si="55"/>
        <v>0</v>
      </c>
      <c r="AI155" s="33">
        <f t="shared" si="55"/>
        <v>50</v>
      </c>
      <c r="AJ155" s="33">
        <f t="shared" si="55"/>
        <v>0</v>
      </c>
      <c r="AK155" s="33">
        <f t="shared" si="55"/>
        <v>0</v>
      </c>
      <c r="AL155" s="33">
        <f t="shared" si="55"/>
        <v>1570</v>
      </c>
      <c r="AM155" s="33">
        <f t="shared" si="55"/>
        <v>10</v>
      </c>
      <c r="AN155" s="33">
        <f t="shared" si="55"/>
        <v>0</v>
      </c>
      <c r="AO155" s="33">
        <f t="shared" si="55"/>
        <v>0</v>
      </c>
      <c r="AP155" s="33">
        <f t="shared" si="55"/>
        <v>0</v>
      </c>
      <c r="AQ155" s="33">
        <f t="shared" si="55"/>
        <v>0</v>
      </c>
      <c r="AR155" s="33">
        <f t="shared" si="55"/>
        <v>0</v>
      </c>
      <c r="AS155" s="33">
        <f t="shared" si="55"/>
        <v>2</v>
      </c>
      <c r="AT155" s="33">
        <f t="shared" si="55"/>
        <v>0</v>
      </c>
      <c r="AU155" s="33">
        <f>SUM(AU156:AU163)</f>
        <v>1085.0999999999999</v>
      </c>
      <c r="AV155" s="33">
        <f t="shared" si="55"/>
        <v>0</v>
      </c>
      <c r="AW155" s="33">
        <f t="shared" si="55"/>
        <v>0</v>
      </c>
      <c r="AX155" s="33">
        <f t="shared" si="55"/>
        <v>0</v>
      </c>
      <c r="AY155" s="33">
        <f t="shared" si="55"/>
        <v>0</v>
      </c>
    </row>
    <row r="156" spans="1:51" x14ac:dyDescent="0.25">
      <c r="A156" s="4"/>
      <c r="B156" s="4"/>
      <c r="C156" s="4">
        <v>62021</v>
      </c>
      <c r="D156" s="68" t="s">
        <v>268</v>
      </c>
      <c r="E156" s="33">
        <v>135932</v>
      </c>
      <c r="F156" s="33">
        <v>29333.8</v>
      </c>
      <c r="G156" s="33">
        <v>106598.2</v>
      </c>
      <c r="H156" s="33"/>
      <c r="I156" s="33">
        <v>1536</v>
      </c>
      <c r="J156" s="53"/>
      <c r="K156" s="33">
        <v>1.5</v>
      </c>
      <c r="L156" s="53"/>
      <c r="M156" s="33">
        <v>10</v>
      </c>
      <c r="N156" s="33"/>
      <c r="O156" s="33">
        <v>4200</v>
      </c>
      <c r="P156" s="33">
        <v>37</v>
      </c>
      <c r="Q156" s="33">
        <v>66</v>
      </c>
      <c r="R156" s="33"/>
      <c r="S156" s="33"/>
      <c r="T156" s="33"/>
      <c r="U156" s="33"/>
      <c r="V156" s="33">
        <v>100692.3</v>
      </c>
      <c r="W156" s="33"/>
      <c r="X156" s="33"/>
      <c r="Y156" s="33"/>
      <c r="Z156" s="33">
        <v>53.4</v>
      </c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>
        <v>2</v>
      </c>
      <c r="AT156" s="33"/>
      <c r="AU156" s="33"/>
      <c r="AV156" s="33"/>
      <c r="AW156" s="33"/>
      <c r="AX156" s="33"/>
      <c r="AY156" s="33"/>
    </row>
    <row r="157" spans="1:51" x14ac:dyDescent="0.25">
      <c r="A157" s="4"/>
      <c r="B157" s="4"/>
      <c r="C157" s="4">
        <v>62022</v>
      </c>
      <c r="D157" s="68" t="s">
        <v>269</v>
      </c>
      <c r="E157" s="33">
        <v>300206.8</v>
      </c>
      <c r="F157" s="33">
        <v>4756.8</v>
      </c>
      <c r="G157" s="33">
        <v>295450</v>
      </c>
      <c r="H157" s="33">
        <v>200</v>
      </c>
      <c r="I157" s="33"/>
      <c r="J157" s="53"/>
      <c r="K157" s="33"/>
      <c r="L157" s="53"/>
      <c r="M157" s="33"/>
      <c r="N157" s="33"/>
      <c r="O157" s="33">
        <v>7000</v>
      </c>
      <c r="P157" s="33">
        <v>2200</v>
      </c>
      <c r="Q157" s="33">
        <v>54</v>
      </c>
      <c r="R157" s="33"/>
      <c r="S157" s="33"/>
      <c r="T157" s="33"/>
      <c r="U157" s="33"/>
      <c r="V157" s="33">
        <v>285808</v>
      </c>
      <c r="W157" s="33"/>
      <c r="X157" s="33"/>
      <c r="Y157" s="33"/>
      <c r="Z157" s="33">
        <v>10</v>
      </c>
      <c r="AA157" s="33">
        <v>13</v>
      </c>
      <c r="AB157" s="33">
        <v>15</v>
      </c>
      <c r="AC157" s="33"/>
      <c r="AD157" s="33"/>
      <c r="AE157" s="33">
        <v>150</v>
      </c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x14ac:dyDescent="0.25">
      <c r="A158" s="4"/>
      <c r="B158" s="4"/>
      <c r="C158" s="4">
        <v>62023</v>
      </c>
      <c r="D158" s="68" t="s">
        <v>270</v>
      </c>
      <c r="E158" s="33">
        <v>15120.6</v>
      </c>
      <c r="F158" s="33">
        <v>4795.3999999999996</v>
      </c>
      <c r="G158" s="33">
        <v>10325.200000000001</v>
      </c>
      <c r="H158" s="33"/>
      <c r="I158" s="33"/>
      <c r="J158" s="53"/>
      <c r="K158" s="33"/>
      <c r="L158" s="53"/>
      <c r="M158" s="33"/>
      <c r="N158" s="33"/>
      <c r="O158" s="33"/>
      <c r="P158" s="33"/>
      <c r="Q158" s="33"/>
      <c r="R158" s="33"/>
      <c r="S158" s="33"/>
      <c r="T158" s="33">
        <v>6250</v>
      </c>
      <c r="U158" s="33"/>
      <c r="V158" s="33">
        <v>1055.2</v>
      </c>
      <c r="W158" s="33"/>
      <c r="X158" s="33"/>
      <c r="Y158" s="33">
        <v>3000</v>
      </c>
      <c r="Z158" s="33"/>
      <c r="AA158" s="33"/>
      <c r="AB158" s="33"/>
      <c r="AC158" s="33"/>
      <c r="AD158" s="33"/>
      <c r="AE158" s="33"/>
      <c r="AF158" s="33"/>
      <c r="AG158" s="33"/>
      <c r="AH158" s="33"/>
      <c r="AI158" s="33">
        <v>20</v>
      </c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x14ac:dyDescent="0.25">
      <c r="A159" s="4"/>
      <c r="B159" s="4"/>
      <c r="C159" s="4">
        <v>62024</v>
      </c>
      <c r="D159" s="68" t="s">
        <v>271</v>
      </c>
      <c r="E159" s="33">
        <v>17632.7</v>
      </c>
      <c r="F159" s="33">
        <v>12357.7</v>
      </c>
      <c r="G159" s="33">
        <v>5275</v>
      </c>
      <c r="H159" s="33"/>
      <c r="I159" s="33">
        <v>1770</v>
      </c>
      <c r="J159" s="53">
        <v>1000</v>
      </c>
      <c r="K159" s="33"/>
      <c r="L159" s="53">
        <v>2500</v>
      </c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>
        <v>5</v>
      </c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x14ac:dyDescent="0.25">
      <c r="A160" s="4"/>
      <c r="B160" s="4"/>
      <c r="C160" s="4">
        <v>62025</v>
      </c>
      <c r="D160" s="68" t="s">
        <v>272</v>
      </c>
      <c r="E160" s="33">
        <v>53511.4</v>
      </c>
      <c r="F160" s="33">
        <v>45444.1</v>
      </c>
      <c r="G160" s="33">
        <v>8067.3</v>
      </c>
      <c r="H160" s="33"/>
      <c r="I160" s="33"/>
      <c r="J160" s="53"/>
      <c r="K160" s="33"/>
      <c r="L160" s="5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>
        <v>10</v>
      </c>
      <c r="Y160" s="33"/>
      <c r="Z160" s="33">
        <v>3562.5</v>
      </c>
      <c r="AA160" s="33">
        <v>1494.8</v>
      </c>
      <c r="AB160" s="33">
        <v>774</v>
      </c>
      <c r="AC160" s="33"/>
      <c r="AD160" s="33">
        <v>146</v>
      </c>
      <c r="AE160" s="33"/>
      <c r="AF160" s="33"/>
      <c r="AG160" s="33"/>
      <c r="AH160" s="33"/>
      <c r="AI160" s="33">
        <v>30</v>
      </c>
      <c r="AJ160" s="33"/>
      <c r="AK160" s="33"/>
      <c r="AL160" s="33">
        <v>970</v>
      </c>
      <c r="AM160" s="33"/>
      <c r="AN160" s="33"/>
      <c r="AO160" s="33"/>
      <c r="AP160" s="33"/>
      <c r="AQ160" s="33"/>
      <c r="AR160" s="33"/>
      <c r="AS160" s="33"/>
      <c r="AU160" s="33">
        <v>1080</v>
      </c>
      <c r="AV160" s="33"/>
      <c r="AW160" s="33"/>
      <c r="AX160" s="33"/>
      <c r="AY160" s="33"/>
    </row>
    <row r="161" spans="1:51" x14ac:dyDescent="0.25">
      <c r="A161" s="4"/>
      <c r="B161" s="4"/>
      <c r="C161" s="4">
        <v>62026</v>
      </c>
      <c r="D161" s="68" t="s">
        <v>273</v>
      </c>
      <c r="E161" s="33">
        <v>2403.1999999999998</v>
      </c>
      <c r="F161" s="33"/>
      <c r="G161" s="33">
        <v>2403.1999999999998</v>
      </c>
      <c r="H161" s="33"/>
      <c r="I161" s="33"/>
      <c r="J161" s="53"/>
      <c r="K161" s="33"/>
      <c r="L161" s="53"/>
      <c r="M161" s="33"/>
      <c r="N161" s="33"/>
      <c r="O161" s="33"/>
      <c r="P161" s="33"/>
      <c r="Q161" s="33"/>
      <c r="R161" s="33"/>
      <c r="S161" s="33">
        <v>989</v>
      </c>
      <c r="T161" s="33"/>
      <c r="U161" s="33"/>
      <c r="V161" s="33"/>
      <c r="W161" s="33"/>
      <c r="X161" s="33"/>
      <c r="Y161" s="33"/>
      <c r="Z161" s="33">
        <v>1047.2</v>
      </c>
      <c r="AA161" s="33">
        <v>97</v>
      </c>
      <c r="AB161" s="33">
        <v>270</v>
      </c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x14ac:dyDescent="0.25">
      <c r="A162" s="4"/>
      <c r="B162" s="4"/>
      <c r="C162" s="4">
        <v>62027</v>
      </c>
      <c r="D162" s="68" t="s">
        <v>274</v>
      </c>
      <c r="E162" s="33">
        <v>22</v>
      </c>
      <c r="F162" s="33"/>
      <c r="G162" s="33">
        <v>22</v>
      </c>
      <c r="H162" s="33"/>
      <c r="I162" s="33"/>
      <c r="J162" s="53"/>
      <c r="K162" s="33"/>
      <c r="L162" s="5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>
        <v>10</v>
      </c>
      <c r="AA162" s="33">
        <v>12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x14ac:dyDescent="0.25">
      <c r="A163" s="4"/>
      <c r="B163" s="4"/>
      <c r="C163" s="4">
        <v>62028</v>
      </c>
      <c r="D163" s="68" t="s">
        <v>275</v>
      </c>
      <c r="E163" s="33">
        <v>144840.9</v>
      </c>
      <c r="F163" s="33">
        <v>46751.5</v>
      </c>
      <c r="G163" s="33">
        <v>98089.4</v>
      </c>
      <c r="H163" s="33"/>
      <c r="I163" s="33"/>
      <c r="J163" s="53">
        <v>4000</v>
      </c>
      <c r="K163" s="33"/>
      <c r="L163" s="53">
        <v>72000</v>
      </c>
      <c r="M163" s="33">
        <v>10000</v>
      </c>
      <c r="N163" s="33"/>
      <c r="O163" s="33"/>
      <c r="P163" s="33">
        <v>32</v>
      </c>
      <c r="Q163" s="33">
        <v>200</v>
      </c>
      <c r="R163" s="33"/>
      <c r="S163" s="33">
        <v>1600</v>
      </c>
      <c r="T163" s="33">
        <v>120</v>
      </c>
      <c r="U163" s="33"/>
      <c r="V163" s="33"/>
      <c r="W163" s="33"/>
      <c r="X163" s="33"/>
      <c r="Y163" s="33"/>
      <c r="Z163" s="33">
        <v>1705</v>
      </c>
      <c r="AA163" s="33">
        <v>6</v>
      </c>
      <c r="AB163" s="33">
        <v>3261.3</v>
      </c>
      <c r="AC163" s="33"/>
      <c r="AD163" s="33"/>
      <c r="AE163" s="33">
        <v>450</v>
      </c>
      <c r="AF163" s="33"/>
      <c r="AG163" s="33">
        <v>4100</v>
      </c>
      <c r="AH163" s="33"/>
      <c r="AI163" s="33"/>
      <c r="AJ163" s="33"/>
      <c r="AK163" s="33"/>
      <c r="AL163" s="33">
        <v>600</v>
      </c>
      <c r="AM163" s="33">
        <v>10</v>
      </c>
      <c r="AN163" s="33"/>
      <c r="AO163" s="33"/>
      <c r="AP163" s="33"/>
      <c r="AQ163" s="33"/>
      <c r="AR163" s="33"/>
      <c r="AS163" s="33"/>
      <c r="AU163" s="33">
        <v>5.0999999999999996</v>
      </c>
      <c r="AV163" s="33"/>
      <c r="AW163" s="33"/>
      <c r="AX163" s="33"/>
      <c r="AY163" s="33"/>
    </row>
    <row r="164" spans="1:51" x14ac:dyDescent="0.25">
      <c r="A164" s="4"/>
      <c r="B164" s="4">
        <v>6203</v>
      </c>
      <c r="C164" s="4"/>
      <c r="D164" s="68" t="s">
        <v>276</v>
      </c>
      <c r="E164" s="33">
        <f>SUM(E165:E172)</f>
        <v>128446.8</v>
      </c>
      <c r="F164" s="33">
        <f t="shared" ref="F164:AY164" si="56">SUM(F165:F172)</f>
        <v>24864.9</v>
      </c>
      <c r="G164" s="33">
        <f t="shared" si="56"/>
        <v>103581.9</v>
      </c>
      <c r="H164" s="33">
        <f t="shared" si="56"/>
        <v>19680</v>
      </c>
      <c r="I164" s="33">
        <f t="shared" si="56"/>
        <v>315</v>
      </c>
      <c r="J164" s="53">
        <f t="shared" si="56"/>
        <v>0</v>
      </c>
      <c r="K164" s="33">
        <f t="shared" si="56"/>
        <v>32.5</v>
      </c>
      <c r="L164" s="53">
        <f t="shared" si="56"/>
        <v>0</v>
      </c>
      <c r="M164" s="33">
        <f t="shared" si="56"/>
        <v>0</v>
      </c>
      <c r="N164" s="33">
        <f t="shared" si="56"/>
        <v>0</v>
      </c>
      <c r="O164" s="33">
        <f t="shared" si="56"/>
        <v>6135</v>
      </c>
      <c r="P164" s="33">
        <f t="shared" si="56"/>
        <v>0</v>
      </c>
      <c r="Q164" s="33">
        <f t="shared" si="56"/>
        <v>0</v>
      </c>
      <c r="R164" s="33">
        <f t="shared" si="56"/>
        <v>0</v>
      </c>
      <c r="S164" s="33">
        <f t="shared" si="56"/>
        <v>0</v>
      </c>
      <c r="T164" s="33">
        <f t="shared" si="56"/>
        <v>0</v>
      </c>
      <c r="U164" s="33">
        <f t="shared" si="56"/>
        <v>160</v>
      </c>
      <c r="V164" s="33">
        <f t="shared" si="56"/>
        <v>0</v>
      </c>
      <c r="W164" s="33">
        <f t="shared" si="56"/>
        <v>0</v>
      </c>
      <c r="X164" s="33">
        <f t="shared" si="56"/>
        <v>0</v>
      </c>
      <c r="Y164" s="33">
        <f t="shared" si="56"/>
        <v>0</v>
      </c>
      <c r="Z164" s="33">
        <f t="shared" si="56"/>
        <v>13918.2</v>
      </c>
      <c r="AA164" s="33">
        <f t="shared" si="56"/>
        <v>279.7</v>
      </c>
      <c r="AB164" s="33">
        <f t="shared" si="56"/>
        <v>17647.5</v>
      </c>
      <c r="AC164" s="33">
        <f t="shared" si="56"/>
        <v>1573</v>
      </c>
      <c r="AD164" s="33">
        <f t="shared" si="56"/>
        <v>2150</v>
      </c>
      <c r="AE164" s="33">
        <f t="shared" si="56"/>
        <v>1000</v>
      </c>
      <c r="AF164" s="33">
        <f t="shared" si="56"/>
        <v>0</v>
      </c>
      <c r="AG164" s="33">
        <f t="shared" si="56"/>
        <v>16191.2</v>
      </c>
      <c r="AH164" s="33">
        <f t="shared" si="56"/>
        <v>122.8</v>
      </c>
      <c r="AI164" s="33">
        <f t="shared" si="56"/>
        <v>105</v>
      </c>
      <c r="AJ164" s="33">
        <f t="shared" si="56"/>
        <v>3270.6</v>
      </c>
      <c r="AK164" s="33">
        <f t="shared" si="56"/>
        <v>0</v>
      </c>
      <c r="AL164" s="33">
        <f t="shared" si="56"/>
        <v>0</v>
      </c>
      <c r="AM164" s="33">
        <f t="shared" si="56"/>
        <v>0</v>
      </c>
      <c r="AN164" s="33">
        <f t="shared" si="56"/>
        <v>0</v>
      </c>
      <c r="AO164" s="33">
        <f t="shared" si="56"/>
        <v>0</v>
      </c>
      <c r="AP164" s="33">
        <f t="shared" si="56"/>
        <v>2000</v>
      </c>
      <c r="AQ164" s="33">
        <f t="shared" si="56"/>
        <v>0</v>
      </c>
      <c r="AR164" s="33">
        <f t="shared" si="56"/>
        <v>0</v>
      </c>
      <c r="AS164" s="33">
        <f t="shared" si="56"/>
        <v>0</v>
      </c>
      <c r="AT164" s="33">
        <f t="shared" si="56"/>
        <v>0</v>
      </c>
      <c r="AU164" s="33">
        <f t="shared" si="56"/>
        <v>19001.400000000001</v>
      </c>
      <c r="AV164" s="33">
        <f t="shared" si="56"/>
        <v>0</v>
      </c>
      <c r="AW164" s="33">
        <f t="shared" si="56"/>
        <v>0</v>
      </c>
      <c r="AX164" s="33">
        <f t="shared" si="56"/>
        <v>0</v>
      </c>
      <c r="AY164" s="33">
        <f t="shared" si="56"/>
        <v>0</v>
      </c>
    </row>
    <row r="165" spans="1:51" x14ac:dyDescent="0.25">
      <c r="A165" s="4"/>
      <c r="B165" s="4"/>
      <c r="C165" s="4">
        <v>62031</v>
      </c>
      <c r="D165" s="68" t="s">
        <v>277</v>
      </c>
      <c r="E165" s="33">
        <v>13919</v>
      </c>
      <c r="F165" s="33">
        <v>2563</v>
      </c>
      <c r="G165" s="33">
        <v>11356</v>
      </c>
      <c r="H165" s="33"/>
      <c r="I165" s="33"/>
      <c r="J165" s="53"/>
      <c r="K165" s="33"/>
      <c r="L165" s="5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>
        <v>1</v>
      </c>
      <c r="AB165" s="33"/>
      <c r="AC165" s="33">
        <v>1573</v>
      </c>
      <c r="AD165" s="33"/>
      <c r="AE165" s="33">
        <v>1000</v>
      </c>
      <c r="AF165" s="33"/>
      <c r="AG165" s="33">
        <v>1492</v>
      </c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>
        <v>7290</v>
      </c>
      <c r="AV165" s="33"/>
      <c r="AW165" s="33"/>
      <c r="AX165" s="33"/>
      <c r="AY165" s="33"/>
    </row>
    <row r="166" spans="1:51" x14ac:dyDescent="0.25">
      <c r="A166" s="4"/>
      <c r="B166" s="4"/>
      <c r="C166" s="4">
        <v>62032</v>
      </c>
      <c r="D166" s="68" t="s">
        <v>278</v>
      </c>
      <c r="E166" s="33">
        <v>5891</v>
      </c>
      <c r="F166" s="33">
        <v>4837.3</v>
      </c>
      <c r="G166" s="33">
        <v>1053.7</v>
      </c>
      <c r="H166" s="33"/>
      <c r="I166" s="33"/>
      <c r="J166" s="53"/>
      <c r="K166" s="33">
        <v>1.5</v>
      </c>
      <c r="L166" s="5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>
        <v>2</v>
      </c>
      <c r="AB166" s="33"/>
      <c r="AC166" s="33"/>
      <c r="AD166" s="33"/>
      <c r="AE166" s="33"/>
      <c r="AF166" s="33"/>
      <c r="AG166" s="33">
        <v>1042.2</v>
      </c>
      <c r="AH166" s="33">
        <v>8</v>
      </c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x14ac:dyDescent="0.25">
      <c r="A167" s="4"/>
      <c r="B167" s="4"/>
      <c r="C167" s="4">
        <v>62033</v>
      </c>
      <c r="D167" s="68" t="s">
        <v>279</v>
      </c>
      <c r="E167" s="33">
        <v>3544.4</v>
      </c>
      <c r="F167" s="33">
        <v>2567.6999999999998</v>
      </c>
      <c r="G167" s="33">
        <v>976.7</v>
      </c>
      <c r="H167" s="33"/>
      <c r="I167" s="33">
        <v>315</v>
      </c>
      <c r="J167" s="53"/>
      <c r="K167" s="33"/>
      <c r="L167" s="5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127.2</v>
      </c>
      <c r="AA167" s="33">
        <v>172.5</v>
      </c>
      <c r="AB167" s="33">
        <v>200</v>
      </c>
      <c r="AC167" s="33"/>
      <c r="AD167" s="33"/>
      <c r="AE167" s="33"/>
      <c r="AF167" s="33"/>
      <c r="AG167" s="33">
        <v>57</v>
      </c>
      <c r="AH167" s="33"/>
      <c r="AI167" s="33">
        <v>55</v>
      </c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>
        <v>50</v>
      </c>
      <c r="AV167" s="33"/>
      <c r="AW167" s="33"/>
      <c r="AX167" s="33"/>
      <c r="AY167" s="33"/>
    </row>
    <row r="168" spans="1:51" x14ac:dyDescent="0.25">
      <c r="A168" s="4"/>
      <c r="B168" s="4"/>
      <c r="C168" s="4">
        <v>62034</v>
      </c>
      <c r="D168" s="68" t="s">
        <v>280</v>
      </c>
      <c r="E168" s="33">
        <v>6395</v>
      </c>
      <c r="F168" s="33">
        <v>256</v>
      </c>
      <c r="G168" s="33">
        <v>6139</v>
      </c>
      <c r="H168" s="33"/>
      <c r="I168" s="33"/>
      <c r="J168" s="53"/>
      <c r="K168" s="33">
        <v>20</v>
      </c>
      <c r="L168" s="5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>
        <v>64</v>
      </c>
      <c r="AA168" s="33">
        <v>14</v>
      </c>
      <c r="AB168" s="33"/>
      <c r="AC168" s="33"/>
      <c r="AD168" s="33"/>
      <c r="AE168" s="33"/>
      <c r="AF168" s="33"/>
      <c r="AG168" s="33">
        <v>6000</v>
      </c>
      <c r="AH168" s="33">
        <v>41</v>
      </c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x14ac:dyDescent="0.25">
      <c r="A169" s="4"/>
      <c r="B169" s="4"/>
      <c r="C169" s="4">
        <v>62035</v>
      </c>
      <c r="D169" s="68" t="s">
        <v>281</v>
      </c>
      <c r="E169" s="33">
        <v>27026.400000000001</v>
      </c>
      <c r="F169" s="33">
        <v>12846.9</v>
      </c>
      <c r="G169" s="33">
        <v>14179.5</v>
      </c>
      <c r="H169" s="33"/>
      <c r="I169" s="33"/>
      <c r="J169" s="53"/>
      <c r="K169" s="33">
        <v>11</v>
      </c>
      <c r="L169" s="53"/>
      <c r="M169" s="33"/>
      <c r="N169" s="33"/>
      <c r="O169" s="33"/>
      <c r="P169" s="33"/>
      <c r="Q169" s="33"/>
      <c r="R169" s="33"/>
      <c r="S169" s="33"/>
      <c r="T169" s="33"/>
      <c r="U169" s="33">
        <v>160</v>
      </c>
      <c r="V169" s="33"/>
      <c r="W169" s="33"/>
      <c r="X169" s="33"/>
      <c r="Y169" s="33"/>
      <c r="Z169" s="33"/>
      <c r="AA169" s="33">
        <v>90.2</v>
      </c>
      <c r="AB169" s="33">
        <v>13554.5</v>
      </c>
      <c r="AC169" s="33"/>
      <c r="AD169" s="33">
        <v>150</v>
      </c>
      <c r="AE169" s="33"/>
      <c r="AF169" s="33"/>
      <c r="AG169" s="33">
        <v>100</v>
      </c>
      <c r="AH169" s="33">
        <v>63.8</v>
      </c>
      <c r="AI169" s="33">
        <v>50</v>
      </c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x14ac:dyDescent="0.25">
      <c r="A170" s="4"/>
      <c r="B170" s="4"/>
      <c r="C170" s="4">
        <v>62036</v>
      </c>
      <c r="D170" s="68" t="s">
        <v>282</v>
      </c>
      <c r="E170" s="33">
        <v>18726</v>
      </c>
      <c r="F170" s="33">
        <v>1794</v>
      </c>
      <c r="G170" s="33">
        <v>16932</v>
      </c>
      <c r="H170" s="33"/>
      <c r="I170" s="33"/>
      <c r="J170" s="53"/>
      <c r="K170" s="33"/>
      <c r="L170" s="5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>
        <v>3500</v>
      </c>
      <c r="AH170" s="33"/>
      <c r="AI170" s="33"/>
      <c r="AJ170" s="33">
        <v>3270.6</v>
      </c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>
        <v>10161.4</v>
      </c>
      <c r="AV170" s="33"/>
      <c r="AW170" s="33"/>
      <c r="AX170" s="33"/>
      <c r="AY170" s="33"/>
    </row>
    <row r="171" spans="1:51" x14ac:dyDescent="0.25">
      <c r="A171" s="4"/>
      <c r="B171" s="4"/>
      <c r="C171" s="4">
        <v>62037</v>
      </c>
      <c r="D171" s="68" t="s">
        <v>283</v>
      </c>
      <c r="E171" s="33">
        <v>19695</v>
      </c>
      <c r="F171" s="33"/>
      <c r="G171" s="33">
        <v>19695</v>
      </c>
      <c r="H171" s="33">
        <v>19680</v>
      </c>
      <c r="I171" s="33"/>
      <c r="J171" s="53"/>
      <c r="K171" s="33"/>
      <c r="L171" s="5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>
        <v>5</v>
      </c>
      <c r="AA171" s="33"/>
      <c r="AB171" s="33"/>
      <c r="AC171" s="33"/>
      <c r="AD171" s="33"/>
      <c r="AE171" s="33"/>
      <c r="AF171" s="33"/>
      <c r="AG171" s="33"/>
      <c r="AH171" s="33">
        <v>10</v>
      </c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x14ac:dyDescent="0.25">
      <c r="A172" s="4"/>
      <c r="B172" s="4"/>
      <c r="C172" s="4">
        <v>62038</v>
      </c>
      <c r="D172" s="68" t="s">
        <v>284</v>
      </c>
      <c r="E172" s="33">
        <v>33250</v>
      </c>
      <c r="F172" s="33"/>
      <c r="G172" s="33">
        <v>33250</v>
      </c>
      <c r="H172" s="33"/>
      <c r="I172" s="33"/>
      <c r="J172" s="53"/>
      <c r="K172" s="33"/>
      <c r="L172" s="53"/>
      <c r="M172" s="33"/>
      <c r="N172" s="33"/>
      <c r="O172" s="33">
        <v>6135</v>
      </c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>
        <v>13722</v>
      </c>
      <c r="AA172" s="33"/>
      <c r="AB172" s="33">
        <v>3893</v>
      </c>
      <c r="AC172" s="33"/>
      <c r="AD172" s="33">
        <v>2000</v>
      </c>
      <c r="AE172" s="33"/>
      <c r="AF172" s="33"/>
      <c r="AG172" s="33">
        <v>4000</v>
      </c>
      <c r="AH172" s="33"/>
      <c r="AI172" s="33"/>
      <c r="AJ172" s="33"/>
      <c r="AK172" s="33"/>
      <c r="AL172" s="33"/>
      <c r="AM172" s="33"/>
      <c r="AN172" s="33"/>
      <c r="AO172" s="33"/>
      <c r="AP172" s="33">
        <v>2000</v>
      </c>
      <c r="AQ172" s="33"/>
      <c r="AR172" s="33"/>
      <c r="AS172" s="33"/>
      <c r="AT172" s="33"/>
      <c r="AU172" s="33">
        <v>1500</v>
      </c>
      <c r="AV172" s="33"/>
      <c r="AW172" s="33"/>
      <c r="AX172" s="33"/>
      <c r="AY172" s="33"/>
    </row>
    <row r="173" spans="1:51" x14ac:dyDescent="0.25">
      <c r="A173" s="4"/>
      <c r="B173" s="4">
        <v>6298</v>
      </c>
      <c r="C173" s="4"/>
      <c r="D173" s="68" t="s">
        <v>285</v>
      </c>
      <c r="E173" s="33">
        <f>SUM(E174:E174)</f>
        <v>6599</v>
      </c>
      <c r="F173" s="33">
        <f t="shared" ref="F173:AY173" si="57">SUM(F174:F174)</f>
        <v>0</v>
      </c>
      <c r="G173" s="33">
        <f t="shared" si="57"/>
        <v>6599</v>
      </c>
      <c r="H173" s="33">
        <f t="shared" si="57"/>
        <v>0</v>
      </c>
      <c r="I173" s="33">
        <f t="shared" si="57"/>
        <v>0</v>
      </c>
      <c r="J173" s="53">
        <f t="shared" si="57"/>
        <v>0</v>
      </c>
      <c r="K173" s="33">
        <f t="shared" si="57"/>
        <v>0</v>
      </c>
      <c r="L173" s="53">
        <f t="shared" si="57"/>
        <v>0</v>
      </c>
      <c r="M173" s="33">
        <f t="shared" si="57"/>
        <v>0</v>
      </c>
      <c r="N173" s="33">
        <f t="shared" si="57"/>
        <v>0</v>
      </c>
      <c r="O173" s="33">
        <f t="shared" si="57"/>
        <v>0</v>
      </c>
      <c r="P173" s="33">
        <f t="shared" si="57"/>
        <v>6589</v>
      </c>
      <c r="Q173" s="33">
        <f t="shared" si="57"/>
        <v>0</v>
      </c>
      <c r="R173" s="33">
        <f t="shared" si="57"/>
        <v>0</v>
      </c>
      <c r="S173" s="33">
        <f t="shared" si="57"/>
        <v>0</v>
      </c>
      <c r="T173" s="33">
        <f t="shared" si="57"/>
        <v>0</v>
      </c>
      <c r="U173" s="33">
        <f t="shared" si="57"/>
        <v>0</v>
      </c>
      <c r="V173" s="33">
        <f t="shared" si="57"/>
        <v>0</v>
      </c>
      <c r="W173" s="33">
        <f t="shared" si="57"/>
        <v>0</v>
      </c>
      <c r="X173" s="33">
        <f t="shared" si="57"/>
        <v>0</v>
      </c>
      <c r="Y173" s="33">
        <f t="shared" si="57"/>
        <v>0</v>
      </c>
      <c r="Z173" s="33">
        <f t="shared" si="57"/>
        <v>10</v>
      </c>
      <c r="AA173" s="33">
        <f t="shared" si="57"/>
        <v>0</v>
      </c>
      <c r="AB173" s="33">
        <f t="shared" si="57"/>
        <v>0</v>
      </c>
      <c r="AC173" s="33">
        <f t="shared" si="57"/>
        <v>0</v>
      </c>
      <c r="AD173" s="33">
        <f t="shared" si="57"/>
        <v>0</v>
      </c>
      <c r="AE173" s="33">
        <f t="shared" si="57"/>
        <v>0</v>
      </c>
      <c r="AF173" s="33">
        <f t="shared" si="57"/>
        <v>0</v>
      </c>
      <c r="AG173" s="33">
        <f t="shared" si="57"/>
        <v>0</v>
      </c>
      <c r="AH173" s="33">
        <f t="shared" si="57"/>
        <v>0</v>
      </c>
      <c r="AI173" s="33">
        <f t="shared" si="57"/>
        <v>0</v>
      </c>
      <c r="AJ173" s="33">
        <f t="shared" si="57"/>
        <v>0</v>
      </c>
      <c r="AK173" s="33">
        <f t="shared" si="57"/>
        <v>0</v>
      </c>
      <c r="AL173" s="33">
        <f t="shared" si="57"/>
        <v>0</v>
      </c>
      <c r="AM173" s="33">
        <f t="shared" si="57"/>
        <v>0</v>
      </c>
      <c r="AN173" s="33">
        <f t="shared" si="57"/>
        <v>0</v>
      </c>
      <c r="AO173" s="33">
        <f t="shared" si="57"/>
        <v>0</v>
      </c>
      <c r="AP173" s="33">
        <f t="shared" si="57"/>
        <v>0</v>
      </c>
      <c r="AQ173" s="33">
        <f t="shared" si="57"/>
        <v>0</v>
      </c>
      <c r="AR173" s="33">
        <f t="shared" si="57"/>
        <v>0</v>
      </c>
      <c r="AS173" s="33">
        <f t="shared" si="57"/>
        <v>0</v>
      </c>
      <c r="AT173" s="33">
        <f t="shared" si="57"/>
        <v>0</v>
      </c>
      <c r="AU173" s="33">
        <f t="shared" si="57"/>
        <v>0</v>
      </c>
      <c r="AV173" s="33">
        <f t="shared" si="57"/>
        <v>0</v>
      </c>
      <c r="AW173" s="33">
        <f t="shared" si="57"/>
        <v>0</v>
      </c>
      <c r="AX173" s="33">
        <f t="shared" si="57"/>
        <v>0</v>
      </c>
      <c r="AY173" s="33">
        <f t="shared" si="57"/>
        <v>0</v>
      </c>
    </row>
    <row r="174" spans="1:51" x14ac:dyDescent="0.25">
      <c r="A174" s="4"/>
      <c r="B174" s="4"/>
      <c r="C174" s="4">
        <v>62981</v>
      </c>
      <c r="D174" s="68" t="s">
        <v>285</v>
      </c>
      <c r="E174" s="33">
        <v>6599</v>
      </c>
      <c r="F174" s="33"/>
      <c r="G174" s="33">
        <v>6599</v>
      </c>
      <c r="H174" s="33"/>
      <c r="I174" s="33"/>
      <c r="J174" s="53"/>
      <c r="K174" s="33"/>
      <c r="L174" s="53"/>
      <c r="M174" s="33"/>
      <c r="N174" s="33"/>
      <c r="O174" s="33"/>
      <c r="P174" s="33">
        <v>6589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>
        <v>10</v>
      </c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s="36" customFormat="1" x14ac:dyDescent="0.25">
      <c r="A175" s="1">
        <v>65</v>
      </c>
      <c r="B175" s="1"/>
      <c r="C175" s="1"/>
      <c r="D175" s="70" t="s">
        <v>286</v>
      </c>
      <c r="E175" s="35">
        <f>SUM(E176,E178,E187,E188,E190,E195,E196)</f>
        <v>1302208.3999999999</v>
      </c>
      <c r="F175" s="35">
        <f t="shared" ref="F175:AY175" si="58">SUM(F176,F178,F187,F188,F190,F195,F196)</f>
        <v>0</v>
      </c>
      <c r="G175" s="35">
        <f t="shared" si="58"/>
        <v>1302208.3999999999</v>
      </c>
      <c r="H175" s="35">
        <f t="shared" si="58"/>
        <v>0</v>
      </c>
      <c r="I175" s="35">
        <f t="shared" si="58"/>
        <v>451</v>
      </c>
      <c r="J175" s="49">
        <f t="shared" si="58"/>
        <v>0</v>
      </c>
      <c r="K175" s="35">
        <f t="shared" si="58"/>
        <v>20</v>
      </c>
      <c r="L175" s="49">
        <f t="shared" si="58"/>
        <v>286402</v>
      </c>
      <c r="M175" s="35">
        <f t="shared" si="58"/>
        <v>551</v>
      </c>
      <c r="N175" s="35">
        <f t="shared" si="58"/>
        <v>0</v>
      </c>
      <c r="O175" s="35">
        <f t="shared" si="58"/>
        <v>1550</v>
      </c>
      <c r="P175" s="35">
        <f t="shared" si="58"/>
        <v>16932</v>
      </c>
      <c r="Q175" s="35">
        <f t="shared" si="58"/>
        <v>1500</v>
      </c>
      <c r="R175" s="35">
        <f t="shared" si="58"/>
        <v>0</v>
      </c>
      <c r="S175" s="35">
        <f t="shared" si="58"/>
        <v>1616</v>
      </c>
      <c r="T175" s="35">
        <f t="shared" si="58"/>
        <v>36185</v>
      </c>
      <c r="U175" s="35">
        <f t="shared" si="58"/>
        <v>76</v>
      </c>
      <c r="V175" s="35">
        <f t="shared" si="58"/>
        <v>50609</v>
      </c>
      <c r="W175" s="35">
        <f t="shared" si="58"/>
        <v>217.6</v>
      </c>
      <c r="X175" s="35">
        <f t="shared" si="58"/>
        <v>165</v>
      </c>
      <c r="Y175" s="35">
        <f t="shared" si="58"/>
        <v>1219.2</v>
      </c>
      <c r="Z175" s="35">
        <f t="shared" si="58"/>
        <v>196.9</v>
      </c>
      <c r="AA175" s="35">
        <f t="shared" si="58"/>
        <v>31</v>
      </c>
      <c r="AB175" s="35">
        <f t="shared" si="58"/>
        <v>121.60000000000001</v>
      </c>
      <c r="AC175" s="35">
        <f t="shared" si="58"/>
        <v>14755.7</v>
      </c>
      <c r="AD175" s="35">
        <f t="shared" si="58"/>
        <v>2593.6999999999998</v>
      </c>
      <c r="AE175" s="35">
        <f t="shared" si="58"/>
        <v>594</v>
      </c>
      <c r="AF175" s="35">
        <f t="shared" si="58"/>
        <v>0</v>
      </c>
      <c r="AG175" s="35">
        <f t="shared" si="58"/>
        <v>16088.5</v>
      </c>
      <c r="AH175" s="35">
        <f t="shared" si="58"/>
        <v>814.7</v>
      </c>
      <c r="AI175" s="35">
        <f t="shared" si="58"/>
        <v>0</v>
      </c>
      <c r="AJ175" s="35">
        <f t="shared" si="58"/>
        <v>0</v>
      </c>
      <c r="AK175" s="35">
        <f t="shared" si="58"/>
        <v>30</v>
      </c>
      <c r="AL175" s="35">
        <f t="shared" si="58"/>
        <v>0</v>
      </c>
      <c r="AM175" s="35">
        <f t="shared" si="58"/>
        <v>12</v>
      </c>
      <c r="AN175" s="35">
        <f t="shared" si="58"/>
        <v>0</v>
      </c>
      <c r="AO175" s="35">
        <f t="shared" si="58"/>
        <v>0</v>
      </c>
      <c r="AP175" s="35">
        <f t="shared" si="58"/>
        <v>17943</v>
      </c>
      <c r="AQ175" s="35">
        <f t="shared" si="58"/>
        <v>25000</v>
      </c>
      <c r="AR175" s="35">
        <f t="shared" si="58"/>
        <v>8060</v>
      </c>
      <c r="AS175" s="35">
        <f t="shared" si="58"/>
        <v>0</v>
      </c>
      <c r="AT175" s="35">
        <f t="shared" si="58"/>
        <v>12</v>
      </c>
      <c r="AU175" s="35">
        <f t="shared" si="58"/>
        <v>18968</v>
      </c>
      <c r="AV175" s="35">
        <f t="shared" si="58"/>
        <v>0</v>
      </c>
      <c r="AW175" s="35">
        <f t="shared" si="58"/>
        <v>10917.5</v>
      </c>
      <c r="AX175" s="35">
        <f t="shared" si="58"/>
        <v>817</v>
      </c>
      <c r="AY175" s="35">
        <f t="shared" si="58"/>
        <v>787759</v>
      </c>
    </row>
    <row r="176" spans="1:51" x14ac:dyDescent="0.25">
      <c r="A176" s="4"/>
      <c r="B176" s="4">
        <v>6501</v>
      </c>
      <c r="C176" s="4"/>
      <c r="D176" s="68" t="s">
        <v>287</v>
      </c>
      <c r="E176" s="33">
        <v>638436</v>
      </c>
      <c r="F176" s="33"/>
      <c r="G176" s="33">
        <v>638436</v>
      </c>
      <c r="H176" s="33">
        <f t="shared" ref="H176:AX176" si="59">SUM(H177:H177)</f>
        <v>0</v>
      </c>
      <c r="I176" s="33">
        <f t="shared" si="59"/>
        <v>0</v>
      </c>
      <c r="J176" s="53">
        <f t="shared" si="59"/>
        <v>0</v>
      </c>
      <c r="K176" s="33">
        <f t="shared" si="59"/>
        <v>0</v>
      </c>
      <c r="L176" s="53">
        <f t="shared" si="59"/>
        <v>0</v>
      </c>
      <c r="M176" s="33">
        <f t="shared" si="59"/>
        <v>0</v>
      </c>
      <c r="N176" s="33">
        <f t="shared" si="59"/>
        <v>0</v>
      </c>
      <c r="O176" s="33">
        <f t="shared" si="59"/>
        <v>0</v>
      </c>
      <c r="P176" s="33">
        <f t="shared" si="59"/>
        <v>0</v>
      </c>
      <c r="Q176" s="33">
        <f t="shared" si="59"/>
        <v>0</v>
      </c>
      <c r="R176" s="33">
        <f t="shared" si="59"/>
        <v>0</v>
      </c>
      <c r="S176" s="33">
        <f t="shared" si="59"/>
        <v>0</v>
      </c>
      <c r="T176" s="33">
        <f t="shared" si="59"/>
        <v>0</v>
      </c>
      <c r="U176" s="33">
        <f t="shared" si="59"/>
        <v>0</v>
      </c>
      <c r="V176" s="33">
        <f t="shared" si="59"/>
        <v>0</v>
      </c>
      <c r="W176" s="33">
        <f t="shared" si="59"/>
        <v>0</v>
      </c>
      <c r="X176" s="33">
        <f t="shared" si="59"/>
        <v>0</v>
      </c>
      <c r="Y176" s="33">
        <f t="shared" si="59"/>
        <v>0</v>
      </c>
      <c r="Z176" s="33">
        <f t="shared" si="59"/>
        <v>0</v>
      </c>
      <c r="AA176" s="33">
        <f t="shared" si="59"/>
        <v>0</v>
      </c>
      <c r="AB176" s="33">
        <f t="shared" si="59"/>
        <v>0</v>
      </c>
      <c r="AC176" s="33">
        <f t="shared" si="59"/>
        <v>0</v>
      </c>
      <c r="AD176" s="33">
        <f t="shared" si="59"/>
        <v>0</v>
      </c>
      <c r="AE176" s="33">
        <f t="shared" si="59"/>
        <v>250</v>
      </c>
      <c r="AF176" s="33">
        <f t="shared" si="59"/>
        <v>0</v>
      </c>
      <c r="AG176" s="33">
        <f t="shared" si="59"/>
        <v>0</v>
      </c>
      <c r="AH176" s="33">
        <f t="shared" si="59"/>
        <v>0</v>
      </c>
      <c r="AI176" s="33">
        <f t="shared" si="59"/>
        <v>0</v>
      </c>
      <c r="AJ176" s="33">
        <f t="shared" si="59"/>
        <v>0</v>
      </c>
      <c r="AK176" s="33">
        <f t="shared" si="59"/>
        <v>0</v>
      </c>
      <c r="AL176" s="33">
        <f t="shared" si="59"/>
        <v>0</v>
      </c>
      <c r="AM176" s="33">
        <f t="shared" si="59"/>
        <v>0</v>
      </c>
      <c r="AN176" s="33">
        <f t="shared" si="59"/>
        <v>0</v>
      </c>
      <c r="AO176" s="33">
        <f t="shared" si="59"/>
        <v>0</v>
      </c>
      <c r="AP176" s="33">
        <f t="shared" si="59"/>
        <v>0</v>
      </c>
      <c r="AQ176" s="33">
        <f t="shared" si="59"/>
        <v>0</v>
      </c>
      <c r="AR176" s="33">
        <f t="shared" si="59"/>
        <v>0</v>
      </c>
      <c r="AS176" s="33">
        <f t="shared" si="59"/>
        <v>0</v>
      </c>
      <c r="AT176" s="33">
        <f t="shared" si="59"/>
        <v>0</v>
      </c>
      <c r="AU176" s="33">
        <f t="shared" si="59"/>
        <v>0</v>
      </c>
      <c r="AV176" s="33">
        <f t="shared" si="59"/>
        <v>0</v>
      </c>
      <c r="AW176" s="33">
        <f t="shared" si="59"/>
        <v>0</v>
      </c>
      <c r="AX176" s="33">
        <f t="shared" si="59"/>
        <v>0</v>
      </c>
      <c r="AY176" s="33">
        <v>638186</v>
      </c>
    </row>
    <row r="177" spans="1:51" x14ac:dyDescent="0.25">
      <c r="A177" s="4"/>
      <c r="B177" s="4"/>
      <c r="C177" s="4">
        <v>65012</v>
      </c>
      <c r="D177" s="68" t="s">
        <v>288</v>
      </c>
      <c r="E177" s="33"/>
      <c r="F177" s="33"/>
      <c r="G177" s="33"/>
      <c r="H177" s="33"/>
      <c r="I177" s="33"/>
      <c r="J177" s="53"/>
      <c r="K177" s="33"/>
      <c r="L177" s="5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>
        <v>250</v>
      </c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x14ac:dyDescent="0.25">
      <c r="A178" s="4"/>
      <c r="B178" s="4">
        <v>6502</v>
      </c>
      <c r="C178" s="4"/>
      <c r="D178" s="68" t="s">
        <v>289</v>
      </c>
      <c r="E178" s="33">
        <f>SUM(E179:E186)</f>
        <v>92943.2</v>
      </c>
      <c r="F178" s="33">
        <f t="shared" ref="F178:AY178" si="60">SUM(F179:F186)</f>
        <v>0</v>
      </c>
      <c r="G178" s="33">
        <f t="shared" si="60"/>
        <v>92943.2</v>
      </c>
      <c r="H178" s="33">
        <f t="shared" si="60"/>
        <v>0</v>
      </c>
      <c r="I178" s="33">
        <f t="shared" si="60"/>
        <v>0</v>
      </c>
      <c r="J178" s="53">
        <f t="shared" si="60"/>
        <v>0</v>
      </c>
      <c r="K178" s="33">
        <f t="shared" si="60"/>
        <v>0</v>
      </c>
      <c r="L178" s="53">
        <f t="shared" si="60"/>
        <v>57396</v>
      </c>
      <c r="M178" s="33">
        <f t="shared" si="60"/>
        <v>551</v>
      </c>
      <c r="N178" s="33">
        <f t="shared" si="60"/>
        <v>0</v>
      </c>
      <c r="O178" s="33">
        <f t="shared" si="60"/>
        <v>1490</v>
      </c>
      <c r="P178" s="33">
        <f t="shared" si="60"/>
        <v>16506</v>
      </c>
      <c r="Q178" s="33">
        <f t="shared" si="60"/>
        <v>1500</v>
      </c>
      <c r="R178" s="33">
        <f t="shared" si="60"/>
        <v>0</v>
      </c>
      <c r="S178" s="33">
        <f t="shared" si="60"/>
        <v>400</v>
      </c>
      <c r="T178" s="33">
        <f t="shared" si="60"/>
        <v>0</v>
      </c>
      <c r="U178" s="33">
        <f t="shared" si="60"/>
        <v>0</v>
      </c>
      <c r="V178" s="33">
        <f t="shared" si="60"/>
        <v>0</v>
      </c>
      <c r="W178" s="33">
        <f t="shared" si="60"/>
        <v>0</v>
      </c>
      <c r="X178" s="33">
        <f t="shared" si="60"/>
        <v>0</v>
      </c>
      <c r="Y178" s="33">
        <f t="shared" si="60"/>
        <v>0</v>
      </c>
      <c r="Z178" s="33">
        <f t="shared" si="60"/>
        <v>0</v>
      </c>
      <c r="AA178" s="33">
        <f t="shared" si="60"/>
        <v>0</v>
      </c>
      <c r="AB178" s="33">
        <f t="shared" si="60"/>
        <v>41.2</v>
      </c>
      <c r="AC178" s="33">
        <f t="shared" si="60"/>
        <v>560</v>
      </c>
      <c r="AD178" s="33">
        <f t="shared" si="60"/>
        <v>0</v>
      </c>
      <c r="AE178" s="33">
        <f t="shared" si="60"/>
        <v>0</v>
      </c>
      <c r="AF178" s="33">
        <f t="shared" si="60"/>
        <v>0</v>
      </c>
      <c r="AG178" s="33">
        <f t="shared" si="60"/>
        <v>0</v>
      </c>
      <c r="AH178" s="33">
        <f t="shared" si="60"/>
        <v>0</v>
      </c>
      <c r="AI178" s="33">
        <f t="shared" si="60"/>
        <v>0</v>
      </c>
      <c r="AJ178" s="33">
        <f t="shared" si="60"/>
        <v>0</v>
      </c>
      <c r="AK178" s="33">
        <f t="shared" si="60"/>
        <v>0</v>
      </c>
      <c r="AL178" s="33">
        <f t="shared" si="60"/>
        <v>0</v>
      </c>
      <c r="AM178" s="33">
        <f t="shared" si="60"/>
        <v>0</v>
      </c>
      <c r="AN178" s="33">
        <f t="shared" si="60"/>
        <v>0</v>
      </c>
      <c r="AO178" s="33">
        <f t="shared" si="60"/>
        <v>0</v>
      </c>
      <c r="AP178" s="33">
        <f t="shared" si="60"/>
        <v>0</v>
      </c>
      <c r="AQ178" s="33">
        <f t="shared" si="60"/>
        <v>0</v>
      </c>
      <c r="AR178" s="33">
        <f t="shared" si="60"/>
        <v>5700</v>
      </c>
      <c r="AS178" s="33">
        <f t="shared" si="60"/>
        <v>0</v>
      </c>
      <c r="AT178" s="33">
        <f t="shared" si="60"/>
        <v>0</v>
      </c>
      <c r="AU178" s="33">
        <f t="shared" si="60"/>
        <v>3200</v>
      </c>
      <c r="AV178" s="33">
        <f t="shared" si="60"/>
        <v>0</v>
      </c>
      <c r="AW178" s="33">
        <f t="shared" si="60"/>
        <v>5599</v>
      </c>
      <c r="AX178" s="33">
        <f t="shared" si="60"/>
        <v>0</v>
      </c>
      <c r="AY178" s="33">
        <f t="shared" si="60"/>
        <v>0</v>
      </c>
    </row>
    <row r="179" spans="1:51" x14ac:dyDescent="0.25">
      <c r="A179" s="4"/>
      <c r="B179" s="4"/>
      <c r="C179" s="4">
        <v>65021</v>
      </c>
      <c r="D179" s="68" t="s">
        <v>290</v>
      </c>
      <c r="E179" s="33">
        <v>2360</v>
      </c>
      <c r="F179" s="33"/>
      <c r="G179" s="33">
        <v>2360</v>
      </c>
      <c r="H179" s="33"/>
      <c r="I179" s="33"/>
      <c r="J179" s="53"/>
      <c r="K179" s="33"/>
      <c r="L179" s="53">
        <v>1800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>
        <v>560</v>
      </c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x14ac:dyDescent="0.25">
      <c r="A180" s="4"/>
      <c r="B180" s="4"/>
      <c r="C180" s="4">
        <v>65022</v>
      </c>
      <c r="D180" s="68" t="s">
        <v>291</v>
      </c>
      <c r="E180" s="33">
        <v>8390</v>
      </c>
      <c r="F180" s="33"/>
      <c r="G180" s="33">
        <v>8390</v>
      </c>
      <c r="H180" s="33"/>
      <c r="I180" s="33"/>
      <c r="J180" s="53"/>
      <c r="K180" s="33"/>
      <c r="L180" s="53">
        <v>3300</v>
      </c>
      <c r="M180" s="33"/>
      <c r="N180" s="33"/>
      <c r="O180" s="33">
        <v>1490</v>
      </c>
      <c r="P180" s="33"/>
      <c r="Q180" s="33"/>
      <c r="R180" s="33"/>
      <c r="S180" s="33">
        <v>400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>
        <v>3200</v>
      </c>
      <c r="AV180" s="33"/>
      <c r="AW180" s="33"/>
      <c r="AX180" s="33"/>
      <c r="AY180" s="33"/>
    </row>
    <row r="181" spans="1:51" x14ac:dyDescent="0.25">
      <c r="A181" s="4"/>
      <c r="B181" s="4"/>
      <c r="C181" s="4">
        <v>65023</v>
      </c>
      <c r="D181" s="68" t="s">
        <v>292</v>
      </c>
      <c r="E181" s="33">
        <v>4141.2</v>
      </c>
      <c r="F181" s="33"/>
      <c r="G181" s="33">
        <v>4141.2</v>
      </c>
      <c r="H181" s="33"/>
      <c r="I181" s="33"/>
      <c r="J181" s="53"/>
      <c r="K181" s="33"/>
      <c r="L181" s="53">
        <v>4100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>
        <v>41.2</v>
      </c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x14ac:dyDescent="0.25">
      <c r="A182" s="4"/>
      <c r="B182" s="4"/>
      <c r="C182" s="4">
        <v>65024</v>
      </c>
      <c r="D182" s="68" t="s">
        <v>293</v>
      </c>
      <c r="E182" s="33">
        <v>60912</v>
      </c>
      <c r="F182" s="33"/>
      <c r="G182" s="33">
        <v>60912</v>
      </c>
      <c r="H182" s="33"/>
      <c r="I182" s="33"/>
      <c r="J182" s="53"/>
      <c r="K182" s="33"/>
      <c r="L182" s="53">
        <v>42906</v>
      </c>
      <c r="M182" s="33"/>
      <c r="N182" s="33"/>
      <c r="O182" s="33"/>
      <c r="P182" s="33">
        <v>16506</v>
      </c>
      <c r="Q182" s="33">
        <v>1500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x14ac:dyDescent="0.25">
      <c r="A183" s="4"/>
      <c r="B183" s="4"/>
      <c r="C183" s="4">
        <v>65025</v>
      </c>
      <c r="D183" s="68" t="s">
        <v>294</v>
      </c>
      <c r="E183" s="33">
        <v>1890</v>
      </c>
      <c r="F183" s="33"/>
      <c r="G183" s="33">
        <v>1890</v>
      </c>
      <c r="H183" s="33"/>
      <c r="I183" s="33"/>
      <c r="J183" s="53"/>
      <c r="K183" s="33"/>
      <c r="L183" s="53">
        <v>1890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x14ac:dyDescent="0.25">
      <c r="A184" s="4"/>
      <c r="B184" s="4"/>
      <c r="C184" s="4">
        <v>65026</v>
      </c>
      <c r="D184" s="68" t="s">
        <v>295</v>
      </c>
      <c r="E184" s="33">
        <v>14049</v>
      </c>
      <c r="F184" s="33"/>
      <c r="G184" s="33">
        <v>14049</v>
      </c>
      <c r="H184" s="33"/>
      <c r="I184" s="33"/>
      <c r="J184" s="53"/>
      <c r="K184" s="33"/>
      <c r="L184" s="53">
        <v>2750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>
        <v>5700</v>
      </c>
      <c r="AS184" s="33"/>
      <c r="AT184" s="33"/>
      <c r="AU184" s="33"/>
      <c r="AV184" s="33"/>
      <c r="AW184" s="33">
        <v>5599</v>
      </c>
      <c r="AX184" s="33"/>
      <c r="AY184" s="33"/>
    </row>
    <row r="185" spans="1:51" x14ac:dyDescent="0.25">
      <c r="A185" s="4"/>
      <c r="B185" s="4"/>
      <c r="C185" s="4">
        <v>65027</v>
      </c>
      <c r="D185" s="68" t="s">
        <v>296</v>
      </c>
      <c r="E185" s="33">
        <v>650</v>
      </c>
      <c r="F185" s="33"/>
      <c r="G185" s="33">
        <v>650</v>
      </c>
      <c r="H185" s="33"/>
      <c r="I185" s="33"/>
      <c r="J185" s="53"/>
      <c r="K185" s="33"/>
      <c r="L185" s="53">
        <v>650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x14ac:dyDescent="0.25">
      <c r="A186" s="4"/>
      <c r="B186" s="4"/>
      <c r="C186" s="4">
        <v>65028</v>
      </c>
      <c r="D186" s="68" t="s">
        <v>158</v>
      </c>
      <c r="E186" s="33">
        <v>551</v>
      </c>
      <c r="F186" s="33"/>
      <c r="G186" s="33">
        <v>551</v>
      </c>
      <c r="H186" s="33"/>
      <c r="I186" s="33"/>
      <c r="J186" s="53"/>
      <c r="K186" s="33"/>
      <c r="L186" s="53"/>
      <c r="M186" s="33">
        <v>551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x14ac:dyDescent="0.25">
      <c r="A187" s="4"/>
      <c r="B187" s="4">
        <v>6503</v>
      </c>
      <c r="C187" s="4"/>
      <c r="D187" s="68" t="s">
        <v>297</v>
      </c>
      <c r="E187" s="33">
        <v>216845.1</v>
      </c>
      <c r="F187" s="33"/>
      <c r="G187" s="33">
        <v>216845.1</v>
      </c>
      <c r="H187" s="33"/>
      <c r="I187" s="33"/>
      <c r="J187" s="53"/>
      <c r="K187" s="33"/>
      <c r="L187" s="53">
        <v>97969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>
        <v>50334</v>
      </c>
      <c r="W187" s="33"/>
      <c r="X187" s="33"/>
      <c r="Y187" s="33"/>
      <c r="Z187" s="33"/>
      <c r="AA187" s="33"/>
      <c r="AB187" s="33"/>
      <c r="AC187" s="33">
        <v>13138</v>
      </c>
      <c r="AD187" s="33">
        <v>2590.6</v>
      </c>
      <c r="AE187" s="33"/>
      <c r="AF187" s="33"/>
      <c r="AG187" s="33">
        <v>16047</v>
      </c>
      <c r="AH187" s="33"/>
      <c r="AI187" s="33"/>
      <c r="AJ187" s="33"/>
      <c r="AK187" s="33"/>
      <c r="AL187" s="33"/>
      <c r="AM187" s="33"/>
      <c r="AN187" s="33"/>
      <c r="AO187" s="33"/>
      <c r="AP187" s="33">
        <v>17080</v>
      </c>
      <c r="AQ187" s="33"/>
      <c r="AR187" s="33"/>
      <c r="AS187" s="33"/>
      <c r="AT187" s="33"/>
      <c r="AU187" s="33">
        <v>14368</v>
      </c>
      <c r="AV187" s="33"/>
      <c r="AW187" s="33">
        <v>5318.5</v>
      </c>
      <c r="AX187" s="33"/>
      <c r="AY187" s="33"/>
    </row>
    <row r="188" spans="1:51" x14ac:dyDescent="0.25">
      <c r="A188" s="4"/>
      <c r="B188" s="4">
        <v>6504</v>
      </c>
      <c r="C188" s="4"/>
      <c r="D188" s="68" t="s">
        <v>298</v>
      </c>
      <c r="E188" s="33">
        <f>SUM(E189:E189)</f>
        <v>10920</v>
      </c>
      <c r="F188" s="33">
        <f t="shared" ref="F188:AY188" si="61">SUM(F189:F189)</f>
        <v>0</v>
      </c>
      <c r="G188" s="33">
        <f t="shared" si="61"/>
        <v>10920</v>
      </c>
      <c r="H188" s="33">
        <f t="shared" si="61"/>
        <v>0</v>
      </c>
      <c r="I188" s="33">
        <f t="shared" si="61"/>
        <v>0</v>
      </c>
      <c r="J188" s="53">
        <f t="shared" si="61"/>
        <v>0</v>
      </c>
      <c r="K188" s="33">
        <f t="shared" si="61"/>
        <v>0</v>
      </c>
      <c r="L188" s="53">
        <f t="shared" si="61"/>
        <v>0</v>
      </c>
      <c r="M188" s="33">
        <f t="shared" si="61"/>
        <v>0</v>
      </c>
      <c r="N188" s="33">
        <f t="shared" si="61"/>
        <v>0</v>
      </c>
      <c r="O188" s="33">
        <f t="shared" si="61"/>
        <v>0</v>
      </c>
      <c r="P188" s="33">
        <f t="shared" si="61"/>
        <v>0</v>
      </c>
      <c r="Q188" s="33">
        <f t="shared" si="61"/>
        <v>0</v>
      </c>
      <c r="R188" s="33">
        <f t="shared" si="61"/>
        <v>0</v>
      </c>
      <c r="S188" s="33">
        <f t="shared" si="61"/>
        <v>0</v>
      </c>
      <c r="T188" s="33">
        <f t="shared" si="61"/>
        <v>10920</v>
      </c>
      <c r="U188" s="33">
        <f t="shared" si="61"/>
        <v>0</v>
      </c>
      <c r="V188" s="33">
        <f t="shared" si="61"/>
        <v>0</v>
      </c>
      <c r="W188" s="33">
        <f t="shared" si="61"/>
        <v>0</v>
      </c>
      <c r="X188" s="33">
        <f t="shared" si="61"/>
        <v>0</v>
      </c>
      <c r="Y188" s="33">
        <f t="shared" si="61"/>
        <v>0</v>
      </c>
      <c r="Z188" s="33">
        <f t="shared" si="61"/>
        <v>0</v>
      </c>
      <c r="AA188" s="33">
        <f t="shared" si="61"/>
        <v>0</v>
      </c>
      <c r="AB188" s="33">
        <f t="shared" si="61"/>
        <v>0</v>
      </c>
      <c r="AC188" s="33">
        <f t="shared" si="61"/>
        <v>0</v>
      </c>
      <c r="AD188" s="33">
        <f t="shared" si="61"/>
        <v>0</v>
      </c>
      <c r="AE188" s="33">
        <f t="shared" si="61"/>
        <v>0</v>
      </c>
      <c r="AF188" s="33">
        <f t="shared" si="61"/>
        <v>0</v>
      </c>
      <c r="AG188" s="33">
        <f t="shared" si="61"/>
        <v>0</v>
      </c>
      <c r="AH188" s="33">
        <f t="shared" si="61"/>
        <v>0</v>
      </c>
      <c r="AI188" s="33">
        <f t="shared" si="61"/>
        <v>0</v>
      </c>
      <c r="AJ188" s="33">
        <f t="shared" si="61"/>
        <v>0</v>
      </c>
      <c r="AK188" s="33">
        <f t="shared" si="61"/>
        <v>0</v>
      </c>
      <c r="AL188" s="33">
        <f t="shared" si="61"/>
        <v>0</v>
      </c>
      <c r="AM188" s="33">
        <f t="shared" si="61"/>
        <v>0</v>
      </c>
      <c r="AN188" s="33">
        <f t="shared" si="61"/>
        <v>0</v>
      </c>
      <c r="AO188" s="33">
        <f t="shared" si="61"/>
        <v>0</v>
      </c>
      <c r="AP188" s="33">
        <f t="shared" si="61"/>
        <v>0</v>
      </c>
      <c r="AQ188" s="33">
        <f t="shared" si="61"/>
        <v>0</v>
      </c>
      <c r="AR188" s="33">
        <f t="shared" si="61"/>
        <v>0</v>
      </c>
      <c r="AS188" s="33">
        <f t="shared" si="61"/>
        <v>0</v>
      </c>
      <c r="AT188" s="33">
        <f t="shared" si="61"/>
        <v>0</v>
      </c>
      <c r="AU188" s="33">
        <f t="shared" si="61"/>
        <v>0</v>
      </c>
      <c r="AV188" s="33">
        <f t="shared" si="61"/>
        <v>0</v>
      </c>
      <c r="AW188" s="33">
        <f t="shared" si="61"/>
        <v>0</v>
      </c>
      <c r="AX188" s="33">
        <f t="shared" si="61"/>
        <v>0</v>
      </c>
      <c r="AY188" s="33">
        <f t="shared" si="61"/>
        <v>0</v>
      </c>
    </row>
    <row r="189" spans="1:51" x14ac:dyDescent="0.25">
      <c r="A189" s="4"/>
      <c r="B189" s="4"/>
      <c r="C189" s="4">
        <v>65041</v>
      </c>
      <c r="D189" s="68" t="s">
        <v>299</v>
      </c>
      <c r="E189" s="33">
        <v>10920</v>
      </c>
      <c r="F189" s="33"/>
      <c r="G189" s="33">
        <v>10920</v>
      </c>
      <c r="H189" s="33"/>
      <c r="I189" s="33"/>
      <c r="J189" s="53"/>
      <c r="K189" s="33"/>
      <c r="L189" s="53"/>
      <c r="M189" s="33"/>
      <c r="N189" s="33"/>
      <c r="O189" s="33"/>
      <c r="P189" s="33"/>
      <c r="Q189" s="33"/>
      <c r="R189" s="33"/>
      <c r="S189" s="33"/>
      <c r="T189" s="33">
        <v>10920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x14ac:dyDescent="0.25">
      <c r="A190" s="4"/>
      <c r="B190" s="4">
        <v>6506</v>
      </c>
      <c r="C190" s="4"/>
      <c r="D190" s="68" t="s">
        <v>300</v>
      </c>
      <c r="E190" s="33">
        <f>SUM(E191:E194)</f>
        <v>168473.1</v>
      </c>
      <c r="F190" s="33">
        <f t="shared" ref="F190:AY190" si="62">SUM(F191:F194)</f>
        <v>0</v>
      </c>
      <c r="G190" s="33">
        <f t="shared" si="62"/>
        <v>168473.1</v>
      </c>
      <c r="H190" s="33">
        <f t="shared" si="62"/>
        <v>0</v>
      </c>
      <c r="I190" s="33">
        <f t="shared" si="62"/>
        <v>451</v>
      </c>
      <c r="J190" s="53">
        <f t="shared" si="62"/>
        <v>0</v>
      </c>
      <c r="K190" s="33">
        <f t="shared" si="62"/>
        <v>16</v>
      </c>
      <c r="L190" s="53">
        <f t="shared" si="62"/>
        <v>131037</v>
      </c>
      <c r="M190" s="33">
        <f t="shared" si="62"/>
        <v>0</v>
      </c>
      <c r="N190" s="33">
        <f t="shared" si="62"/>
        <v>0</v>
      </c>
      <c r="O190" s="33">
        <f t="shared" si="62"/>
        <v>60</v>
      </c>
      <c r="P190" s="33">
        <f t="shared" si="62"/>
        <v>426</v>
      </c>
      <c r="Q190" s="33">
        <f t="shared" si="62"/>
        <v>0</v>
      </c>
      <c r="R190" s="33">
        <f t="shared" si="62"/>
        <v>0</v>
      </c>
      <c r="S190" s="33">
        <f t="shared" si="62"/>
        <v>1216</v>
      </c>
      <c r="T190" s="33">
        <f t="shared" si="62"/>
        <v>25265</v>
      </c>
      <c r="U190" s="33">
        <f t="shared" si="62"/>
        <v>76</v>
      </c>
      <c r="V190" s="33">
        <f t="shared" si="62"/>
        <v>275</v>
      </c>
      <c r="W190" s="33">
        <f t="shared" si="62"/>
        <v>217.6</v>
      </c>
      <c r="X190" s="33">
        <f t="shared" si="62"/>
        <v>165</v>
      </c>
      <c r="Y190" s="33">
        <f t="shared" si="62"/>
        <v>1219.2</v>
      </c>
      <c r="Z190" s="33">
        <f t="shared" si="62"/>
        <v>196.9</v>
      </c>
      <c r="AA190" s="33">
        <f t="shared" si="62"/>
        <v>17</v>
      </c>
      <c r="AB190" s="33">
        <f t="shared" si="62"/>
        <v>80.400000000000006</v>
      </c>
      <c r="AC190" s="33">
        <f t="shared" si="62"/>
        <v>1057.7</v>
      </c>
      <c r="AD190" s="33">
        <f t="shared" si="62"/>
        <v>3.1</v>
      </c>
      <c r="AE190" s="33">
        <f t="shared" si="62"/>
        <v>344</v>
      </c>
      <c r="AF190" s="33">
        <f t="shared" si="62"/>
        <v>0</v>
      </c>
      <c r="AG190" s="33">
        <f t="shared" si="62"/>
        <v>41.5</v>
      </c>
      <c r="AH190" s="33">
        <f t="shared" si="62"/>
        <v>814.7</v>
      </c>
      <c r="AI190" s="33">
        <f t="shared" si="62"/>
        <v>0</v>
      </c>
      <c r="AJ190" s="33">
        <f t="shared" si="62"/>
        <v>0</v>
      </c>
      <c r="AK190" s="33">
        <f t="shared" si="62"/>
        <v>30</v>
      </c>
      <c r="AL190" s="33">
        <f t="shared" si="62"/>
        <v>0</v>
      </c>
      <c r="AM190" s="33">
        <f t="shared" si="62"/>
        <v>12</v>
      </c>
      <c r="AN190" s="33">
        <f t="shared" si="62"/>
        <v>0</v>
      </c>
      <c r="AO190" s="33">
        <f t="shared" si="62"/>
        <v>0</v>
      </c>
      <c r="AP190" s="33">
        <f t="shared" si="62"/>
        <v>863</v>
      </c>
      <c r="AQ190" s="33">
        <f t="shared" si="62"/>
        <v>0</v>
      </c>
      <c r="AR190" s="33">
        <f t="shared" si="62"/>
        <v>2360</v>
      </c>
      <c r="AS190" s="33">
        <f t="shared" si="62"/>
        <v>0</v>
      </c>
      <c r="AT190" s="33">
        <f t="shared" si="62"/>
        <v>12</v>
      </c>
      <c r="AU190" s="33">
        <f t="shared" si="62"/>
        <v>1400</v>
      </c>
      <c r="AV190" s="33">
        <f t="shared" si="62"/>
        <v>0</v>
      </c>
      <c r="AW190" s="33">
        <f t="shared" si="62"/>
        <v>0</v>
      </c>
      <c r="AX190" s="33">
        <f t="shared" si="62"/>
        <v>817</v>
      </c>
      <c r="AY190" s="33">
        <f t="shared" si="62"/>
        <v>0</v>
      </c>
    </row>
    <row r="191" spans="1:51" x14ac:dyDescent="0.25">
      <c r="A191" s="4"/>
      <c r="B191" s="4"/>
      <c r="C191" s="4">
        <v>65061</v>
      </c>
      <c r="D191" s="68" t="s">
        <v>301</v>
      </c>
      <c r="E191" s="33">
        <v>131010.5</v>
      </c>
      <c r="F191" s="33"/>
      <c r="G191" s="33">
        <v>131010.5</v>
      </c>
      <c r="H191" s="33"/>
      <c r="I191" s="33"/>
      <c r="J191" s="53"/>
      <c r="K191" s="33"/>
      <c r="L191" s="53">
        <v>130349</v>
      </c>
      <c r="M191" s="33"/>
      <c r="N191" s="33"/>
      <c r="O191" s="33"/>
      <c r="P191" s="33"/>
      <c r="Q191" s="33"/>
      <c r="R191" s="33"/>
      <c r="S191" s="33">
        <v>620</v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>
        <v>41.5</v>
      </c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x14ac:dyDescent="0.25">
      <c r="A192" s="4"/>
      <c r="B192" s="4"/>
      <c r="C192" s="4">
        <v>65064</v>
      </c>
      <c r="D192" s="68" t="s">
        <v>302</v>
      </c>
      <c r="E192" s="33">
        <v>54.4</v>
      </c>
      <c r="F192" s="33"/>
      <c r="G192" s="33">
        <v>54.4</v>
      </c>
      <c r="H192" s="33"/>
      <c r="I192" s="33"/>
      <c r="J192" s="53"/>
      <c r="K192" s="33"/>
      <c r="L192" s="5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>
        <v>54.4</v>
      </c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x14ac:dyDescent="0.25">
      <c r="A193" s="4"/>
      <c r="B193" s="4"/>
      <c r="C193" s="4">
        <v>65065</v>
      </c>
      <c r="D193" s="68" t="s">
        <v>303</v>
      </c>
      <c r="E193" s="33">
        <v>1189.2</v>
      </c>
      <c r="F193" s="33"/>
      <c r="G193" s="33">
        <v>1189.2</v>
      </c>
      <c r="H193" s="33"/>
      <c r="I193" s="33"/>
      <c r="J193" s="53"/>
      <c r="K193" s="33"/>
      <c r="L193" s="53"/>
      <c r="M193" s="33"/>
      <c r="N193" s="33"/>
      <c r="O193" s="33"/>
      <c r="P193" s="33">
        <v>194</v>
      </c>
      <c r="Q193" s="33"/>
      <c r="R193" s="33"/>
      <c r="S193" s="33"/>
      <c r="T193" s="33"/>
      <c r="U193" s="33"/>
      <c r="V193" s="33"/>
      <c r="W193" s="33">
        <v>0.5</v>
      </c>
      <c r="X193" s="33"/>
      <c r="Y193" s="33"/>
      <c r="Z193" s="33"/>
      <c r="AA193" s="33"/>
      <c r="AB193" s="33"/>
      <c r="AC193" s="33">
        <v>144.69999999999999</v>
      </c>
      <c r="AD193" s="33"/>
      <c r="AE193" s="33"/>
      <c r="AF193" s="33"/>
      <c r="AG193" s="33"/>
      <c r="AH193" s="33">
        <v>420</v>
      </c>
      <c r="AI193" s="33"/>
      <c r="AJ193" s="33"/>
      <c r="AK193" s="33"/>
      <c r="AL193" s="33"/>
      <c r="AM193" s="33"/>
      <c r="AN193" s="33"/>
      <c r="AO193" s="33"/>
      <c r="AP193" s="33">
        <v>426</v>
      </c>
      <c r="AQ193" s="33"/>
      <c r="AR193" s="33"/>
      <c r="AS193" s="33"/>
      <c r="AT193" s="33"/>
      <c r="AU193" s="33"/>
      <c r="AV193" s="33"/>
      <c r="AW193" s="33"/>
      <c r="AX193" s="33">
        <v>4</v>
      </c>
      <c r="AY193" s="33"/>
    </row>
    <row r="194" spans="1:51" x14ac:dyDescent="0.25">
      <c r="A194" s="4"/>
      <c r="B194" s="4"/>
      <c r="C194" s="4">
        <v>65068</v>
      </c>
      <c r="D194" s="68" t="s">
        <v>304</v>
      </c>
      <c r="E194" s="33">
        <v>36219</v>
      </c>
      <c r="F194" s="33"/>
      <c r="G194" s="33">
        <v>36219</v>
      </c>
      <c r="H194" s="33"/>
      <c r="I194" s="33">
        <v>451</v>
      </c>
      <c r="J194" s="53"/>
      <c r="K194" s="33">
        <v>16</v>
      </c>
      <c r="L194" s="53">
        <v>688</v>
      </c>
      <c r="M194" s="33"/>
      <c r="N194" s="33"/>
      <c r="O194" s="33">
        <v>60</v>
      </c>
      <c r="P194" s="33">
        <v>232</v>
      </c>
      <c r="Q194" s="33"/>
      <c r="R194" s="33"/>
      <c r="S194" s="33">
        <v>596</v>
      </c>
      <c r="T194" s="33">
        <v>25265</v>
      </c>
      <c r="U194" s="33">
        <v>76</v>
      </c>
      <c r="V194" s="33">
        <v>275</v>
      </c>
      <c r="W194" s="33">
        <v>217.1</v>
      </c>
      <c r="X194" s="33">
        <v>165</v>
      </c>
      <c r="Y194" s="33">
        <v>1219.2</v>
      </c>
      <c r="Z194" s="33">
        <v>196.9</v>
      </c>
      <c r="AA194" s="33">
        <v>17</v>
      </c>
      <c r="AB194" s="33">
        <v>26</v>
      </c>
      <c r="AC194" s="33">
        <v>913</v>
      </c>
      <c r="AD194" s="33">
        <v>3.1</v>
      </c>
      <c r="AE194" s="33">
        <v>344</v>
      </c>
      <c r="AF194" s="33"/>
      <c r="AG194" s="33"/>
      <c r="AH194" s="33">
        <v>394.7</v>
      </c>
      <c r="AI194" s="33"/>
      <c r="AJ194" s="33"/>
      <c r="AK194" s="33">
        <v>30</v>
      </c>
      <c r="AL194" s="33"/>
      <c r="AM194" s="33">
        <v>12</v>
      </c>
      <c r="AN194" s="33"/>
      <c r="AO194" s="33"/>
      <c r="AP194" s="33">
        <v>437</v>
      </c>
      <c r="AQ194" s="33"/>
      <c r="AR194" s="33">
        <v>2360</v>
      </c>
      <c r="AS194" s="33"/>
      <c r="AT194" s="33">
        <v>12</v>
      </c>
      <c r="AU194" s="33">
        <v>1400</v>
      </c>
      <c r="AV194" s="33"/>
      <c r="AW194" s="33"/>
      <c r="AX194" s="33">
        <v>813</v>
      </c>
      <c r="AY194" s="33"/>
    </row>
    <row r="195" spans="1:51" x14ac:dyDescent="0.25">
      <c r="A195" s="4"/>
      <c r="B195" s="4">
        <v>6507</v>
      </c>
      <c r="C195" s="4"/>
      <c r="D195" s="68" t="s">
        <v>305</v>
      </c>
      <c r="E195" s="33">
        <v>174573</v>
      </c>
      <c r="F195" s="33"/>
      <c r="G195" s="33">
        <v>174573</v>
      </c>
      <c r="H195" s="33"/>
      <c r="I195" s="33"/>
      <c r="J195" s="53"/>
      <c r="K195" s="33"/>
      <c r="L195" s="5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>
        <v>25000</v>
      </c>
      <c r="AR195" s="33"/>
      <c r="AS195" s="33"/>
      <c r="AT195" s="33"/>
      <c r="AU195" s="33"/>
      <c r="AV195" s="33"/>
      <c r="AW195" s="33"/>
      <c r="AX195" s="33"/>
      <c r="AY195" s="33">
        <v>149573</v>
      </c>
    </row>
    <row r="196" spans="1:51" x14ac:dyDescent="0.25">
      <c r="A196" s="4"/>
      <c r="B196" s="4">
        <v>6598</v>
      </c>
      <c r="C196" s="4"/>
      <c r="D196" s="68" t="s">
        <v>306</v>
      </c>
      <c r="E196" s="33">
        <v>18</v>
      </c>
      <c r="F196" s="33"/>
      <c r="G196" s="33">
        <v>18</v>
      </c>
      <c r="H196" s="33"/>
      <c r="I196" s="33"/>
      <c r="J196" s="53"/>
      <c r="K196" s="33">
        <v>4</v>
      </c>
      <c r="L196" s="5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>
        <v>14</v>
      </c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s="36" customFormat="1" x14ac:dyDescent="0.25">
      <c r="A197" s="228" t="s">
        <v>105</v>
      </c>
      <c r="B197" s="229"/>
      <c r="C197" s="230"/>
      <c r="D197" s="65"/>
      <c r="E197" s="35">
        <f>SUM(E198:E198)</f>
        <v>307235</v>
      </c>
      <c r="F197" s="35">
        <f t="shared" ref="F197:AY197" si="63">SUM(F198:F198)</f>
        <v>1288.7</v>
      </c>
      <c r="G197" s="35">
        <f t="shared" si="63"/>
        <v>305946.3</v>
      </c>
      <c r="H197" s="35">
        <f t="shared" si="63"/>
        <v>209</v>
      </c>
      <c r="I197" s="35">
        <f t="shared" si="63"/>
        <v>115.8</v>
      </c>
      <c r="J197" s="49">
        <f t="shared" si="63"/>
        <v>80</v>
      </c>
      <c r="K197" s="35">
        <f t="shared" si="63"/>
        <v>20</v>
      </c>
      <c r="L197" s="49">
        <f t="shared" si="63"/>
        <v>150</v>
      </c>
      <c r="M197" s="35">
        <f t="shared" si="63"/>
        <v>14</v>
      </c>
      <c r="N197" s="35">
        <f t="shared" si="63"/>
        <v>20</v>
      </c>
      <c r="O197" s="35">
        <f t="shared" si="63"/>
        <v>0</v>
      </c>
      <c r="P197" s="35">
        <f t="shared" si="63"/>
        <v>0</v>
      </c>
      <c r="Q197" s="35">
        <f t="shared" si="63"/>
        <v>0</v>
      </c>
      <c r="R197" s="35">
        <f t="shared" si="63"/>
        <v>20</v>
      </c>
      <c r="S197" s="35">
        <f t="shared" si="63"/>
        <v>1256</v>
      </c>
      <c r="T197" s="35">
        <f t="shared" si="63"/>
        <v>302066</v>
      </c>
      <c r="U197" s="35">
        <f t="shared" si="63"/>
        <v>23</v>
      </c>
      <c r="V197" s="35">
        <f t="shared" si="63"/>
        <v>218.7</v>
      </c>
      <c r="W197" s="35">
        <f t="shared" si="63"/>
        <v>50.8</v>
      </c>
      <c r="X197" s="35">
        <f t="shared" si="63"/>
        <v>40</v>
      </c>
      <c r="Y197" s="35">
        <f t="shared" si="63"/>
        <v>17</v>
      </c>
      <c r="Z197" s="35">
        <f t="shared" si="63"/>
        <v>120</v>
      </c>
      <c r="AA197" s="35">
        <f t="shared" si="63"/>
        <v>0</v>
      </c>
      <c r="AB197" s="35">
        <f t="shared" si="63"/>
        <v>0</v>
      </c>
      <c r="AC197" s="35">
        <f t="shared" si="63"/>
        <v>291.60000000000002</v>
      </c>
      <c r="AD197" s="35">
        <f t="shared" si="63"/>
        <v>37.700000000000003</v>
      </c>
      <c r="AE197" s="35">
        <f t="shared" si="63"/>
        <v>64</v>
      </c>
      <c r="AF197" s="35">
        <f t="shared" si="63"/>
        <v>150</v>
      </c>
      <c r="AG197" s="35">
        <f t="shared" si="63"/>
        <v>21</v>
      </c>
      <c r="AH197" s="35">
        <f t="shared" si="63"/>
        <v>22.7</v>
      </c>
      <c r="AI197" s="35">
        <f t="shared" si="63"/>
        <v>10</v>
      </c>
      <c r="AJ197" s="35">
        <f t="shared" si="63"/>
        <v>41</v>
      </c>
      <c r="AK197" s="35">
        <f t="shared" si="63"/>
        <v>210</v>
      </c>
      <c r="AL197" s="35">
        <f t="shared" si="63"/>
        <v>20</v>
      </c>
      <c r="AM197" s="35">
        <f t="shared" si="63"/>
        <v>6</v>
      </c>
      <c r="AN197" s="35">
        <f t="shared" si="63"/>
        <v>0</v>
      </c>
      <c r="AO197" s="35">
        <f t="shared" si="63"/>
        <v>4</v>
      </c>
      <c r="AP197" s="35">
        <f t="shared" si="63"/>
        <v>7</v>
      </c>
      <c r="AQ197" s="35">
        <f t="shared" si="63"/>
        <v>25</v>
      </c>
      <c r="AR197" s="35">
        <f t="shared" si="63"/>
        <v>350</v>
      </c>
      <c r="AS197" s="35">
        <f t="shared" si="63"/>
        <v>106</v>
      </c>
      <c r="AT197" s="35">
        <f t="shared" si="63"/>
        <v>15</v>
      </c>
      <c r="AU197" s="35">
        <f t="shared" si="63"/>
        <v>40</v>
      </c>
      <c r="AV197" s="35">
        <f t="shared" si="63"/>
        <v>50</v>
      </c>
      <c r="AW197" s="35">
        <f t="shared" si="63"/>
        <v>20</v>
      </c>
      <c r="AX197" s="35">
        <f t="shared" si="63"/>
        <v>35</v>
      </c>
      <c r="AY197" s="35">
        <f t="shared" si="63"/>
        <v>0</v>
      </c>
    </row>
    <row r="198" spans="1:51" s="36" customFormat="1" x14ac:dyDescent="0.25">
      <c r="A198" s="1">
        <v>63</v>
      </c>
      <c r="B198" s="1"/>
      <c r="C198" s="1"/>
      <c r="D198" s="70" t="s">
        <v>307</v>
      </c>
      <c r="E198" s="35">
        <f>SUM(E199:E204)</f>
        <v>307235</v>
      </c>
      <c r="F198" s="35">
        <f t="shared" ref="F198:AY198" si="64">SUM(F199:F204)</f>
        <v>1288.7</v>
      </c>
      <c r="G198" s="35">
        <f t="shared" si="64"/>
        <v>305946.3</v>
      </c>
      <c r="H198" s="35">
        <f t="shared" si="64"/>
        <v>209</v>
      </c>
      <c r="I198" s="35">
        <f t="shared" si="64"/>
        <v>115.8</v>
      </c>
      <c r="J198" s="49">
        <f t="shared" si="64"/>
        <v>80</v>
      </c>
      <c r="K198" s="35">
        <f t="shared" si="64"/>
        <v>20</v>
      </c>
      <c r="L198" s="49">
        <f t="shared" si="64"/>
        <v>150</v>
      </c>
      <c r="M198" s="35">
        <f t="shared" si="64"/>
        <v>14</v>
      </c>
      <c r="N198" s="35">
        <f t="shared" si="64"/>
        <v>20</v>
      </c>
      <c r="O198" s="35">
        <f t="shared" si="64"/>
        <v>0</v>
      </c>
      <c r="P198" s="35">
        <f t="shared" si="64"/>
        <v>0</v>
      </c>
      <c r="Q198" s="35">
        <f t="shared" si="64"/>
        <v>0</v>
      </c>
      <c r="R198" s="35">
        <f t="shared" si="64"/>
        <v>20</v>
      </c>
      <c r="S198" s="35">
        <f t="shared" si="64"/>
        <v>1256</v>
      </c>
      <c r="T198" s="35">
        <f t="shared" si="64"/>
        <v>302066</v>
      </c>
      <c r="U198" s="35">
        <f t="shared" si="64"/>
        <v>23</v>
      </c>
      <c r="V198" s="35">
        <f t="shared" si="64"/>
        <v>218.7</v>
      </c>
      <c r="W198" s="35">
        <f t="shared" si="64"/>
        <v>50.8</v>
      </c>
      <c r="X198" s="35">
        <f t="shared" si="64"/>
        <v>40</v>
      </c>
      <c r="Y198" s="35">
        <f t="shared" si="64"/>
        <v>17</v>
      </c>
      <c r="Z198" s="35">
        <f t="shared" si="64"/>
        <v>120</v>
      </c>
      <c r="AA198" s="35">
        <f t="shared" si="64"/>
        <v>0</v>
      </c>
      <c r="AB198" s="35">
        <f t="shared" si="64"/>
        <v>0</v>
      </c>
      <c r="AC198" s="35">
        <f t="shared" si="64"/>
        <v>291.60000000000002</v>
      </c>
      <c r="AD198" s="35">
        <f t="shared" si="64"/>
        <v>37.700000000000003</v>
      </c>
      <c r="AE198" s="35">
        <f t="shared" si="64"/>
        <v>64</v>
      </c>
      <c r="AF198" s="35">
        <f t="shared" si="64"/>
        <v>150</v>
      </c>
      <c r="AG198" s="35">
        <f t="shared" si="64"/>
        <v>21</v>
      </c>
      <c r="AH198" s="35">
        <f t="shared" si="64"/>
        <v>22.7</v>
      </c>
      <c r="AI198" s="35">
        <f t="shared" si="64"/>
        <v>10</v>
      </c>
      <c r="AJ198" s="35">
        <f t="shared" si="64"/>
        <v>41</v>
      </c>
      <c r="AK198" s="35">
        <f t="shared" si="64"/>
        <v>210</v>
      </c>
      <c r="AL198" s="35">
        <f t="shared" si="64"/>
        <v>20</v>
      </c>
      <c r="AM198" s="35">
        <f t="shared" si="64"/>
        <v>6</v>
      </c>
      <c r="AN198" s="35">
        <f t="shared" si="64"/>
        <v>0</v>
      </c>
      <c r="AO198" s="35">
        <f t="shared" si="64"/>
        <v>4</v>
      </c>
      <c r="AP198" s="35">
        <f t="shared" si="64"/>
        <v>7</v>
      </c>
      <c r="AQ198" s="35">
        <f t="shared" si="64"/>
        <v>25</v>
      </c>
      <c r="AR198" s="35">
        <f t="shared" si="64"/>
        <v>350</v>
      </c>
      <c r="AS198" s="35">
        <f t="shared" si="64"/>
        <v>106</v>
      </c>
      <c r="AT198" s="35">
        <f t="shared" si="64"/>
        <v>15</v>
      </c>
      <c r="AU198" s="35">
        <f t="shared" si="64"/>
        <v>40</v>
      </c>
      <c r="AV198" s="35">
        <f t="shared" si="64"/>
        <v>50</v>
      </c>
      <c r="AW198" s="35">
        <f t="shared" si="64"/>
        <v>20</v>
      </c>
      <c r="AX198" s="35">
        <f t="shared" si="64"/>
        <v>35</v>
      </c>
      <c r="AY198" s="35">
        <f t="shared" si="64"/>
        <v>0</v>
      </c>
    </row>
    <row r="199" spans="1:51" x14ac:dyDescent="0.25">
      <c r="A199" s="4"/>
      <c r="B199" s="4">
        <v>6301</v>
      </c>
      <c r="C199" s="4"/>
      <c r="D199" s="68" t="s">
        <v>308</v>
      </c>
      <c r="E199" s="33">
        <v>3566.9</v>
      </c>
      <c r="F199" s="33">
        <v>783.6</v>
      </c>
      <c r="G199" s="33">
        <v>2783.3</v>
      </c>
      <c r="H199" s="33">
        <v>100</v>
      </c>
      <c r="I199" s="33">
        <v>115.8</v>
      </c>
      <c r="J199" s="53">
        <v>80</v>
      </c>
      <c r="K199" s="33">
        <v>20</v>
      </c>
      <c r="L199" s="53">
        <v>150</v>
      </c>
      <c r="M199" s="33">
        <v>14</v>
      </c>
      <c r="N199" s="33">
        <v>20</v>
      </c>
      <c r="O199" s="33"/>
      <c r="P199" s="33"/>
      <c r="Q199" s="33"/>
      <c r="R199" s="33">
        <v>20</v>
      </c>
      <c r="S199" s="33">
        <v>21</v>
      </c>
      <c r="T199" s="33">
        <v>316</v>
      </c>
      <c r="U199" s="33">
        <v>23</v>
      </c>
      <c r="V199" s="33">
        <v>218.7</v>
      </c>
      <c r="W199" s="33">
        <v>50.8</v>
      </c>
      <c r="X199" s="33">
        <v>40</v>
      </c>
      <c r="Y199" s="33">
        <v>17</v>
      </c>
      <c r="Z199" s="33">
        <v>120</v>
      </c>
      <c r="AA199" s="33"/>
      <c r="AB199" s="33"/>
      <c r="AC199" s="33">
        <v>251.6</v>
      </c>
      <c r="AD199" s="33">
        <v>22.7</v>
      </c>
      <c r="AE199" s="33">
        <v>60</v>
      </c>
      <c r="AF199" s="33">
        <v>150</v>
      </c>
      <c r="AG199" s="33">
        <v>21</v>
      </c>
      <c r="AH199" s="33">
        <v>22.7</v>
      </c>
      <c r="AI199" s="33">
        <v>10</v>
      </c>
      <c r="AJ199" s="33">
        <v>31</v>
      </c>
      <c r="AK199" s="33">
        <v>210</v>
      </c>
      <c r="AL199" s="33">
        <v>20</v>
      </c>
      <c r="AM199" s="33">
        <v>6</v>
      </c>
      <c r="AN199" s="33"/>
      <c r="AO199" s="33">
        <v>4</v>
      </c>
      <c r="AP199" s="33">
        <v>7</v>
      </c>
      <c r="AQ199" s="33">
        <v>25</v>
      </c>
      <c r="AR199" s="33">
        <v>350</v>
      </c>
      <c r="AS199" s="33">
        <v>106</v>
      </c>
      <c r="AT199" s="33">
        <v>15</v>
      </c>
      <c r="AU199" s="33">
        <v>40</v>
      </c>
      <c r="AV199" s="33">
        <v>50</v>
      </c>
      <c r="AW199" s="33">
        <v>20</v>
      </c>
      <c r="AX199" s="33">
        <v>35</v>
      </c>
      <c r="AY199" s="33"/>
    </row>
    <row r="200" spans="1:51" x14ac:dyDescent="0.25">
      <c r="A200" s="4"/>
      <c r="B200" s="4">
        <v>6302</v>
      </c>
      <c r="C200" s="4"/>
      <c r="D200" s="68" t="s">
        <v>309</v>
      </c>
      <c r="E200" s="33">
        <v>246613</v>
      </c>
      <c r="F200" s="33">
        <v>8</v>
      </c>
      <c r="G200" s="33">
        <v>246605</v>
      </c>
      <c r="H200" s="33"/>
      <c r="I200" s="33"/>
      <c r="J200" s="53"/>
      <c r="K200" s="33"/>
      <c r="L200" s="53"/>
      <c r="M200" s="33"/>
      <c r="N200" s="33"/>
      <c r="O200" s="33"/>
      <c r="P200" s="33"/>
      <c r="Q200" s="33"/>
      <c r="R200" s="33"/>
      <c r="S200" s="33"/>
      <c r="T200" s="33">
        <v>246600</v>
      </c>
      <c r="U200" s="33"/>
      <c r="V200" s="33"/>
      <c r="W200" s="33"/>
      <c r="X200" s="33"/>
      <c r="Y200" s="33"/>
      <c r="Z200" s="33"/>
      <c r="AA200" s="33"/>
      <c r="AB200" s="33"/>
      <c r="AC200" s="33">
        <v>5</v>
      </c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x14ac:dyDescent="0.25">
      <c r="A201" s="4"/>
      <c r="B201" s="4">
        <v>6303</v>
      </c>
      <c r="C201" s="4"/>
      <c r="D201" s="68" t="s">
        <v>310</v>
      </c>
      <c r="E201" s="33">
        <v>626.20000000000005</v>
      </c>
      <c r="F201" s="33">
        <v>412.2</v>
      </c>
      <c r="G201" s="33">
        <v>214</v>
      </c>
      <c r="H201" s="33"/>
      <c r="I201" s="33"/>
      <c r="J201" s="53"/>
      <c r="K201" s="33"/>
      <c r="L201" s="53"/>
      <c r="M201" s="33"/>
      <c r="N201" s="33"/>
      <c r="O201" s="33"/>
      <c r="P201" s="33"/>
      <c r="Q201" s="33"/>
      <c r="R201" s="33"/>
      <c r="S201" s="33"/>
      <c r="T201" s="33">
        <v>150</v>
      </c>
      <c r="U201" s="33"/>
      <c r="V201" s="33"/>
      <c r="W201" s="33"/>
      <c r="X201" s="33"/>
      <c r="Y201" s="33"/>
      <c r="Z201" s="33"/>
      <c r="AA201" s="33"/>
      <c r="AB201" s="33"/>
      <c r="AC201" s="33">
        <v>35</v>
      </c>
      <c r="AD201" s="33">
        <v>15</v>
      </c>
      <c r="AE201" s="33">
        <v>4</v>
      </c>
      <c r="AF201" s="33"/>
      <c r="AG201" s="33"/>
      <c r="AH201" s="33"/>
      <c r="AI201" s="33"/>
      <c r="AJ201" s="33">
        <v>10</v>
      </c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x14ac:dyDescent="0.25">
      <c r="A202" s="4"/>
      <c r="B202" s="4">
        <v>6304</v>
      </c>
      <c r="C202" s="4"/>
      <c r="D202" s="68" t="s">
        <v>311</v>
      </c>
      <c r="E202" s="33">
        <v>1411.7</v>
      </c>
      <c r="F202" s="33">
        <v>67.7</v>
      </c>
      <c r="G202" s="33">
        <v>1344</v>
      </c>
      <c r="H202" s="33">
        <v>109</v>
      </c>
      <c r="I202" s="33"/>
      <c r="J202" s="53"/>
      <c r="K202" s="33"/>
      <c r="L202" s="53"/>
      <c r="M202" s="33"/>
      <c r="N202" s="33"/>
      <c r="O202" s="33"/>
      <c r="P202" s="33"/>
      <c r="Q202" s="33"/>
      <c r="R202" s="33"/>
      <c r="S202" s="33">
        <v>1235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x14ac:dyDescent="0.25">
      <c r="A203" s="4"/>
      <c r="B203" s="4">
        <v>6398</v>
      </c>
      <c r="C203" s="4"/>
      <c r="D203" s="68" t="s">
        <v>312</v>
      </c>
      <c r="E203" s="33">
        <v>17.2</v>
      </c>
      <c r="F203" s="33">
        <v>17.2</v>
      </c>
      <c r="G203" s="33"/>
      <c r="H203" s="33"/>
      <c r="I203" s="33"/>
      <c r="J203" s="53"/>
      <c r="K203" s="33"/>
      <c r="L203" s="5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x14ac:dyDescent="0.25">
      <c r="A204" s="4"/>
      <c r="B204" s="4">
        <v>7009</v>
      </c>
      <c r="C204" s="4"/>
      <c r="D204" s="68" t="s">
        <v>313</v>
      </c>
      <c r="E204" s="33">
        <v>55000</v>
      </c>
      <c r="F204" s="33"/>
      <c r="G204" s="33">
        <v>55000</v>
      </c>
      <c r="H204" s="33"/>
      <c r="I204" s="33"/>
      <c r="J204" s="53"/>
      <c r="K204" s="33"/>
      <c r="L204" s="53"/>
      <c r="M204" s="33"/>
      <c r="N204" s="33"/>
      <c r="O204" s="33"/>
      <c r="P204" s="33"/>
      <c r="Q204" s="33"/>
      <c r="R204" s="33"/>
      <c r="S204" s="33"/>
      <c r="T204" s="33">
        <v>55000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s="36" customFormat="1" ht="33" customHeight="1" x14ac:dyDescent="0.25">
      <c r="A205" s="234" t="s">
        <v>106</v>
      </c>
      <c r="B205" s="235"/>
      <c r="C205" s="235"/>
      <c r="D205" s="236"/>
      <c r="E205" s="35">
        <f>SUM(E206:E206)</f>
        <v>452425.5</v>
      </c>
      <c r="F205" s="35">
        <f t="shared" ref="F205:AY206" si="65">SUM(F206:F206)</f>
        <v>0</v>
      </c>
      <c r="G205" s="35">
        <f t="shared" si="65"/>
        <v>452425.5</v>
      </c>
      <c r="H205" s="35">
        <f t="shared" si="65"/>
        <v>0</v>
      </c>
      <c r="I205" s="35">
        <f t="shared" si="65"/>
        <v>0</v>
      </c>
      <c r="J205" s="49">
        <f t="shared" si="65"/>
        <v>0</v>
      </c>
      <c r="K205" s="35">
        <f t="shared" si="65"/>
        <v>0</v>
      </c>
      <c r="L205" s="49">
        <f t="shared" si="65"/>
        <v>0</v>
      </c>
      <c r="M205" s="35">
        <f t="shared" si="65"/>
        <v>0</v>
      </c>
      <c r="N205" s="35">
        <f t="shared" si="65"/>
        <v>0</v>
      </c>
      <c r="O205" s="35">
        <f t="shared" si="65"/>
        <v>0</v>
      </c>
      <c r="P205" s="35">
        <f t="shared" si="65"/>
        <v>0</v>
      </c>
      <c r="Q205" s="35">
        <f t="shared" si="65"/>
        <v>0</v>
      </c>
      <c r="R205" s="35">
        <f t="shared" si="65"/>
        <v>0</v>
      </c>
      <c r="S205" s="35">
        <f t="shared" si="65"/>
        <v>0</v>
      </c>
      <c r="T205" s="35">
        <f t="shared" si="65"/>
        <v>0</v>
      </c>
      <c r="U205" s="35">
        <f t="shared" si="65"/>
        <v>0</v>
      </c>
      <c r="V205" s="35">
        <f t="shared" si="65"/>
        <v>0</v>
      </c>
      <c r="W205" s="35">
        <f t="shared" si="65"/>
        <v>0</v>
      </c>
      <c r="X205" s="35">
        <f t="shared" si="65"/>
        <v>0</v>
      </c>
      <c r="Y205" s="35">
        <f t="shared" si="65"/>
        <v>0</v>
      </c>
      <c r="Z205" s="35">
        <f t="shared" si="65"/>
        <v>0</v>
      </c>
      <c r="AA205" s="35">
        <f t="shared" si="65"/>
        <v>0</v>
      </c>
      <c r="AB205" s="35">
        <f t="shared" si="65"/>
        <v>0</v>
      </c>
      <c r="AC205" s="35">
        <f t="shared" si="65"/>
        <v>0</v>
      </c>
      <c r="AD205" s="35">
        <f t="shared" si="65"/>
        <v>0</v>
      </c>
      <c r="AE205" s="35">
        <f t="shared" si="65"/>
        <v>0</v>
      </c>
      <c r="AF205" s="35">
        <f t="shared" si="65"/>
        <v>0</v>
      </c>
      <c r="AG205" s="35">
        <f t="shared" si="65"/>
        <v>0</v>
      </c>
      <c r="AH205" s="35">
        <f t="shared" si="65"/>
        <v>0</v>
      </c>
      <c r="AI205" s="35">
        <f t="shared" si="65"/>
        <v>0</v>
      </c>
      <c r="AJ205" s="35">
        <f t="shared" si="65"/>
        <v>0</v>
      </c>
      <c r="AK205" s="35">
        <f t="shared" si="65"/>
        <v>0</v>
      </c>
      <c r="AL205" s="35">
        <f t="shared" si="65"/>
        <v>0</v>
      </c>
      <c r="AM205" s="35">
        <f t="shared" si="65"/>
        <v>0</v>
      </c>
      <c r="AN205" s="35">
        <f t="shared" si="65"/>
        <v>0</v>
      </c>
      <c r="AO205" s="35">
        <f t="shared" si="65"/>
        <v>0</v>
      </c>
      <c r="AP205" s="35">
        <f t="shared" si="65"/>
        <v>0</v>
      </c>
      <c r="AQ205" s="35">
        <f t="shared" si="65"/>
        <v>0</v>
      </c>
      <c r="AR205" s="35">
        <f t="shared" si="65"/>
        <v>0</v>
      </c>
      <c r="AS205" s="35">
        <f t="shared" si="65"/>
        <v>0</v>
      </c>
      <c r="AT205" s="35">
        <f t="shared" si="65"/>
        <v>0</v>
      </c>
      <c r="AU205" s="35">
        <f t="shared" si="65"/>
        <v>0</v>
      </c>
      <c r="AV205" s="35">
        <f t="shared" si="65"/>
        <v>0</v>
      </c>
      <c r="AW205" s="35">
        <f t="shared" si="65"/>
        <v>0</v>
      </c>
      <c r="AX205" s="35">
        <f t="shared" si="65"/>
        <v>0</v>
      </c>
      <c r="AY205" s="35">
        <f t="shared" si="65"/>
        <v>452425.5</v>
      </c>
    </row>
    <row r="206" spans="1:51" s="36" customFormat="1" x14ac:dyDescent="0.25">
      <c r="A206" s="228" t="s">
        <v>107</v>
      </c>
      <c r="B206" s="229"/>
      <c r="C206" s="229"/>
      <c r="D206" s="230"/>
      <c r="E206" s="35">
        <f>SUM(E207:E207)</f>
        <v>452425.5</v>
      </c>
      <c r="F206" s="35">
        <f t="shared" si="65"/>
        <v>0</v>
      </c>
      <c r="G206" s="35">
        <f t="shared" si="65"/>
        <v>452425.5</v>
      </c>
      <c r="H206" s="35">
        <f t="shared" si="65"/>
        <v>0</v>
      </c>
      <c r="I206" s="35">
        <f t="shared" si="65"/>
        <v>0</v>
      </c>
      <c r="J206" s="49">
        <f t="shared" si="65"/>
        <v>0</v>
      </c>
      <c r="K206" s="35">
        <f t="shared" si="65"/>
        <v>0</v>
      </c>
      <c r="L206" s="49">
        <f t="shared" si="65"/>
        <v>0</v>
      </c>
      <c r="M206" s="35">
        <f t="shared" si="65"/>
        <v>0</v>
      </c>
      <c r="N206" s="35">
        <f t="shared" si="65"/>
        <v>0</v>
      </c>
      <c r="O206" s="35">
        <f t="shared" si="65"/>
        <v>0</v>
      </c>
      <c r="P206" s="35">
        <f t="shared" si="65"/>
        <v>0</v>
      </c>
      <c r="Q206" s="35">
        <f t="shared" si="65"/>
        <v>0</v>
      </c>
      <c r="R206" s="35">
        <f t="shared" si="65"/>
        <v>0</v>
      </c>
      <c r="S206" s="35">
        <f t="shared" si="65"/>
        <v>0</v>
      </c>
      <c r="T206" s="35">
        <f t="shared" si="65"/>
        <v>0</v>
      </c>
      <c r="U206" s="35">
        <f t="shared" si="65"/>
        <v>0</v>
      </c>
      <c r="V206" s="35">
        <f t="shared" si="65"/>
        <v>0</v>
      </c>
      <c r="W206" s="35">
        <f t="shared" si="65"/>
        <v>0</v>
      </c>
      <c r="X206" s="35">
        <f t="shared" si="65"/>
        <v>0</v>
      </c>
      <c r="Y206" s="35">
        <f t="shared" si="65"/>
        <v>0</v>
      </c>
      <c r="Z206" s="35">
        <f t="shared" si="65"/>
        <v>0</v>
      </c>
      <c r="AA206" s="35">
        <f t="shared" si="65"/>
        <v>0</v>
      </c>
      <c r="AB206" s="35">
        <f t="shared" si="65"/>
        <v>0</v>
      </c>
      <c r="AC206" s="35">
        <f t="shared" si="65"/>
        <v>0</v>
      </c>
      <c r="AD206" s="35">
        <f t="shared" si="65"/>
        <v>0</v>
      </c>
      <c r="AE206" s="35">
        <f t="shared" si="65"/>
        <v>0</v>
      </c>
      <c r="AF206" s="35">
        <f t="shared" si="65"/>
        <v>0</v>
      </c>
      <c r="AG206" s="35">
        <f t="shared" si="65"/>
        <v>0</v>
      </c>
      <c r="AH206" s="35">
        <f t="shared" si="65"/>
        <v>0</v>
      </c>
      <c r="AI206" s="35">
        <f t="shared" si="65"/>
        <v>0</v>
      </c>
      <c r="AJ206" s="35">
        <f t="shared" si="65"/>
        <v>0</v>
      </c>
      <c r="AK206" s="35">
        <f t="shared" si="65"/>
        <v>0</v>
      </c>
      <c r="AL206" s="35">
        <f t="shared" si="65"/>
        <v>0</v>
      </c>
      <c r="AM206" s="35">
        <f t="shared" si="65"/>
        <v>0</v>
      </c>
      <c r="AN206" s="35">
        <f t="shared" si="65"/>
        <v>0</v>
      </c>
      <c r="AO206" s="35">
        <f t="shared" si="65"/>
        <v>0</v>
      </c>
      <c r="AP206" s="35">
        <f t="shared" si="65"/>
        <v>0</v>
      </c>
      <c r="AQ206" s="35">
        <f t="shared" si="65"/>
        <v>0</v>
      </c>
      <c r="AR206" s="35">
        <f t="shared" si="65"/>
        <v>0</v>
      </c>
      <c r="AS206" s="35">
        <f t="shared" si="65"/>
        <v>0</v>
      </c>
      <c r="AT206" s="35">
        <f t="shared" si="65"/>
        <v>0</v>
      </c>
      <c r="AU206" s="35">
        <f t="shared" si="65"/>
        <v>0</v>
      </c>
      <c r="AV206" s="35">
        <f t="shared" si="65"/>
        <v>0</v>
      </c>
      <c r="AW206" s="35">
        <f t="shared" si="65"/>
        <v>0</v>
      </c>
      <c r="AX206" s="35">
        <f t="shared" si="65"/>
        <v>0</v>
      </c>
      <c r="AY206" s="35">
        <f t="shared" si="65"/>
        <v>452425.5</v>
      </c>
    </row>
    <row r="207" spans="1:51" s="36" customFormat="1" x14ac:dyDescent="0.25">
      <c r="A207" s="1">
        <v>69</v>
      </c>
      <c r="B207" s="1"/>
      <c r="C207" s="1"/>
      <c r="D207" s="70" t="s">
        <v>314</v>
      </c>
      <c r="E207" s="35">
        <f>SUM(E208:E209)</f>
        <v>452425.5</v>
      </c>
      <c r="F207" s="35">
        <f t="shared" ref="F207:AY207" si="66">SUM(F208:F209)</f>
        <v>0</v>
      </c>
      <c r="G207" s="35">
        <f t="shared" si="66"/>
        <v>452425.5</v>
      </c>
      <c r="H207" s="35">
        <f t="shared" si="66"/>
        <v>0</v>
      </c>
      <c r="I207" s="35">
        <f t="shared" si="66"/>
        <v>0</v>
      </c>
      <c r="J207" s="49">
        <f t="shared" si="66"/>
        <v>0</v>
      </c>
      <c r="K207" s="35">
        <f t="shared" si="66"/>
        <v>0</v>
      </c>
      <c r="L207" s="49">
        <f t="shared" si="66"/>
        <v>0</v>
      </c>
      <c r="M207" s="35">
        <f t="shared" si="66"/>
        <v>0</v>
      </c>
      <c r="N207" s="35">
        <f t="shared" si="66"/>
        <v>0</v>
      </c>
      <c r="O207" s="35">
        <f t="shared" si="66"/>
        <v>0</v>
      </c>
      <c r="P207" s="35">
        <f t="shared" si="66"/>
        <v>0</v>
      </c>
      <c r="Q207" s="35">
        <f t="shared" si="66"/>
        <v>0</v>
      </c>
      <c r="R207" s="35">
        <f t="shared" si="66"/>
        <v>0</v>
      </c>
      <c r="S207" s="35">
        <f t="shared" si="66"/>
        <v>0</v>
      </c>
      <c r="T207" s="35">
        <f t="shared" si="66"/>
        <v>0</v>
      </c>
      <c r="U207" s="35">
        <f t="shared" si="66"/>
        <v>0</v>
      </c>
      <c r="V207" s="35">
        <f t="shared" si="66"/>
        <v>0</v>
      </c>
      <c r="W207" s="35">
        <f t="shared" si="66"/>
        <v>0</v>
      </c>
      <c r="X207" s="35">
        <f t="shared" si="66"/>
        <v>0</v>
      </c>
      <c r="Y207" s="35">
        <f t="shared" si="66"/>
        <v>0</v>
      </c>
      <c r="Z207" s="35">
        <f t="shared" si="66"/>
        <v>0</v>
      </c>
      <c r="AA207" s="35">
        <f t="shared" si="66"/>
        <v>0</v>
      </c>
      <c r="AB207" s="35">
        <f t="shared" si="66"/>
        <v>0</v>
      </c>
      <c r="AC207" s="35">
        <f t="shared" si="66"/>
        <v>0</v>
      </c>
      <c r="AD207" s="35">
        <f t="shared" si="66"/>
        <v>0</v>
      </c>
      <c r="AE207" s="35">
        <f t="shared" si="66"/>
        <v>0</v>
      </c>
      <c r="AF207" s="35">
        <f t="shared" si="66"/>
        <v>0</v>
      </c>
      <c r="AG207" s="35">
        <f t="shared" si="66"/>
        <v>0</v>
      </c>
      <c r="AH207" s="35">
        <f t="shared" si="66"/>
        <v>0</v>
      </c>
      <c r="AI207" s="35">
        <f t="shared" si="66"/>
        <v>0</v>
      </c>
      <c r="AJ207" s="35">
        <f t="shared" si="66"/>
        <v>0</v>
      </c>
      <c r="AK207" s="35">
        <f t="shared" si="66"/>
        <v>0</v>
      </c>
      <c r="AL207" s="35">
        <f t="shared" si="66"/>
        <v>0</v>
      </c>
      <c r="AM207" s="35">
        <f t="shared" si="66"/>
        <v>0</v>
      </c>
      <c r="AN207" s="35">
        <f t="shared" si="66"/>
        <v>0</v>
      </c>
      <c r="AO207" s="35">
        <f t="shared" si="66"/>
        <v>0</v>
      </c>
      <c r="AP207" s="35">
        <f t="shared" si="66"/>
        <v>0</v>
      </c>
      <c r="AQ207" s="35">
        <f t="shared" si="66"/>
        <v>0</v>
      </c>
      <c r="AR207" s="35">
        <f t="shared" si="66"/>
        <v>0</v>
      </c>
      <c r="AS207" s="35">
        <f t="shared" si="66"/>
        <v>0</v>
      </c>
      <c r="AT207" s="35">
        <f t="shared" si="66"/>
        <v>0</v>
      </c>
      <c r="AU207" s="35">
        <f t="shared" si="66"/>
        <v>0</v>
      </c>
      <c r="AV207" s="35">
        <f t="shared" si="66"/>
        <v>0</v>
      </c>
      <c r="AW207" s="35">
        <f t="shared" si="66"/>
        <v>0</v>
      </c>
      <c r="AX207" s="35">
        <f t="shared" si="66"/>
        <v>0</v>
      </c>
      <c r="AY207" s="35">
        <f t="shared" si="66"/>
        <v>452425.5</v>
      </c>
    </row>
    <row r="208" spans="1:51" x14ac:dyDescent="0.25">
      <c r="A208" s="4"/>
      <c r="B208" s="4">
        <v>6901</v>
      </c>
      <c r="C208" s="4"/>
      <c r="D208" s="68" t="s">
        <v>315</v>
      </c>
      <c r="E208" s="33">
        <v>402425.5</v>
      </c>
      <c r="F208" s="33"/>
      <c r="G208" s="33">
        <v>402425.5</v>
      </c>
      <c r="H208" s="33"/>
      <c r="I208" s="33"/>
      <c r="J208" s="53"/>
      <c r="K208" s="33"/>
      <c r="L208" s="5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>
        <v>402425.5</v>
      </c>
    </row>
    <row r="209" spans="1:51" x14ac:dyDescent="0.25">
      <c r="A209" s="4"/>
      <c r="B209" s="4">
        <v>6902</v>
      </c>
      <c r="C209" s="4"/>
      <c r="D209" s="68" t="s">
        <v>316</v>
      </c>
      <c r="E209" s="33">
        <v>50000</v>
      </c>
      <c r="F209" s="33"/>
      <c r="G209" s="33">
        <v>50000</v>
      </c>
      <c r="H209" s="33"/>
      <c r="I209" s="33"/>
      <c r="J209" s="53"/>
      <c r="K209" s="33"/>
      <c r="L209" s="5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>
        <v>50000</v>
      </c>
    </row>
    <row r="210" spans="1:51" s="36" customFormat="1" x14ac:dyDescent="0.25">
      <c r="A210" s="228" t="s">
        <v>108</v>
      </c>
      <c r="B210" s="229"/>
      <c r="C210" s="229"/>
      <c r="D210" s="230"/>
      <c r="E210" s="35">
        <f>SUM(E211,E227)</f>
        <v>7133771</v>
      </c>
      <c r="F210" s="35">
        <f t="shared" ref="F210:AY210" si="67">SUM(F211,F227)</f>
        <v>0</v>
      </c>
      <c r="G210" s="35">
        <f t="shared" si="67"/>
        <v>7133771</v>
      </c>
      <c r="H210" s="35">
        <f t="shared" si="67"/>
        <v>0</v>
      </c>
      <c r="I210" s="35">
        <f t="shared" si="67"/>
        <v>0</v>
      </c>
      <c r="J210" s="49">
        <f t="shared" si="67"/>
        <v>0</v>
      </c>
      <c r="K210" s="35">
        <f t="shared" si="67"/>
        <v>0</v>
      </c>
      <c r="L210" s="49">
        <f t="shared" si="67"/>
        <v>0</v>
      </c>
      <c r="M210" s="35">
        <f t="shared" si="67"/>
        <v>0</v>
      </c>
      <c r="N210" s="35">
        <f t="shared" si="67"/>
        <v>0</v>
      </c>
      <c r="O210" s="35">
        <f t="shared" si="67"/>
        <v>0</v>
      </c>
      <c r="P210" s="35">
        <f t="shared" si="67"/>
        <v>12500</v>
      </c>
      <c r="Q210" s="35">
        <f t="shared" si="67"/>
        <v>41600</v>
      </c>
      <c r="R210" s="35">
        <f t="shared" si="67"/>
        <v>0</v>
      </c>
      <c r="S210" s="35">
        <f t="shared" si="67"/>
        <v>0</v>
      </c>
      <c r="T210" s="35">
        <f t="shared" si="67"/>
        <v>0</v>
      </c>
      <c r="U210" s="35">
        <f t="shared" si="67"/>
        <v>0</v>
      </c>
      <c r="V210" s="35">
        <f t="shared" si="67"/>
        <v>0</v>
      </c>
      <c r="W210" s="35">
        <f t="shared" si="67"/>
        <v>0</v>
      </c>
      <c r="X210" s="35">
        <f t="shared" si="67"/>
        <v>0</v>
      </c>
      <c r="Y210" s="35">
        <f t="shared" si="67"/>
        <v>0</v>
      </c>
      <c r="Z210" s="35">
        <f t="shared" si="67"/>
        <v>90000</v>
      </c>
      <c r="AA210" s="35">
        <f t="shared" si="67"/>
        <v>0</v>
      </c>
      <c r="AB210" s="35">
        <f t="shared" si="67"/>
        <v>0</v>
      </c>
      <c r="AC210" s="35">
        <f t="shared" si="67"/>
        <v>50000</v>
      </c>
      <c r="AD210" s="35">
        <f t="shared" si="67"/>
        <v>0</v>
      </c>
      <c r="AE210" s="35">
        <f t="shared" si="67"/>
        <v>0</v>
      </c>
      <c r="AF210" s="35">
        <f t="shared" si="67"/>
        <v>150000</v>
      </c>
      <c r="AG210" s="35">
        <f t="shared" si="67"/>
        <v>0</v>
      </c>
      <c r="AH210" s="35">
        <f t="shared" si="67"/>
        <v>0</v>
      </c>
      <c r="AI210" s="35">
        <f t="shared" si="67"/>
        <v>0</v>
      </c>
      <c r="AJ210" s="35">
        <f t="shared" si="67"/>
        <v>0</v>
      </c>
      <c r="AK210" s="35">
        <f t="shared" si="67"/>
        <v>495000</v>
      </c>
      <c r="AL210" s="35">
        <f t="shared" si="67"/>
        <v>0</v>
      </c>
      <c r="AM210" s="35">
        <f t="shared" si="67"/>
        <v>0</v>
      </c>
      <c r="AN210" s="35">
        <f t="shared" si="67"/>
        <v>0</v>
      </c>
      <c r="AO210" s="35">
        <f t="shared" si="67"/>
        <v>0</v>
      </c>
      <c r="AP210" s="35">
        <f t="shared" si="67"/>
        <v>0</v>
      </c>
      <c r="AQ210" s="35">
        <f t="shared" si="67"/>
        <v>12000</v>
      </c>
      <c r="AR210" s="35">
        <f t="shared" si="67"/>
        <v>145000</v>
      </c>
      <c r="AS210" s="35">
        <f t="shared" si="67"/>
        <v>0</v>
      </c>
      <c r="AT210" s="35">
        <f t="shared" si="67"/>
        <v>0</v>
      </c>
      <c r="AU210" s="35">
        <f t="shared" si="67"/>
        <v>0</v>
      </c>
      <c r="AV210" s="35">
        <f t="shared" si="67"/>
        <v>0</v>
      </c>
      <c r="AW210" s="35">
        <f t="shared" si="67"/>
        <v>0</v>
      </c>
      <c r="AX210" s="35">
        <f t="shared" si="67"/>
        <v>0</v>
      </c>
      <c r="AY210" s="35">
        <f t="shared" si="67"/>
        <v>6137671</v>
      </c>
    </row>
    <row r="211" spans="1:51" s="36" customFormat="1" x14ac:dyDescent="0.25">
      <c r="A211" s="228" t="s">
        <v>109</v>
      </c>
      <c r="B211" s="229"/>
      <c r="C211" s="229"/>
      <c r="D211" s="230"/>
      <c r="E211" s="35">
        <f>SUM(E212:E212)</f>
        <v>2849214</v>
      </c>
      <c r="F211" s="35">
        <f t="shared" ref="F211:AY211" si="68">SUM(F212:F212)</f>
        <v>0</v>
      </c>
      <c r="G211" s="35">
        <f t="shared" si="68"/>
        <v>2849214</v>
      </c>
      <c r="H211" s="35">
        <f t="shared" si="68"/>
        <v>0</v>
      </c>
      <c r="I211" s="35">
        <f t="shared" si="68"/>
        <v>0</v>
      </c>
      <c r="J211" s="49">
        <f t="shared" si="68"/>
        <v>0</v>
      </c>
      <c r="K211" s="35">
        <f t="shared" si="68"/>
        <v>0</v>
      </c>
      <c r="L211" s="49">
        <f t="shared" si="68"/>
        <v>0</v>
      </c>
      <c r="M211" s="35">
        <f t="shared" si="68"/>
        <v>0</v>
      </c>
      <c r="N211" s="35">
        <f t="shared" si="68"/>
        <v>0</v>
      </c>
      <c r="O211" s="35">
        <f t="shared" si="68"/>
        <v>0</v>
      </c>
      <c r="P211" s="35">
        <f t="shared" si="68"/>
        <v>12500</v>
      </c>
      <c r="Q211" s="35">
        <f t="shared" si="68"/>
        <v>41600</v>
      </c>
      <c r="R211" s="35">
        <f t="shared" si="68"/>
        <v>0</v>
      </c>
      <c r="S211" s="35">
        <f t="shared" si="68"/>
        <v>0</v>
      </c>
      <c r="T211" s="35">
        <f t="shared" si="68"/>
        <v>0</v>
      </c>
      <c r="U211" s="35">
        <f t="shared" si="68"/>
        <v>0</v>
      </c>
      <c r="V211" s="35">
        <f t="shared" si="68"/>
        <v>0</v>
      </c>
      <c r="W211" s="35">
        <f t="shared" si="68"/>
        <v>0</v>
      </c>
      <c r="X211" s="35">
        <f t="shared" si="68"/>
        <v>0</v>
      </c>
      <c r="Y211" s="35">
        <f t="shared" si="68"/>
        <v>0</v>
      </c>
      <c r="Z211" s="35">
        <f t="shared" si="68"/>
        <v>90000</v>
      </c>
      <c r="AA211" s="35">
        <f t="shared" si="68"/>
        <v>0</v>
      </c>
      <c r="AB211" s="35">
        <f t="shared" si="68"/>
        <v>0</v>
      </c>
      <c r="AC211" s="35">
        <f t="shared" si="68"/>
        <v>50000</v>
      </c>
      <c r="AD211" s="35">
        <f t="shared" si="68"/>
        <v>0</v>
      </c>
      <c r="AE211" s="35">
        <f t="shared" si="68"/>
        <v>0</v>
      </c>
      <c r="AF211" s="35">
        <f t="shared" si="68"/>
        <v>150000</v>
      </c>
      <c r="AG211" s="35">
        <f t="shared" si="68"/>
        <v>0</v>
      </c>
      <c r="AH211" s="35">
        <f t="shared" si="68"/>
        <v>0</v>
      </c>
      <c r="AI211" s="35">
        <f t="shared" si="68"/>
        <v>0</v>
      </c>
      <c r="AJ211" s="35">
        <f t="shared" si="68"/>
        <v>0</v>
      </c>
      <c r="AK211" s="35">
        <f t="shared" si="68"/>
        <v>495000</v>
      </c>
      <c r="AL211" s="35">
        <f t="shared" si="68"/>
        <v>0</v>
      </c>
      <c r="AM211" s="35">
        <f t="shared" si="68"/>
        <v>0</v>
      </c>
      <c r="AN211" s="35">
        <f t="shared" si="68"/>
        <v>0</v>
      </c>
      <c r="AO211" s="35">
        <f t="shared" si="68"/>
        <v>0</v>
      </c>
      <c r="AP211" s="35">
        <f t="shared" si="68"/>
        <v>0</v>
      </c>
      <c r="AQ211" s="35">
        <f t="shared" si="68"/>
        <v>12000</v>
      </c>
      <c r="AR211" s="35">
        <f t="shared" si="68"/>
        <v>145000</v>
      </c>
      <c r="AS211" s="35">
        <f t="shared" si="68"/>
        <v>0</v>
      </c>
      <c r="AT211" s="35">
        <f t="shared" si="68"/>
        <v>0</v>
      </c>
      <c r="AU211" s="35">
        <f t="shared" si="68"/>
        <v>0</v>
      </c>
      <c r="AV211" s="35">
        <f t="shared" si="68"/>
        <v>0</v>
      </c>
      <c r="AW211" s="35">
        <f t="shared" si="68"/>
        <v>0</v>
      </c>
      <c r="AX211" s="35">
        <f t="shared" si="68"/>
        <v>0</v>
      </c>
      <c r="AY211" s="35">
        <f t="shared" si="68"/>
        <v>1853114</v>
      </c>
    </row>
    <row r="212" spans="1:51" s="36" customFormat="1" x14ac:dyDescent="0.25">
      <c r="A212" s="228" t="s">
        <v>110</v>
      </c>
      <c r="B212" s="229"/>
      <c r="C212" s="229"/>
      <c r="D212" s="230"/>
      <c r="E212" s="35">
        <f>SUM(E213,E215)</f>
        <v>2849214</v>
      </c>
      <c r="F212" s="35">
        <f t="shared" ref="F212:AY212" si="69">SUM(F213,F215)</f>
        <v>0</v>
      </c>
      <c r="G212" s="35">
        <f t="shared" si="69"/>
        <v>2849214</v>
      </c>
      <c r="H212" s="35">
        <f t="shared" si="69"/>
        <v>0</v>
      </c>
      <c r="I212" s="35">
        <f t="shared" si="69"/>
        <v>0</v>
      </c>
      <c r="J212" s="49">
        <f t="shared" si="69"/>
        <v>0</v>
      </c>
      <c r="K212" s="35">
        <f t="shared" si="69"/>
        <v>0</v>
      </c>
      <c r="L212" s="49">
        <f t="shared" si="69"/>
        <v>0</v>
      </c>
      <c r="M212" s="35">
        <f t="shared" si="69"/>
        <v>0</v>
      </c>
      <c r="N212" s="35">
        <f t="shared" si="69"/>
        <v>0</v>
      </c>
      <c r="O212" s="35">
        <f t="shared" si="69"/>
        <v>0</v>
      </c>
      <c r="P212" s="35">
        <f t="shared" si="69"/>
        <v>12500</v>
      </c>
      <c r="Q212" s="35">
        <f t="shared" si="69"/>
        <v>41600</v>
      </c>
      <c r="R212" s="35">
        <f t="shared" si="69"/>
        <v>0</v>
      </c>
      <c r="S212" s="35">
        <f t="shared" si="69"/>
        <v>0</v>
      </c>
      <c r="T212" s="35">
        <f t="shared" si="69"/>
        <v>0</v>
      </c>
      <c r="U212" s="35">
        <f t="shared" si="69"/>
        <v>0</v>
      </c>
      <c r="V212" s="35">
        <f t="shared" si="69"/>
        <v>0</v>
      </c>
      <c r="W212" s="35">
        <f t="shared" si="69"/>
        <v>0</v>
      </c>
      <c r="X212" s="35">
        <f t="shared" si="69"/>
        <v>0</v>
      </c>
      <c r="Y212" s="35">
        <f t="shared" si="69"/>
        <v>0</v>
      </c>
      <c r="Z212" s="35">
        <f t="shared" si="69"/>
        <v>90000</v>
      </c>
      <c r="AA212" s="35">
        <f t="shared" si="69"/>
        <v>0</v>
      </c>
      <c r="AB212" s="35">
        <f t="shared" si="69"/>
        <v>0</v>
      </c>
      <c r="AC212" s="35">
        <f t="shared" si="69"/>
        <v>50000</v>
      </c>
      <c r="AD212" s="35">
        <f t="shared" si="69"/>
        <v>0</v>
      </c>
      <c r="AE212" s="35">
        <f t="shared" si="69"/>
        <v>0</v>
      </c>
      <c r="AF212" s="35">
        <f t="shared" si="69"/>
        <v>150000</v>
      </c>
      <c r="AG212" s="35">
        <f t="shared" si="69"/>
        <v>0</v>
      </c>
      <c r="AH212" s="35">
        <f t="shared" si="69"/>
        <v>0</v>
      </c>
      <c r="AI212" s="35">
        <f t="shared" si="69"/>
        <v>0</v>
      </c>
      <c r="AJ212" s="35">
        <f t="shared" si="69"/>
        <v>0</v>
      </c>
      <c r="AK212" s="35">
        <f t="shared" si="69"/>
        <v>495000</v>
      </c>
      <c r="AL212" s="35">
        <f t="shared" si="69"/>
        <v>0</v>
      </c>
      <c r="AM212" s="35">
        <f t="shared" si="69"/>
        <v>0</v>
      </c>
      <c r="AN212" s="35">
        <f t="shared" si="69"/>
        <v>0</v>
      </c>
      <c r="AO212" s="35">
        <f t="shared" si="69"/>
        <v>0</v>
      </c>
      <c r="AP212" s="35">
        <f t="shared" si="69"/>
        <v>0</v>
      </c>
      <c r="AQ212" s="35">
        <f t="shared" si="69"/>
        <v>12000</v>
      </c>
      <c r="AR212" s="35">
        <f t="shared" si="69"/>
        <v>145000</v>
      </c>
      <c r="AS212" s="35">
        <f t="shared" si="69"/>
        <v>0</v>
      </c>
      <c r="AT212" s="35">
        <f t="shared" si="69"/>
        <v>0</v>
      </c>
      <c r="AU212" s="35">
        <f t="shared" si="69"/>
        <v>0</v>
      </c>
      <c r="AV212" s="35">
        <f t="shared" si="69"/>
        <v>0</v>
      </c>
      <c r="AW212" s="35">
        <f t="shared" si="69"/>
        <v>0</v>
      </c>
      <c r="AX212" s="35">
        <f t="shared" si="69"/>
        <v>0</v>
      </c>
      <c r="AY212" s="35">
        <f t="shared" si="69"/>
        <v>1853114</v>
      </c>
    </row>
    <row r="213" spans="1:51" s="36" customFormat="1" x14ac:dyDescent="0.25">
      <c r="A213" s="228" t="s">
        <v>111</v>
      </c>
      <c r="B213" s="229"/>
      <c r="C213" s="229"/>
      <c r="D213" s="230"/>
      <c r="E213" s="35">
        <f>SUM(E214:E214)</f>
        <v>665514</v>
      </c>
      <c r="F213" s="35">
        <f t="shared" ref="F213:AY213" si="70">SUM(F214:F214)</f>
        <v>0</v>
      </c>
      <c r="G213" s="35">
        <f t="shared" si="70"/>
        <v>665514</v>
      </c>
      <c r="H213" s="35">
        <f t="shared" si="70"/>
        <v>0</v>
      </c>
      <c r="I213" s="35">
        <f t="shared" si="70"/>
        <v>0</v>
      </c>
      <c r="J213" s="49">
        <f t="shared" si="70"/>
        <v>0</v>
      </c>
      <c r="K213" s="35">
        <f t="shared" si="70"/>
        <v>0</v>
      </c>
      <c r="L213" s="49">
        <f t="shared" si="70"/>
        <v>0</v>
      </c>
      <c r="M213" s="35">
        <f t="shared" si="70"/>
        <v>0</v>
      </c>
      <c r="N213" s="35">
        <f t="shared" si="70"/>
        <v>0</v>
      </c>
      <c r="O213" s="35">
        <f t="shared" si="70"/>
        <v>0</v>
      </c>
      <c r="P213" s="35">
        <f t="shared" si="70"/>
        <v>0</v>
      </c>
      <c r="Q213" s="35">
        <f t="shared" si="70"/>
        <v>0</v>
      </c>
      <c r="R213" s="35">
        <f t="shared" si="70"/>
        <v>0</v>
      </c>
      <c r="S213" s="35">
        <f t="shared" si="70"/>
        <v>0</v>
      </c>
      <c r="T213" s="35">
        <f t="shared" si="70"/>
        <v>0</v>
      </c>
      <c r="U213" s="35">
        <f t="shared" si="70"/>
        <v>0</v>
      </c>
      <c r="V213" s="35">
        <f t="shared" si="70"/>
        <v>0</v>
      </c>
      <c r="W213" s="35">
        <f t="shared" si="70"/>
        <v>0</v>
      </c>
      <c r="X213" s="35">
        <f t="shared" si="70"/>
        <v>0</v>
      </c>
      <c r="Y213" s="35">
        <f t="shared" si="70"/>
        <v>0</v>
      </c>
      <c r="Z213" s="35">
        <f t="shared" si="70"/>
        <v>0</v>
      </c>
      <c r="AA213" s="35">
        <f t="shared" si="70"/>
        <v>0</v>
      </c>
      <c r="AB213" s="35">
        <f t="shared" si="70"/>
        <v>0</v>
      </c>
      <c r="AC213" s="35">
        <f t="shared" si="70"/>
        <v>0</v>
      </c>
      <c r="AD213" s="35">
        <f t="shared" si="70"/>
        <v>0</v>
      </c>
      <c r="AE213" s="35">
        <f t="shared" si="70"/>
        <v>0</v>
      </c>
      <c r="AF213" s="35">
        <f t="shared" si="70"/>
        <v>0</v>
      </c>
      <c r="AG213" s="35">
        <f t="shared" si="70"/>
        <v>0</v>
      </c>
      <c r="AH213" s="35">
        <f t="shared" si="70"/>
        <v>0</v>
      </c>
      <c r="AI213" s="35">
        <f t="shared" si="70"/>
        <v>0</v>
      </c>
      <c r="AJ213" s="35">
        <f t="shared" si="70"/>
        <v>0</v>
      </c>
      <c r="AK213" s="35">
        <f t="shared" si="70"/>
        <v>0</v>
      </c>
      <c r="AL213" s="35">
        <f t="shared" si="70"/>
        <v>0</v>
      </c>
      <c r="AM213" s="35">
        <f t="shared" si="70"/>
        <v>0</v>
      </c>
      <c r="AN213" s="35">
        <f t="shared" si="70"/>
        <v>0</v>
      </c>
      <c r="AO213" s="35">
        <f t="shared" si="70"/>
        <v>0</v>
      </c>
      <c r="AP213" s="35">
        <f t="shared" si="70"/>
        <v>0</v>
      </c>
      <c r="AQ213" s="35">
        <f t="shared" si="70"/>
        <v>0</v>
      </c>
      <c r="AR213" s="35">
        <f t="shared" si="70"/>
        <v>0</v>
      </c>
      <c r="AS213" s="35">
        <f t="shared" si="70"/>
        <v>0</v>
      </c>
      <c r="AT213" s="35">
        <f t="shared" si="70"/>
        <v>0</v>
      </c>
      <c r="AU213" s="35">
        <f t="shared" si="70"/>
        <v>0</v>
      </c>
      <c r="AV213" s="35">
        <f t="shared" si="70"/>
        <v>0</v>
      </c>
      <c r="AW213" s="35">
        <f t="shared" si="70"/>
        <v>0</v>
      </c>
      <c r="AX213" s="35">
        <f t="shared" si="70"/>
        <v>0</v>
      </c>
      <c r="AY213" s="35">
        <f t="shared" si="70"/>
        <v>665514</v>
      </c>
    </row>
    <row r="214" spans="1:51" x14ac:dyDescent="0.25">
      <c r="A214" s="4">
        <v>50</v>
      </c>
      <c r="B214" s="4"/>
      <c r="C214" s="4"/>
      <c r="D214" s="68" t="s">
        <v>317</v>
      </c>
      <c r="E214" s="33">
        <v>665514</v>
      </c>
      <c r="F214" s="33"/>
      <c r="G214" s="33">
        <v>665514</v>
      </c>
      <c r="H214" s="33"/>
      <c r="I214" s="33"/>
      <c r="J214" s="53"/>
      <c r="K214" s="33"/>
      <c r="L214" s="5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>
        <v>665514</v>
      </c>
    </row>
    <row r="215" spans="1:51" s="36" customFormat="1" x14ac:dyDescent="0.25">
      <c r="A215" s="228" t="s">
        <v>112</v>
      </c>
      <c r="B215" s="229"/>
      <c r="C215" s="229"/>
      <c r="D215" s="230"/>
      <c r="E215" s="35">
        <f>SUM(E216,E223,E225)</f>
        <v>2183700</v>
      </c>
      <c r="F215" s="35">
        <f t="shared" ref="F215:AY215" si="71">SUM(F216,F223,F225)</f>
        <v>0</v>
      </c>
      <c r="G215" s="35">
        <f t="shared" si="71"/>
        <v>2183700</v>
      </c>
      <c r="H215" s="35">
        <f t="shared" si="71"/>
        <v>0</v>
      </c>
      <c r="I215" s="35">
        <f t="shared" si="71"/>
        <v>0</v>
      </c>
      <c r="J215" s="49">
        <f t="shared" si="71"/>
        <v>0</v>
      </c>
      <c r="K215" s="35">
        <f t="shared" si="71"/>
        <v>0</v>
      </c>
      <c r="L215" s="49">
        <f t="shared" si="71"/>
        <v>0</v>
      </c>
      <c r="M215" s="35">
        <f t="shared" si="71"/>
        <v>0</v>
      </c>
      <c r="N215" s="35">
        <f t="shared" si="71"/>
        <v>0</v>
      </c>
      <c r="O215" s="35">
        <f t="shared" si="71"/>
        <v>0</v>
      </c>
      <c r="P215" s="35">
        <f t="shared" si="71"/>
        <v>12500</v>
      </c>
      <c r="Q215" s="35">
        <f t="shared" si="71"/>
        <v>41600</v>
      </c>
      <c r="R215" s="35">
        <f t="shared" si="71"/>
        <v>0</v>
      </c>
      <c r="S215" s="35">
        <f t="shared" si="71"/>
        <v>0</v>
      </c>
      <c r="T215" s="35">
        <f t="shared" si="71"/>
        <v>0</v>
      </c>
      <c r="U215" s="35">
        <f t="shared" si="71"/>
        <v>0</v>
      </c>
      <c r="V215" s="35">
        <f t="shared" si="71"/>
        <v>0</v>
      </c>
      <c r="W215" s="35">
        <f t="shared" si="71"/>
        <v>0</v>
      </c>
      <c r="X215" s="35">
        <f t="shared" si="71"/>
        <v>0</v>
      </c>
      <c r="Y215" s="35">
        <f t="shared" si="71"/>
        <v>0</v>
      </c>
      <c r="Z215" s="35">
        <f t="shared" si="71"/>
        <v>90000</v>
      </c>
      <c r="AA215" s="35">
        <f t="shared" si="71"/>
        <v>0</v>
      </c>
      <c r="AB215" s="35">
        <f t="shared" si="71"/>
        <v>0</v>
      </c>
      <c r="AC215" s="35">
        <f t="shared" si="71"/>
        <v>50000</v>
      </c>
      <c r="AD215" s="35">
        <f t="shared" si="71"/>
        <v>0</v>
      </c>
      <c r="AE215" s="35">
        <f t="shared" si="71"/>
        <v>0</v>
      </c>
      <c r="AF215" s="35">
        <f t="shared" si="71"/>
        <v>150000</v>
      </c>
      <c r="AG215" s="35">
        <f t="shared" si="71"/>
        <v>0</v>
      </c>
      <c r="AH215" s="35">
        <f t="shared" si="71"/>
        <v>0</v>
      </c>
      <c r="AI215" s="35">
        <f t="shared" si="71"/>
        <v>0</v>
      </c>
      <c r="AJ215" s="35">
        <f t="shared" si="71"/>
        <v>0</v>
      </c>
      <c r="AK215" s="35">
        <f t="shared" si="71"/>
        <v>495000</v>
      </c>
      <c r="AL215" s="35">
        <f t="shared" si="71"/>
        <v>0</v>
      </c>
      <c r="AM215" s="35">
        <f t="shared" si="71"/>
        <v>0</v>
      </c>
      <c r="AN215" s="35">
        <f t="shared" si="71"/>
        <v>0</v>
      </c>
      <c r="AO215" s="35">
        <f t="shared" si="71"/>
        <v>0</v>
      </c>
      <c r="AP215" s="35">
        <f t="shared" si="71"/>
        <v>0</v>
      </c>
      <c r="AQ215" s="35">
        <f t="shared" si="71"/>
        <v>12000</v>
      </c>
      <c r="AR215" s="35">
        <f t="shared" si="71"/>
        <v>145000</v>
      </c>
      <c r="AS215" s="35">
        <f t="shared" si="71"/>
        <v>0</v>
      </c>
      <c r="AT215" s="35">
        <f t="shared" si="71"/>
        <v>0</v>
      </c>
      <c r="AU215" s="35">
        <f t="shared" si="71"/>
        <v>0</v>
      </c>
      <c r="AV215" s="35">
        <f t="shared" si="71"/>
        <v>0</v>
      </c>
      <c r="AW215" s="35">
        <f t="shared" si="71"/>
        <v>0</v>
      </c>
      <c r="AX215" s="35">
        <f t="shared" si="71"/>
        <v>0</v>
      </c>
      <c r="AY215" s="35">
        <f t="shared" si="71"/>
        <v>1187600</v>
      </c>
    </row>
    <row r="216" spans="1:51" s="36" customFormat="1" x14ac:dyDescent="0.25">
      <c r="A216" s="228" t="s">
        <v>113</v>
      </c>
      <c r="B216" s="229"/>
      <c r="C216" s="229"/>
      <c r="D216" s="230"/>
      <c r="E216" s="35">
        <f>SUM(E217,E222)</f>
        <v>1437600</v>
      </c>
      <c r="F216" s="35">
        <f t="shared" ref="F216:AY216" si="72">SUM(F217,F222)</f>
        <v>0</v>
      </c>
      <c r="G216" s="35">
        <f>SUM(G217,G222)</f>
        <v>1437600</v>
      </c>
      <c r="H216" s="35">
        <f t="shared" si="72"/>
        <v>0</v>
      </c>
      <c r="I216" s="35">
        <f t="shared" si="72"/>
        <v>0</v>
      </c>
      <c r="J216" s="49">
        <f t="shared" si="72"/>
        <v>0</v>
      </c>
      <c r="K216" s="35">
        <f t="shared" si="72"/>
        <v>0</v>
      </c>
      <c r="L216" s="49">
        <f t="shared" si="72"/>
        <v>0</v>
      </c>
      <c r="M216" s="35">
        <f t="shared" si="72"/>
        <v>0</v>
      </c>
      <c r="N216" s="35">
        <f t="shared" si="72"/>
        <v>0</v>
      </c>
      <c r="O216" s="35">
        <f t="shared" si="72"/>
        <v>0</v>
      </c>
      <c r="P216" s="35">
        <f t="shared" si="72"/>
        <v>12500</v>
      </c>
      <c r="Q216" s="35">
        <f t="shared" si="72"/>
        <v>41600</v>
      </c>
      <c r="R216" s="35">
        <f t="shared" si="72"/>
        <v>0</v>
      </c>
      <c r="S216" s="35">
        <f t="shared" si="72"/>
        <v>0</v>
      </c>
      <c r="T216" s="35">
        <f t="shared" si="72"/>
        <v>0</v>
      </c>
      <c r="U216" s="35">
        <f t="shared" si="72"/>
        <v>0</v>
      </c>
      <c r="V216" s="35">
        <f t="shared" si="72"/>
        <v>0</v>
      </c>
      <c r="W216" s="35">
        <f t="shared" si="72"/>
        <v>0</v>
      </c>
      <c r="X216" s="35">
        <f t="shared" si="72"/>
        <v>0</v>
      </c>
      <c r="Y216" s="35">
        <f t="shared" si="72"/>
        <v>0</v>
      </c>
      <c r="Z216" s="35">
        <f t="shared" si="72"/>
        <v>90000</v>
      </c>
      <c r="AA216" s="35">
        <f t="shared" si="72"/>
        <v>0</v>
      </c>
      <c r="AB216" s="35">
        <f t="shared" si="72"/>
        <v>0</v>
      </c>
      <c r="AC216" s="35">
        <f t="shared" si="72"/>
        <v>50000</v>
      </c>
      <c r="AD216" s="35">
        <f t="shared" si="72"/>
        <v>0</v>
      </c>
      <c r="AE216" s="35">
        <f t="shared" si="72"/>
        <v>0</v>
      </c>
      <c r="AF216" s="35">
        <f t="shared" si="72"/>
        <v>150000</v>
      </c>
      <c r="AG216" s="35">
        <f t="shared" si="72"/>
        <v>0</v>
      </c>
      <c r="AH216" s="35">
        <f t="shared" si="72"/>
        <v>0</v>
      </c>
      <c r="AI216" s="35">
        <f t="shared" si="72"/>
        <v>0</v>
      </c>
      <c r="AJ216" s="35">
        <f t="shared" si="72"/>
        <v>0</v>
      </c>
      <c r="AK216" s="35">
        <f t="shared" si="72"/>
        <v>495000</v>
      </c>
      <c r="AL216" s="35">
        <f t="shared" si="72"/>
        <v>0</v>
      </c>
      <c r="AM216" s="35">
        <f t="shared" si="72"/>
        <v>0</v>
      </c>
      <c r="AN216" s="35">
        <f t="shared" si="72"/>
        <v>0</v>
      </c>
      <c r="AO216" s="35">
        <f t="shared" si="72"/>
        <v>0</v>
      </c>
      <c r="AP216" s="35">
        <f t="shared" si="72"/>
        <v>0</v>
      </c>
      <c r="AQ216" s="35">
        <f t="shared" si="72"/>
        <v>12000</v>
      </c>
      <c r="AR216" s="35">
        <f t="shared" si="72"/>
        <v>145000</v>
      </c>
      <c r="AS216" s="35">
        <f t="shared" si="72"/>
        <v>0</v>
      </c>
      <c r="AT216" s="35">
        <f t="shared" si="72"/>
        <v>0</v>
      </c>
      <c r="AU216" s="35">
        <f t="shared" si="72"/>
        <v>0</v>
      </c>
      <c r="AV216" s="35">
        <f t="shared" si="72"/>
        <v>0</v>
      </c>
      <c r="AW216" s="35">
        <f t="shared" si="72"/>
        <v>0</v>
      </c>
      <c r="AX216" s="35">
        <f t="shared" si="72"/>
        <v>0</v>
      </c>
      <c r="AY216" s="35">
        <f t="shared" si="72"/>
        <v>441500</v>
      </c>
    </row>
    <row r="217" spans="1:51" s="36" customFormat="1" x14ac:dyDescent="0.25">
      <c r="A217" s="1">
        <v>21</v>
      </c>
      <c r="B217" s="1"/>
      <c r="C217" s="1"/>
      <c r="D217" s="70" t="s">
        <v>318</v>
      </c>
      <c r="E217" s="35">
        <f>SUM(G217:G217)</f>
        <v>1425300</v>
      </c>
      <c r="F217" s="35">
        <f t="shared" ref="F217:AY217" si="73">SUM(F218:F218)</f>
        <v>0</v>
      </c>
      <c r="G217" s="35">
        <f>SUM(H217:AY217)</f>
        <v>1425300</v>
      </c>
      <c r="H217" s="35">
        <f t="shared" si="73"/>
        <v>0</v>
      </c>
      <c r="I217" s="35">
        <f t="shared" si="73"/>
        <v>0</v>
      </c>
      <c r="J217" s="49">
        <f t="shared" si="73"/>
        <v>0</v>
      </c>
      <c r="K217" s="35">
        <f t="shared" si="73"/>
        <v>0</v>
      </c>
      <c r="L217" s="49">
        <f t="shared" si="73"/>
        <v>0</v>
      </c>
      <c r="M217" s="35">
        <f t="shared" si="73"/>
        <v>0</v>
      </c>
      <c r="N217" s="35">
        <f t="shared" si="73"/>
        <v>0</v>
      </c>
      <c r="O217" s="35">
        <f t="shared" si="73"/>
        <v>0</v>
      </c>
      <c r="P217" s="35">
        <v>12500</v>
      </c>
      <c r="Q217" s="35">
        <v>41600</v>
      </c>
      <c r="R217" s="35">
        <f t="shared" si="73"/>
        <v>0</v>
      </c>
      <c r="S217" s="35">
        <f t="shared" si="73"/>
        <v>0</v>
      </c>
      <c r="T217" s="35">
        <f t="shared" si="73"/>
        <v>0</v>
      </c>
      <c r="U217" s="35">
        <f t="shared" si="73"/>
        <v>0</v>
      </c>
      <c r="V217" s="35">
        <f t="shared" si="73"/>
        <v>0</v>
      </c>
      <c r="W217" s="35">
        <f t="shared" si="73"/>
        <v>0</v>
      </c>
      <c r="X217" s="35">
        <f t="shared" si="73"/>
        <v>0</v>
      </c>
      <c r="Y217" s="35">
        <f t="shared" si="73"/>
        <v>0</v>
      </c>
      <c r="Z217" s="35">
        <v>90000</v>
      </c>
      <c r="AA217" s="35">
        <f t="shared" si="73"/>
        <v>0</v>
      </c>
      <c r="AB217" s="35">
        <f t="shared" si="73"/>
        <v>0</v>
      </c>
      <c r="AC217" s="35">
        <v>50000</v>
      </c>
      <c r="AD217" s="35">
        <f t="shared" si="73"/>
        <v>0</v>
      </c>
      <c r="AE217" s="35">
        <f t="shared" si="73"/>
        <v>0</v>
      </c>
      <c r="AF217" s="35">
        <f t="shared" si="73"/>
        <v>150000</v>
      </c>
      <c r="AG217" s="35">
        <f t="shared" si="73"/>
        <v>0</v>
      </c>
      <c r="AH217" s="35">
        <f t="shared" si="73"/>
        <v>0</v>
      </c>
      <c r="AI217" s="35">
        <f t="shared" si="73"/>
        <v>0</v>
      </c>
      <c r="AJ217" s="35">
        <f t="shared" si="73"/>
        <v>0</v>
      </c>
      <c r="AK217" s="35">
        <f t="shared" si="73"/>
        <v>495000</v>
      </c>
      <c r="AL217" s="35">
        <f t="shared" si="73"/>
        <v>0</v>
      </c>
      <c r="AM217" s="35">
        <f t="shared" si="73"/>
        <v>0</v>
      </c>
      <c r="AN217" s="35">
        <f t="shared" si="73"/>
        <v>0</v>
      </c>
      <c r="AO217" s="35">
        <f t="shared" si="73"/>
        <v>0</v>
      </c>
      <c r="AP217" s="35">
        <f t="shared" si="73"/>
        <v>0</v>
      </c>
      <c r="AQ217" s="35">
        <v>12000</v>
      </c>
      <c r="AR217" s="35">
        <f t="shared" si="73"/>
        <v>145000</v>
      </c>
      <c r="AS217" s="35">
        <f t="shared" si="73"/>
        <v>0</v>
      </c>
      <c r="AT217" s="35">
        <f t="shared" si="73"/>
        <v>0</v>
      </c>
      <c r="AU217" s="35">
        <f t="shared" si="73"/>
        <v>0</v>
      </c>
      <c r="AV217" s="35">
        <f t="shared" si="73"/>
        <v>0</v>
      </c>
      <c r="AW217" s="35">
        <f t="shared" si="73"/>
        <v>0</v>
      </c>
      <c r="AX217" s="35">
        <f t="shared" si="73"/>
        <v>0</v>
      </c>
      <c r="AY217" s="35">
        <f t="shared" si="73"/>
        <v>429200</v>
      </c>
    </row>
    <row r="218" spans="1:51" x14ac:dyDescent="0.25">
      <c r="A218" s="4"/>
      <c r="B218" s="4">
        <v>2104</v>
      </c>
      <c r="C218" s="4"/>
      <c r="D218" s="68" t="s">
        <v>319</v>
      </c>
      <c r="E218" s="33">
        <f>SUM(E219:E221)</f>
        <v>790000</v>
      </c>
      <c r="F218" s="33">
        <f t="shared" ref="F218:AX218" si="74">SUM(F219:F221)</f>
        <v>0</v>
      </c>
      <c r="G218" s="33">
        <f t="shared" si="74"/>
        <v>790000</v>
      </c>
      <c r="H218" s="33">
        <f t="shared" si="74"/>
        <v>0</v>
      </c>
      <c r="I218" s="33">
        <f t="shared" si="74"/>
        <v>0</v>
      </c>
      <c r="J218" s="53">
        <f t="shared" si="74"/>
        <v>0</v>
      </c>
      <c r="K218" s="33">
        <f t="shared" si="74"/>
        <v>0</v>
      </c>
      <c r="L218" s="53">
        <f t="shared" si="74"/>
        <v>0</v>
      </c>
      <c r="M218" s="33">
        <f t="shared" si="74"/>
        <v>0</v>
      </c>
      <c r="N218" s="33">
        <f t="shared" si="74"/>
        <v>0</v>
      </c>
      <c r="O218" s="33">
        <f t="shared" si="74"/>
        <v>0</v>
      </c>
      <c r="P218" s="33">
        <f t="shared" si="74"/>
        <v>0</v>
      </c>
      <c r="Q218" s="33">
        <f t="shared" si="74"/>
        <v>0</v>
      </c>
      <c r="R218" s="33">
        <f t="shared" si="74"/>
        <v>0</v>
      </c>
      <c r="S218" s="33">
        <f t="shared" si="74"/>
        <v>0</v>
      </c>
      <c r="T218" s="33">
        <f t="shared" si="74"/>
        <v>0</v>
      </c>
      <c r="U218" s="33">
        <f t="shared" si="74"/>
        <v>0</v>
      </c>
      <c r="V218" s="33">
        <f t="shared" si="74"/>
        <v>0</v>
      </c>
      <c r="W218" s="33">
        <f t="shared" si="74"/>
        <v>0</v>
      </c>
      <c r="X218" s="33">
        <f t="shared" si="74"/>
        <v>0</v>
      </c>
      <c r="Y218" s="33">
        <f t="shared" si="74"/>
        <v>0</v>
      </c>
      <c r="Z218" s="33">
        <f t="shared" si="74"/>
        <v>0</v>
      </c>
      <c r="AA218" s="33">
        <f t="shared" si="74"/>
        <v>0</v>
      </c>
      <c r="AB218" s="33">
        <f t="shared" si="74"/>
        <v>0</v>
      </c>
      <c r="AC218" s="33">
        <f t="shared" si="74"/>
        <v>0</v>
      </c>
      <c r="AD218" s="33">
        <f t="shared" si="74"/>
        <v>0</v>
      </c>
      <c r="AE218" s="33">
        <f t="shared" si="74"/>
        <v>0</v>
      </c>
      <c r="AF218" s="33">
        <f t="shared" si="74"/>
        <v>150000</v>
      </c>
      <c r="AG218" s="33">
        <f t="shared" si="74"/>
        <v>0</v>
      </c>
      <c r="AH218" s="33">
        <f t="shared" si="74"/>
        <v>0</v>
      </c>
      <c r="AI218" s="33">
        <f t="shared" si="74"/>
        <v>0</v>
      </c>
      <c r="AJ218" s="33">
        <f t="shared" si="74"/>
        <v>0</v>
      </c>
      <c r="AK218" s="33">
        <f t="shared" si="74"/>
        <v>495000</v>
      </c>
      <c r="AL218" s="33">
        <f t="shared" si="74"/>
        <v>0</v>
      </c>
      <c r="AM218" s="33">
        <f t="shared" si="74"/>
        <v>0</v>
      </c>
      <c r="AN218" s="33">
        <f t="shared" si="74"/>
        <v>0</v>
      </c>
      <c r="AO218" s="33">
        <f t="shared" si="74"/>
        <v>0</v>
      </c>
      <c r="AP218" s="33">
        <f t="shared" si="74"/>
        <v>0</v>
      </c>
      <c r="AQ218" s="33">
        <f t="shared" si="74"/>
        <v>0</v>
      </c>
      <c r="AR218" s="33">
        <f t="shared" si="74"/>
        <v>145000</v>
      </c>
      <c r="AS218" s="33">
        <f t="shared" si="74"/>
        <v>0</v>
      </c>
      <c r="AT218" s="33">
        <f t="shared" si="74"/>
        <v>0</v>
      </c>
      <c r="AU218" s="33">
        <f t="shared" si="74"/>
        <v>0</v>
      </c>
      <c r="AV218" s="33">
        <f t="shared" si="74"/>
        <v>0</v>
      </c>
      <c r="AW218" s="33">
        <f t="shared" si="74"/>
        <v>0</v>
      </c>
      <c r="AX218" s="33">
        <f t="shared" si="74"/>
        <v>0</v>
      </c>
      <c r="AY218" s="33">
        <v>429200</v>
      </c>
    </row>
    <row r="219" spans="1:51" x14ac:dyDescent="0.25">
      <c r="A219" s="4"/>
      <c r="B219" s="4"/>
      <c r="C219" s="4">
        <v>21041</v>
      </c>
      <c r="D219" s="68" t="s">
        <v>320</v>
      </c>
      <c r="E219" s="33">
        <v>565000</v>
      </c>
      <c r="F219" s="33"/>
      <c r="G219" s="33">
        <v>565000</v>
      </c>
      <c r="H219" s="33"/>
      <c r="I219" s="33"/>
      <c r="J219" s="53"/>
      <c r="K219" s="33"/>
      <c r="L219" s="5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>
        <v>150000</v>
      </c>
      <c r="AG219" s="33"/>
      <c r="AH219" s="33"/>
      <c r="AI219" s="33"/>
      <c r="AJ219" s="33"/>
      <c r="AK219" s="33">
        <v>415000</v>
      </c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x14ac:dyDescent="0.25">
      <c r="A220" s="4"/>
      <c r="B220" s="4"/>
      <c r="C220" s="4">
        <v>21042</v>
      </c>
      <c r="D220" s="68" t="s">
        <v>321</v>
      </c>
      <c r="E220" s="33">
        <v>145000</v>
      </c>
      <c r="F220" s="33"/>
      <c r="G220" s="33">
        <v>145000</v>
      </c>
      <c r="H220" s="33"/>
      <c r="I220" s="33"/>
      <c r="J220" s="53"/>
      <c r="K220" s="33"/>
      <c r="L220" s="5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>
        <v>145000</v>
      </c>
      <c r="AS220" s="33"/>
      <c r="AT220" s="33"/>
      <c r="AU220" s="33"/>
      <c r="AV220" s="33"/>
      <c r="AW220" s="33"/>
      <c r="AX220" s="33"/>
      <c r="AY220" s="33"/>
    </row>
    <row r="221" spans="1:51" x14ac:dyDescent="0.25">
      <c r="A221" s="4"/>
      <c r="B221" s="4"/>
      <c r="C221" s="4">
        <v>21043</v>
      </c>
      <c r="D221" s="68" t="s">
        <v>322</v>
      </c>
      <c r="E221" s="33">
        <v>80000</v>
      </c>
      <c r="F221" s="33"/>
      <c r="G221" s="33">
        <v>80000</v>
      </c>
      <c r="H221" s="33"/>
      <c r="I221" s="33"/>
      <c r="J221" s="53"/>
      <c r="K221" s="33"/>
      <c r="L221" s="5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>
        <v>80000</v>
      </c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s="36" customFormat="1" x14ac:dyDescent="0.25">
      <c r="A222" s="1">
        <v>26</v>
      </c>
      <c r="B222" s="1"/>
      <c r="C222" s="1"/>
      <c r="D222" s="70" t="s">
        <v>323</v>
      </c>
      <c r="E222" s="35">
        <v>12300</v>
      </c>
      <c r="F222" s="35"/>
      <c r="G222" s="35">
        <v>12300</v>
      </c>
      <c r="H222" s="35"/>
      <c r="I222" s="35"/>
      <c r="J222" s="49"/>
      <c r="K222" s="35"/>
      <c r="L222" s="49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>
        <v>12300</v>
      </c>
    </row>
    <row r="223" spans="1:51" s="36" customFormat="1" x14ac:dyDescent="0.25">
      <c r="A223" s="228" t="s">
        <v>114</v>
      </c>
      <c r="B223" s="229"/>
      <c r="C223" s="229"/>
      <c r="D223" s="230"/>
      <c r="E223" s="35">
        <f>SUM(E224:E224)</f>
        <v>496100</v>
      </c>
      <c r="F223" s="35">
        <f t="shared" ref="F223:AY223" si="75">SUM(F224:F224)</f>
        <v>0</v>
      </c>
      <c r="G223" s="35">
        <f t="shared" si="75"/>
        <v>496100</v>
      </c>
      <c r="H223" s="35">
        <f t="shared" si="75"/>
        <v>0</v>
      </c>
      <c r="I223" s="35">
        <f t="shared" si="75"/>
        <v>0</v>
      </c>
      <c r="J223" s="49">
        <f t="shared" si="75"/>
        <v>0</v>
      </c>
      <c r="K223" s="35">
        <f t="shared" si="75"/>
        <v>0</v>
      </c>
      <c r="L223" s="49">
        <f t="shared" si="75"/>
        <v>0</v>
      </c>
      <c r="M223" s="35">
        <f t="shared" si="75"/>
        <v>0</v>
      </c>
      <c r="N223" s="35">
        <f t="shared" si="75"/>
        <v>0</v>
      </c>
      <c r="O223" s="35">
        <f t="shared" si="75"/>
        <v>0</v>
      </c>
      <c r="P223" s="35">
        <f t="shared" si="75"/>
        <v>0</v>
      </c>
      <c r="Q223" s="35">
        <f t="shared" si="75"/>
        <v>0</v>
      </c>
      <c r="R223" s="35">
        <f t="shared" si="75"/>
        <v>0</v>
      </c>
      <c r="S223" s="35">
        <f t="shared" si="75"/>
        <v>0</v>
      </c>
      <c r="T223" s="35">
        <f t="shared" si="75"/>
        <v>0</v>
      </c>
      <c r="U223" s="35">
        <f t="shared" si="75"/>
        <v>0</v>
      </c>
      <c r="V223" s="35">
        <f t="shared" si="75"/>
        <v>0</v>
      </c>
      <c r="W223" s="35">
        <f t="shared" si="75"/>
        <v>0</v>
      </c>
      <c r="X223" s="35">
        <f t="shared" si="75"/>
        <v>0</v>
      </c>
      <c r="Y223" s="35">
        <f t="shared" si="75"/>
        <v>0</v>
      </c>
      <c r="Z223" s="35">
        <f t="shared" si="75"/>
        <v>0</v>
      </c>
      <c r="AA223" s="35">
        <f t="shared" si="75"/>
        <v>0</v>
      </c>
      <c r="AB223" s="35">
        <f t="shared" si="75"/>
        <v>0</v>
      </c>
      <c r="AC223" s="35">
        <f t="shared" si="75"/>
        <v>0</v>
      </c>
      <c r="AD223" s="35">
        <f t="shared" si="75"/>
        <v>0</v>
      </c>
      <c r="AE223" s="35">
        <f t="shared" si="75"/>
        <v>0</v>
      </c>
      <c r="AF223" s="35">
        <f t="shared" si="75"/>
        <v>0</v>
      </c>
      <c r="AG223" s="35">
        <f t="shared" si="75"/>
        <v>0</v>
      </c>
      <c r="AH223" s="35">
        <f t="shared" si="75"/>
        <v>0</v>
      </c>
      <c r="AI223" s="35">
        <f t="shared" si="75"/>
        <v>0</v>
      </c>
      <c r="AJ223" s="35">
        <f t="shared" si="75"/>
        <v>0</v>
      </c>
      <c r="AK223" s="35">
        <f t="shared" si="75"/>
        <v>0</v>
      </c>
      <c r="AL223" s="35">
        <f t="shared" si="75"/>
        <v>0</v>
      </c>
      <c r="AM223" s="35">
        <f t="shared" si="75"/>
        <v>0</v>
      </c>
      <c r="AN223" s="35">
        <f t="shared" si="75"/>
        <v>0</v>
      </c>
      <c r="AO223" s="35">
        <f t="shared" si="75"/>
        <v>0</v>
      </c>
      <c r="AP223" s="35">
        <f t="shared" si="75"/>
        <v>0</v>
      </c>
      <c r="AQ223" s="35">
        <f t="shared" si="75"/>
        <v>0</v>
      </c>
      <c r="AR223" s="35">
        <f t="shared" si="75"/>
        <v>0</v>
      </c>
      <c r="AS223" s="35">
        <f t="shared" si="75"/>
        <v>0</v>
      </c>
      <c r="AT223" s="35">
        <f t="shared" si="75"/>
        <v>0</v>
      </c>
      <c r="AU223" s="35">
        <f t="shared" si="75"/>
        <v>0</v>
      </c>
      <c r="AV223" s="35">
        <f t="shared" si="75"/>
        <v>0</v>
      </c>
      <c r="AW223" s="35">
        <f t="shared" si="75"/>
        <v>0</v>
      </c>
      <c r="AX223" s="35">
        <f t="shared" si="75"/>
        <v>0</v>
      </c>
      <c r="AY223" s="35">
        <f t="shared" si="75"/>
        <v>496100</v>
      </c>
    </row>
    <row r="224" spans="1:51" ht="24.75" x14ac:dyDescent="0.25">
      <c r="A224" s="4">
        <v>21</v>
      </c>
      <c r="B224" s="4"/>
      <c r="C224" s="4"/>
      <c r="D224" s="74" t="s">
        <v>318</v>
      </c>
      <c r="E224" s="33">
        <v>496100</v>
      </c>
      <c r="F224" s="33"/>
      <c r="G224" s="33">
        <v>496100</v>
      </c>
      <c r="H224" s="33"/>
      <c r="I224" s="33"/>
      <c r="J224" s="53"/>
      <c r="K224" s="33"/>
      <c r="L224" s="5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>
        <v>496100</v>
      </c>
    </row>
    <row r="225" spans="1:51" s="36" customFormat="1" x14ac:dyDescent="0.25">
      <c r="A225" s="228" t="s">
        <v>115</v>
      </c>
      <c r="B225" s="229"/>
      <c r="C225" s="229"/>
      <c r="D225" s="230"/>
      <c r="E225" s="35">
        <f>SUM(E226:E226)</f>
        <v>250000</v>
      </c>
      <c r="F225" s="35">
        <f t="shared" ref="F225:AY225" si="76">SUM(F226:F226)</f>
        <v>0</v>
      </c>
      <c r="G225" s="35">
        <f t="shared" si="76"/>
        <v>250000</v>
      </c>
      <c r="H225" s="35">
        <f t="shared" si="76"/>
        <v>0</v>
      </c>
      <c r="I225" s="35">
        <f t="shared" si="76"/>
        <v>0</v>
      </c>
      <c r="J225" s="49">
        <f t="shared" si="76"/>
        <v>0</v>
      </c>
      <c r="K225" s="35">
        <f t="shared" si="76"/>
        <v>0</v>
      </c>
      <c r="L225" s="49">
        <f t="shared" si="76"/>
        <v>0</v>
      </c>
      <c r="M225" s="35">
        <f t="shared" si="76"/>
        <v>0</v>
      </c>
      <c r="N225" s="35">
        <f t="shared" si="76"/>
        <v>0</v>
      </c>
      <c r="O225" s="35">
        <f t="shared" si="76"/>
        <v>0</v>
      </c>
      <c r="P225" s="35">
        <f t="shared" si="76"/>
        <v>0</v>
      </c>
      <c r="Q225" s="35">
        <f t="shared" si="76"/>
        <v>0</v>
      </c>
      <c r="R225" s="35">
        <f t="shared" si="76"/>
        <v>0</v>
      </c>
      <c r="S225" s="35">
        <f t="shared" si="76"/>
        <v>0</v>
      </c>
      <c r="T225" s="35">
        <f t="shared" si="76"/>
        <v>0</v>
      </c>
      <c r="U225" s="35">
        <f t="shared" si="76"/>
        <v>0</v>
      </c>
      <c r="V225" s="35">
        <f t="shared" si="76"/>
        <v>0</v>
      </c>
      <c r="W225" s="35">
        <f t="shared" si="76"/>
        <v>0</v>
      </c>
      <c r="X225" s="35">
        <f t="shared" si="76"/>
        <v>0</v>
      </c>
      <c r="Y225" s="35">
        <f t="shared" si="76"/>
        <v>0</v>
      </c>
      <c r="Z225" s="35">
        <f t="shared" si="76"/>
        <v>0</v>
      </c>
      <c r="AA225" s="35">
        <f t="shared" si="76"/>
        <v>0</v>
      </c>
      <c r="AB225" s="35">
        <f t="shared" si="76"/>
        <v>0</v>
      </c>
      <c r="AC225" s="35">
        <f t="shared" si="76"/>
        <v>0</v>
      </c>
      <c r="AD225" s="35">
        <f t="shared" si="76"/>
        <v>0</v>
      </c>
      <c r="AE225" s="35">
        <f t="shared" si="76"/>
        <v>0</v>
      </c>
      <c r="AF225" s="35">
        <f t="shared" si="76"/>
        <v>0</v>
      </c>
      <c r="AG225" s="35">
        <f t="shared" si="76"/>
        <v>0</v>
      </c>
      <c r="AH225" s="35">
        <f t="shared" si="76"/>
        <v>0</v>
      </c>
      <c r="AI225" s="35">
        <f t="shared" si="76"/>
        <v>0</v>
      </c>
      <c r="AJ225" s="35">
        <f t="shared" si="76"/>
        <v>0</v>
      </c>
      <c r="AK225" s="35">
        <f t="shared" si="76"/>
        <v>0</v>
      </c>
      <c r="AL225" s="35">
        <f t="shared" si="76"/>
        <v>0</v>
      </c>
      <c r="AM225" s="35">
        <f t="shared" si="76"/>
        <v>0</v>
      </c>
      <c r="AN225" s="35">
        <f t="shared" si="76"/>
        <v>0</v>
      </c>
      <c r="AO225" s="35">
        <f t="shared" si="76"/>
        <v>0</v>
      </c>
      <c r="AP225" s="35">
        <f t="shared" si="76"/>
        <v>0</v>
      </c>
      <c r="AQ225" s="35">
        <f t="shared" si="76"/>
        <v>0</v>
      </c>
      <c r="AR225" s="35">
        <f t="shared" si="76"/>
        <v>0</v>
      </c>
      <c r="AS225" s="35">
        <f t="shared" si="76"/>
        <v>0</v>
      </c>
      <c r="AT225" s="35">
        <f t="shared" si="76"/>
        <v>0</v>
      </c>
      <c r="AU225" s="35">
        <f t="shared" si="76"/>
        <v>0</v>
      </c>
      <c r="AV225" s="35">
        <f t="shared" si="76"/>
        <v>0</v>
      </c>
      <c r="AW225" s="35">
        <f t="shared" si="76"/>
        <v>0</v>
      </c>
      <c r="AX225" s="35">
        <f t="shared" si="76"/>
        <v>0</v>
      </c>
      <c r="AY225" s="35">
        <f t="shared" si="76"/>
        <v>250000</v>
      </c>
    </row>
    <row r="226" spans="1:51" ht="24.75" x14ac:dyDescent="0.25">
      <c r="A226" s="4">
        <v>21</v>
      </c>
      <c r="B226" s="4"/>
      <c r="C226" s="4"/>
      <c r="D226" s="74" t="s">
        <v>318</v>
      </c>
      <c r="E226" s="33">
        <v>250000</v>
      </c>
      <c r="F226" s="33"/>
      <c r="G226" s="33">
        <v>250000</v>
      </c>
      <c r="H226" s="33"/>
      <c r="I226" s="33"/>
      <c r="J226" s="53"/>
      <c r="K226" s="33"/>
      <c r="L226" s="5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>
        <v>250000</v>
      </c>
    </row>
    <row r="227" spans="1:51" s="36" customFormat="1" ht="30" customHeight="1" x14ac:dyDescent="0.25">
      <c r="A227" s="234" t="s">
        <v>116</v>
      </c>
      <c r="B227" s="235"/>
      <c r="C227" s="235"/>
      <c r="D227" s="236"/>
      <c r="E227" s="35">
        <v>4284557</v>
      </c>
      <c r="F227" s="35"/>
      <c r="G227" s="35">
        <v>4284557</v>
      </c>
      <c r="H227" s="35"/>
      <c r="I227" s="35"/>
      <c r="J227" s="49"/>
      <c r="K227" s="35"/>
      <c r="L227" s="49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>
        <v>4284557</v>
      </c>
    </row>
  </sheetData>
  <mergeCells count="18">
    <mergeCell ref="A212:D212"/>
    <mergeCell ref="A213:D213"/>
    <mergeCell ref="A227:D227"/>
    <mergeCell ref="A225:D225"/>
    <mergeCell ref="A223:D223"/>
    <mergeCell ref="A215:D215"/>
    <mergeCell ref="A216:D216"/>
    <mergeCell ref="A197:C197"/>
    <mergeCell ref="A205:D205"/>
    <mergeCell ref="A206:D206"/>
    <mergeCell ref="A210:D210"/>
    <mergeCell ref="A211:D211"/>
    <mergeCell ref="A153:D153"/>
    <mergeCell ref="A2:D2"/>
    <mergeCell ref="A3:D3"/>
    <mergeCell ref="A4:D4"/>
    <mergeCell ref="A5:D5"/>
    <mergeCell ref="A151:D151"/>
  </mergeCells>
  <pageMargins left="0.7" right="0.7" top="0.75" bottom="0.75" header="0.3" footer="0.3"/>
  <pageSetup orientation="portrait" horizontalDpi="1200" verticalDpi="1200" r:id="rId1"/>
  <ignoredErrors>
    <ignoredError sqref="E51:H51 N51 E9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Y254"/>
  <sheetViews>
    <sheetView tabSelected="1" topLeftCell="H1" workbookViewId="0">
      <selection activeCell="E1" sqref="E1"/>
    </sheetView>
  </sheetViews>
  <sheetFormatPr defaultRowHeight="15" x14ac:dyDescent="0.25"/>
  <cols>
    <col min="1" max="3" width="13.42578125" customWidth="1"/>
    <col min="4" max="4" width="51.28515625" style="213" customWidth="1"/>
    <col min="5" max="51" width="13.42578125" customWidth="1"/>
  </cols>
  <sheetData>
    <row r="1" spans="1:51" ht="126" x14ac:dyDescent="0.25">
      <c r="A1" s="30" t="s">
        <v>57</v>
      </c>
      <c r="B1" s="30" t="s">
        <v>58</v>
      </c>
      <c r="C1" s="30" t="s">
        <v>59</v>
      </c>
      <c r="D1" s="30" t="s">
        <v>363</v>
      </c>
      <c r="E1" s="31" t="s">
        <v>60</v>
      </c>
      <c r="F1" s="31" t="s">
        <v>603</v>
      </c>
      <c r="G1" s="31" t="s">
        <v>604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101</v>
      </c>
      <c r="N1" s="31" t="s">
        <v>102</v>
      </c>
      <c r="O1" s="31" t="s">
        <v>80</v>
      </c>
      <c r="P1" s="31" t="s">
        <v>104</v>
      </c>
      <c r="Q1" s="31" t="s">
        <v>103</v>
      </c>
      <c r="R1" s="31" t="s">
        <v>79</v>
      </c>
      <c r="S1" s="31" t="s">
        <v>66</v>
      </c>
      <c r="T1" s="31" t="s">
        <v>70</v>
      </c>
      <c r="U1" s="31" t="s">
        <v>78</v>
      </c>
      <c r="V1" s="31" t="s">
        <v>75</v>
      </c>
      <c r="W1" s="31" t="s">
        <v>76</v>
      </c>
      <c r="X1" s="31" t="s">
        <v>81</v>
      </c>
      <c r="Y1" s="31" t="s">
        <v>67</v>
      </c>
      <c r="Z1" s="31" t="s">
        <v>71</v>
      </c>
      <c r="AA1" s="31" t="s">
        <v>72</v>
      </c>
      <c r="AB1" s="31" t="s">
        <v>73</v>
      </c>
      <c r="AC1" s="31" t="s">
        <v>68</v>
      </c>
      <c r="AD1" s="31" t="s">
        <v>69</v>
      </c>
      <c r="AE1" s="31" t="s">
        <v>74</v>
      </c>
      <c r="AF1" s="31" t="s">
        <v>82</v>
      </c>
      <c r="AG1" s="31" t="s">
        <v>83</v>
      </c>
      <c r="AH1" s="31" t="s">
        <v>84</v>
      </c>
      <c r="AI1" s="31" t="s">
        <v>85</v>
      </c>
      <c r="AJ1" s="31" t="s">
        <v>86</v>
      </c>
      <c r="AK1" s="31" t="s">
        <v>87</v>
      </c>
      <c r="AL1" s="31" t="s">
        <v>88</v>
      </c>
      <c r="AM1" s="31" t="s">
        <v>98</v>
      </c>
      <c r="AN1" s="31" t="s">
        <v>99</v>
      </c>
      <c r="AO1" s="31" t="s">
        <v>100</v>
      </c>
      <c r="AP1" s="31" t="s">
        <v>89</v>
      </c>
      <c r="AQ1" s="31" t="s">
        <v>90</v>
      </c>
      <c r="AR1" s="31" t="s">
        <v>91</v>
      </c>
      <c r="AS1" s="31" t="s">
        <v>97</v>
      </c>
      <c r="AT1" s="31" t="s">
        <v>96</v>
      </c>
      <c r="AU1" s="31" t="s">
        <v>92</v>
      </c>
      <c r="AV1" s="31" t="s">
        <v>95</v>
      </c>
      <c r="AW1" s="31" t="s">
        <v>94</v>
      </c>
      <c r="AX1" s="31" t="s">
        <v>77</v>
      </c>
      <c r="AY1" s="31" t="s">
        <v>93</v>
      </c>
    </row>
    <row r="2" spans="1:51" x14ac:dyDescent="0.25">
      <c r="A2" s="97"/>
      <c r="B2" s="97"/>
      <c r="C2" s="97"/>
      <c r="D2" s="215" t="s">
        <v>540</v>
      </c>
      <c r="E2" s="3">
        <f t="shared" ref="E2:AY2" si="0">SUM(E3,E232)</f>
        <v>30491336</v>
      </c>
      <c r="F2" s="3">
        <f t="shared" si="0"/>
        <v>3527107.1</v>
      </c>
      <c r="G2" s="3">
        <f t="shared" si="0"/>
        <v>26964228.899999999</v>
      </c>
      <c r="H2" s="3">
        <f t="shared" si="0"/>
        <v>82393</v>
      </c>
      <c r="I2" s="3">
        <f t="shared" si="0"/>
        <v>162699</v>
      </c>
      <c r="J2" s="3">
        <f t="shared" si="0"/>
        <v>76052</v>
      </c>
      <c r="K2" s="3">
        <f t="shared" si="0"/>
        <v>12920</v>
      </c>
      <c r="L2" s="3">
        <f t="shared" si="0"/>
        <v>397101</v>
      </c>
      <c r="M2" s="3">
        <f t="shared" si="0"/>
        <v>49555</v>
      </c>
      <c r="N2" s="3">
        <f t="shared" si="0"/>
        <v>13691</v>
      </c>
      <c r="O2" s="3">
        <f t="shared" si="0"/>
        <v>2565862</v>
      </c>
      <c r="P2" s="63">
        <f t="shared" si="0"/>
        <v>1701858.0000000005</v>
      </c>
      <c r="Q2" s="3">
        <f t="shared" si="0"/>
        <v>303407</v>
      </c>
      <c r="R2" s="3">
        <f t="shared" si="0"/>
        <v>21132</v>
      </c>
      <c r="S2" s="3">
        <f t="shared" si="0"/>
        <v>161425</v>
      </c>
      <c r="T2" s="63">
        <f t="shared" si="0"/>
        <v>442249</v>
      </c>
      <c r="U2" s="63">
        <f t="shared" si="0"/>
        <v>55171</v>
      </c>
      <c r="V2" s="3">
        <f t="shared" si="0"/>
        <v>1017836</v>
      </c>
      <c r="W2" s="63">
        <f t="shared" si="0"/>
        <v>28968</v>
      </c>
      <c r="X2" s="3">
        <f t="shared" si="0"/>
        <v>53739</v>
      </c>
      <c r="Y2" s="63">
        <f t="shared" si="0"/>
        <v>102815</v>
      </c>
      <c r="Z2" s="63">
        <f t="shared" si="0"/>
        <v>368811.9</v>
      </c>
      <c r="AA2" s="63">
        <f t="shared" si="0"/>
        <v>30119</v>
      </c>
      <c r="AB2" s="63">
        <f t="shared" si="0"/>
        <v>54394</v>
      </c>
      <c r="AC2" s="63">
        <f t="shared" si="0"/>
        <v>180277</v>
      </c>
      <c r="AD2" s="63">
        <f t="shared" si="0"/>
        <v>135964</v>
      </c>
      <c r="AE2" s="63">
        <f t="shared" si="0"/>
        <v>42353</v>
      </c>
      <c r="AF2" s="3">
        <f t="shared" si="0"/>
        <v>287388</v>
      </c>
      <c r="AG2" s="63">
        <f t="shared" si="0"/>
        <v>1235766</v>
      </c>
      <c r="AH2" s="63">
        <f t="shared" si="0"/>
        <v>60616.000000000007</v>
      </c>
      <c r="AI2" s="63">
        <f t="shared" si="0"/>
        <v>25648.999999999996</v>
      </c>
      <c r="AJ2" s="63">
        <f t="shared" si="0"/>
        <v>18956</v>
      </c>
      <c r="AK2" s="63">
        <f t="shared" si="0"/>
        <v>601759</v>
      </c>
      <c r="AL2" s="3">
        <f t="shared" si="0"/>
        <v>42852</v>
      </c>
      <c r="AM2" s="3">
        <f t="shared" si="0"/>
        <v>6957.9999999999991</v>
      </c>
      <c r="AN2" s="3">
        <f t="shared" si="0"/>
        <v>15238.999999999998</v>
      </c>
      <c r="AO2" s="3">
        <f t="shared" si="0"/>
        <v>4966</v>
      </c>
      <c r="AP2" s="63">
        <f t="shared" si="0"/>
        <v>60951</v>
      </c>
      <c r="AQ2" s="63">
        <f t="shared" si="0"/>
        <v>89510</v>
      </c>
      <c r="AR2" s="3">
        <f t="shared" si="0"/>
        <v>241754</v>
      </c>
      <c r="AS2" s="3">
        <f t="shared" si="0"/>
        <v>87422</v>
      </c>
      <c r="AT2" s="3">
        <f t="shared" si="0"/>
        <v>12948</v>
      </c>
      <c r="AU2" s="3">
        <f t="shared" si="0"/>
        <v>207331</v>
      </c>
      <c r="AV2" s="3">
        <f t="shared" si="0"/>
        <v>42549</v>
      </c>
      <c r="AW2" s="3">
        <f t="shared" si="0"/>
        <v>35518</v>
      </c>
      <c r="AX2" s="3">
        <f t="shared" si="0"/>
        <v>36689</v>
      </c>
      <c r="AY2" s="3">
        <f t="shared" si="0"/>
        <v>15788616</v>
      </c>
    </row>
    <row r="3" spans="1:51" ht="30" x14ac:dyDescent="0.25">
      <c r="A3" s="97"/>
      <c r="B3" s="97"/>
      <c r="C3" s="97"/>
      <c r="D3" s="215" t="s">
        <v>539</v>
      </c>
      <c r="E3" s="24">
        <f t="shared" ref="E3:AY3" si="1">SUM(E4,E225)</f>
        <v>17446841</v>
      </c>
      <c r="F3" s="24">
        <f t="shared" si="1"/>
        <v>3527107.1</v>
      </c>
      <c r="G3" s="24">
        <f t="shared" si="1"/>
        <v>13919733.9</v>
      </c>
      <c r="H3" s="24">
        <f t="shared" si="1"/>
        <v>82393</v>
      </c>
      <c r="I3" s="24">
        <f t="shared" si="1"/>
        <v>162699</v>
      </c>
      <c r="J3" s="24">
        <f t="shared" si="1"/>
        <v>76052</v>
      </c>
      <c r="K3" s="24">
        <f t="shared" si="1"/>
        <v>12920</v>
      </c>
      <c r="L3" s="24">
        <f t="shared" si="1"/>
        <v>397101</v>
      </c>
      <c r="M3" s="24">
        <f t="shared" si="1"/>
        <v>49555</v>
      </c>
      <c r="N3" s="24">
        <f t="shared" si="1"/>
        <v>13691</v>
      </c>
      <c r="O3" s="24">
        <f t="shared" si="1"/>
        <v>2565862</v>
      </c>
      <c r="P3" s="24">
        <f t="shared" si="1"/>
        <v>1686858.0000000005</v>
      </c>
      <c r="Q3" s="24">
        <f t="shared" si="1"/>
        <v>298407</v>
      </c>
      <c r="R3" s="24">
        <f t="shared" si="1"/>
        <v>21132</v>
      </c>
      <c r="S3" s="24">
        <f t="shared" si="1"/>
        <v>161425</v>
      </c>
      <c r="T3" s="24">
        <f t="shared" si="1"/>
        <v>442249</v>
      </c>
      <c r="U3" s="24">
        <f t="shared" si="1"/>
        <v>55171</v>
      </c>
      <c r="V3" s="24">
        <f t="shared" si="1"/>
        <v>1017836</v>
      </c>
      <c r="W3" s="24">
        <f t="shared" si="1"/>
        <v>28968</v>
      </c>
      <c r="X3" s="24">
        <f t="shared" si="1"/>
        <v>53739</v>
      </c>
      <c r="Y3" s="24">
        <f t="shared" si="1"/>
        <v>102815</v>
      </c>
      <c r="Z3" s="24">
        <f t="shared" si="1"/>
        <v>278811.90000000002</v>
      </c>
      <c r="AA3" s="24">
        <f t="shared" si="1"/>
        <v>30119</v>
      </c>
      <c r="AB3" s="24">
        <f t="shared" si="1"/>
        <v>54394</v>
      </c>
      <c r="AC3" s="24">
        <f t="shared" si="1"/>
        <v>164277</v>
      </c>
      <c r="AD3" s="24">
        <f t="shared" si="1"/>
        <v>135964</v>
      </c>
      <c r="AE3" s="24">
        <f t="shared" si="1"/>
        <v>42353</v>
      </c>
      <c r="AF3" s="24">
        <f t="shared" si="1"/>
        <v>137388</v>
      </c>
      <c r="AG3" s="24">
        <f t="shared" si="1"/>
        <v>1235766</v>
      </c>
      <c r="AH3" s="24">
        <f t="shared" si="1"/>
        <v>60616.000000000007</v>
      </c>
      <c r="AI3" s="24">
        <f t="shared" si="1"/>
        <v>25648.999999999996</v>
      </c>
      <c r="AJ3" s="24">
        <f t="shared" si="1"/>
        <v>18956</v>
      </c>
      <c r="AK3" s="24">
        <f t="shared" si="1"/>
        <v>351759</v>
      </c>
      <c r="AL3" s="24">
        <f t="shared" si="1"/>
        <v>42852</v>
      </c>
      <c r="AM3" s="24">
        <f t="shared" si="1"/>
        <v>6957.9999999999991</v>
      </c>
      <c r="AN3" s="24">
        <f t="shared" si="1"/>
        <v>15238.999999999998</v>
      </c>
      <c r="AO3" s="24">
        <f t="shared" si="1"/>
        <v>4966</v>
      </c>
      <c r="AP3" s="24">
        <f t="shared" si="1"/>
        <v>60951</v>
      </c>
      <c r="AQ3" s="24">
        <f t="shared" si="1"/>
        <v>73010</v>
      </c>
      <c r="AR3" s="24">
        <f t="shared" si="1"/>
        <v>121754</v>
      </c>
      <c r="AS3" s="24">
        <f t="shared" si="1"/>
        <v>87422</v>
      </c>
      <c r="AT3" s="24">
        <f t="shared" si="1"/>
        <v>12948</v>
      </c>
      <c r="AU3" s="24">
        <f t="shared" si="1"/>
        <v>207331</v>
      </c>
      <c r="AV3" s="24">
        <f t="shared" si="1"/>
        <v>42549</v>
      </c>
      <c r="AW3" s="24">
        <f t="shared" si="1"/>
        <v>35518</v>
      </c>
      <c r="AX3" s="24">
        <f t="shared" si="1"/>
        <v>36689</v>
      </c>
      <c r="AY3" s="24">
        <f t="shared" si="1"/>
        <v>3406621</v>
      </c>
    </row>
    <row r="4" spans="1:51" ht="30" x14ac:dyDescent="0.25">
      <c r="A4" s="98"/>
      <c r="B4" s="98"/>
      <c r="C4" s="98"/>
      <c r="D4" s="215" t="s">
        <v>538</v>
      </c>
      <c r="E4" s="24">
        <f t="shared" ref="E4:AY4" si="2">SUM(E5,E163,E165,E215)</f>
        <v>16749840.999999998</v>
      </c>
      <c r="F4" s="24">
        <f t="shared" si="2"/>
        <v>3527107.1</v>
      </c>
      <c r="G4" s="24">
        <f t="shared" si="2"/>
        <v>13222733.9</v>
      </c>
      <c r="H4" s="24">
        <f t="shared" si="2"/>
        <v>82393</v>
      </c>
      <c r="I4" s="24">
        <f t="shared" si="2"/>
        <v>162699</v>
      </c>
      <c r="J4" s="24">
        <f t="shared" si="2"/>
        <v>76052</v>
      </c>
      <c r="K4" s="24">
        <f t="shared" si="2"/>
        <v>12920</v>
      </c>
      <c r="L4" s="24">
        <f t="shared" si="2"/>
        <v>397101</v>
      </c>
      <c r="M4" s="24">
        <f t="shared" si="2"/>
        <v>49555</v>
      </c>
      <c r="N4" s="24">
        <f t="shared" si="2"/>
        <v>13691</v>
      </c>
      <c r="O4" s="24">
        <f t="shared" si="2"/>
        <v>2565862</v>
      </c>
      <c r="P4" s="24">
        <f t="shared" si="2"/>
        <v>1686858.0000000005</v>
      </c>
      <c r="Q4" s="24">
        <f t="shared" si="2"/>
        <v>298407</v>
      </c>
      <c r="R4" s="24">
        <f t="shared" si="2"/>
        <v>21132</v>
      </c>
      <c r="S4" s="24">
        <f t="shared" si="2"/>
        <v>161425</v>
      </c>
      <c r="T4" s="24">
        <f t="shared" si="2"/>
        <v>442249</v>
      </c>
      <c r="U4" s="24">
        <f t="shared" si="2"/>
        <v>55171</v>
      </c>
      <c r="V4" s="24">
        <f t="shared" si="2"/>
        <v>1017836</v>
      </c>
      <c r="W4" s="24">
        <f t="shared" si="2"/>
        <v>28968</v>
      </c>
      <c r="X4" s="24">
        <f t="shared" si="2"/>
        <v>53739</v>
      </c>
      <c r="Y4" s="24">
        <f t="shared" si="2"/>
        <v>102815</v>
      </c>
      <c r="Z4" s="24">
        <f t="shared" si="2"/>
        <v>278811.90000000002</v>
      </c>
      <c r="AA4" s="24">
        <f t="shared" si="2"/>
        <v>30119</v>
      </c>
      <c r="AB4" s="24">
        <f t="shared" si="2"/>
        <v>54394</v>
      </c>
      <c r="AC4" s="24">
        <f t="shared" si="2"/>
        <v>164277</v>
      </c>
      <c r="AD4" s="24">
        <f t="shared" si="2"/>
        <v>135964</v>
      </c>
      <c r="AE4" s="24">
        <f t="shared" si="2"/>
        <v>42353</v>
      </c>
      <c r="AF4" s="24">
        <f t="shared" si="2"/>
        <v>137388</v>
      </c>
      <c r="AG4" s="24">
        <f t="shared" si="2"/>
        <v>1235766</v>
      </c>
      <c r="AH4" s="24">
        <f t="shared" si="2"/>
        <v>60616.000000000007</v>
      </c>
      <c r="AI4" s="24">
        <f t="shared" si="2"/>
        <v>25648.999999999996</v>
      </c>
      <c r="AJ4" s="24">
        <f t="shared" si="2"/>
        <v>18956</v>
      </c>
      <c r="AK4" s="24">
        <f t="shared" si="2"/>
        <v>351759</v>
      </c>
      <c r="AL4" s="24">
        <f t="shared" si="2"/>
        <v>42852</v>
      </c>
      <c r="AM4" s="24">
        <f t="shared" si="2"/>
        <v>6957.9999999999991</v>
      </c>
      <c r="AN4" s="24">
        <f t="shared" si="2"/>
        <v>15238.999999999998</v>
      </c>
      <c r="AO4" s="24">
        <f t="shared" si="2"/>
        <v>4966</v>
      </c>
      <c r="AP4" s="24">
        <f t="shared" si="2"/>
        <v>60951</v>
      </c>
      <c r="AQ4" s="24">
        <f t="shared" si="2"/>
        <v>73010</v>
      </c>
      <c r="AR4" s="24">
        <f t="shared" si="2"/>
        <v>121754</v>
      </c>
      <c r="AS4" s="24">
        <f t="shared" si="2"/>
        <v>87422</v>
      </c>
      <c r="AT4" s="24">
        <f t="shared" si="2"/>
        <v>12948</v>
      </c>
      <c r="AU4" s="24">
        <f t="shared" si="2"/>
        <v>207331</v>
      </c>
      <c r="AV4" s="24">
        <f t="shared" si="2"/>
        <v>42549</v>
      </c>
      <c r="AW4" s="24">
        <f t="shared" si="2"/>
        <v>35518</v>
      </c>
      <c r="AX4" s="24">
        <f t="shared" si="2"/>
        <v>36689</v>
      </c>
      <c r="AY4" s="24">
        <f t="shared" si="2"/>
        <v>2709621</v>
      </c>
    </row>
    <row r="5" spans="1:51" x14ac:dyDescent="0.25">
      <c r="A5" s="97"/>
      <c r="B5" s="97"/>
      <c r="C5" s="97"/>
      <c r="D5" s="215" t="s">
        <v>537</v>
      </c>
      <c r="E5" s="25">
        <f>SUM(E6,E50,E124)</f>
        <v>11049473.399999999</v>
      </c>
      <c r="F5" s="25">
        <f t="shared" ref="F5:X5" si="3">SUM(F6,F50,F124)</f>
        <v>3396444.2</v>
      </c>
      <c r="G5" s="25">
        <f t="shared" si="3"/>
        <v>7653029.2000000011</v>
      </c>
      <c r="H5" s="25">
        <f t="shared" si="3"/>
        <v>62253</v>
      </c>
      <c r="I5" s="25">
        <f t="shared" si="3"/>
        <v>153633</v>
      </c>
      <c r="J5" s="25">
        <f t="shared" si="3"/>
        <v>70952</v>
      </c>
      <c r="K5" s="25">
        <f t="shared" si="3"/>
        <v>12779</v>
      </c>
      <c r="L5" s="25">
        <f>SUM(L6,L50,L124)</f>
        <v>119251</v>
      </c>
      <c r="M5" s="25">
        <f>SUM(M6,M50,M124)</f>
        <v>39060</v>
      </c>
      <c r="N5" s="25">
        <f t="shared" ref="N5:R5" si="4">SUM(N6,N50,N124)</f>
        <v>13673</v>
      </c>
      <c r="O5" s="25">
        <f t="shared" si="4"/>
        <v>2544629</v>
      </c>
      <c r="P5" s="25">
        <f t="shared" si="4"/>
        <v>1655469.0000000005</v>
      </c>
      <c r="Q5" s="25">
        <f t="shared" si="4"/>
        <v>287474</v>
      </c>
      <c r="R5" s="25">
        <f t="shared" si="4"/>
        <v>21087</v>
      </c>
      <c r="S5" s="25">
        <f t="shared" si="3"/>
        <v>153602</v>
      </c>
      <c r="T5" s="25">
        <f>SUM(T6,T50,T124)</f>
        <v>266266</v>
      </c>
      <c r="U5" s="25">
        <f t="shared" si="3"/>
        <v>54422</v>
      </c>
      <c r="V5" s="25">
        <f t="shared" si="3"/>
        <v>280029</v>
      </c>
      <c r="W5" s="25">
        <f t="shared" si="3"/>
        <v>28565</v>
      </c>
      <c r="X5" s="25">
        <f t="shared" si="3"/>
        <v>53589</v>
      </c>
      <c r="Y5" s="25">
        <f>SUM(Y6,Y50,Y124)</f>
        <v>98996</v>
      </c>
      <c r="Z5" s="25">
        <f>SUM(Z6,Z50,Z124)</f>
        <v>224385.9</v>
      </c>
      <c r="AA5" s="25">
        <f t="shared" ref="AA5:AY5" si="5">SUM(AA6,AA50,AA124)</f>
        <v>25092.2</v>
      </c>
      <c r="AB5" s="25">
        <f t="shared" si="5"/>
        <v>15700.1</v>
      </c>
      <c r="AC5" s="25">
        <f t="shared" si="5"/>
        <v>141438</v>
      </c>
      <c r="AD5" s="25">
        <f t="shared" si="5"/>
        <v>60354.8</v>
      </c>
      <c r="AE5" s="25">
        <f t="shared" si="5"/>
        <v>40033</v>
      </c>
      <c r="AF5" s="25">
        <f t="shared" si="5"/>
        <v>136763</v>
      </c>
      <c r="AG5" s="25">
        <f t="shared" si="5"/>
        <v>32290.999999999996</v>
      </c>
      <c r="AH5" s="25">
        <f t="shared" si="5"/>
        <v>55909.000000000007</v>
      </c>
      <c r="AI5" s="25">
        <f t="shared" si="5"/>
        <v>23347.199999999997</v>
      </c>
      <c r="AJ5" s="25">
        <f t="shared" si="5"/>
        <v>15417.8</v>
      </c>
      <c r="AK5" s="25">
        <f t="shared" si="5"/>
        <v>351389</v>
      </c>
      <c r="AL5" s="25">
        <f t="shared" si="5"/>
        <v>38225</v>
      </c>
      <c r="AM5" s="25">
        <f t="shared" si="5"/>
        <v>6929.9999999999991</v>
      </c>
      <c r="AN5" s="25">
        <f t="shared" si="5"/>
        <v>15231.999999999998</v>
      </c>
      <c r="AO5" s="25">
        <f t="shared" si="5"/>
        <v>4951</v>
      </c>
      <c r="AP5" s="25">
        <f t="shared" si="5"/>
        <v>37407</v>
      </c>
      <c r="AQ5" s="25">
        <f t="shared" si="5"/>
        <v>46660</v>
      </c>
      <c r="AR5" s="25">
        <f t="shared" si="5"/>
        <v>110820</v>
      </c>
      <c r="AS5" s="25">
        <f t="shared" si="5"/>
        <v>87183.4</v>
      </c>
      <c r="AT5" s="25">
        <f t="shared" si="5"/>
        <v>12915</v>
      </c>
      <c r="AU5" s="25">
        <f t="shared" si="5"/>
        <v>151767.79999999999</v>
      </c>
      <c r="AV5" s="25">
        <f t="shared" si="5"/>
        <v>42349</v>
      </c>
      <c r="AW5" s="25">
        <f t="shared" si="5"/>
        <v>24997</v>
      </c>
      <c r="AX5" s="25">
        <f t="shared" si="5"/>
        <v>35742</v>
      </c>
      <c r="AY5" s="25">
        <f t="shared" si="5"/>
        <v>0</v>
      </c>
    </row>
    <row r="6" spans="1:51" x14ac:dyDescent="0.25">
      <c r="A6" s="1">
        <v>60</v>
      </c>
      <c r="B6" s="1"/>
      <c r="C6" s="1"/>
      <c r="D6" s="224" t="s">
        <v>364</v>
      </c>
      <c r="E6" s="3">
        <f>SUM(E7,E14,E19,E28,E33,E40,E44,E48)</f>
        <v>1422546.9999999998</v>
      </c>
      <c r="F6" s="3">
        <f t="shared" ref="F6:X6" si="6">SUM(F7,F14,F19,F28,F33,F40,F44,F48)</f>
        <v>213061.49999999997</v>
      </c>
      <c r="G6" s="3">
        <f t="shared" si="6"/>
        <v>1209485.5</v>
      </c>
      <c r="H6" s="3">
        <f t="shared" si="6"/>
        <v>9780</v>
      </c>
      <c r="I6" s="3">
        <f t="shared" si="6"/>
        <v>12836</v>
      </c>
      <c r="J6" s="3">
        <f t="shared" si="6"/>
        <v>5101</v>
      </c>
      <c r="K6" s="3">
        <f t="shared" si="6"/>
        <v>640</v>
      </c>
      <c r="L6" s="3">
        <f t="shared" si="6"/>
        <v>28259</v>
      </c>
      <c r="M6" s="3">
        <f t="shared" si="6"/>
        <v>4359</v>
      </c>
      <c r="N6" s="3">
        <f t="shared" si="6"/>
        <v>2259</v>
      </c>
      <c r="O6" s="3">
        <f>SUM(O7,O14,O19,O28,O33,O40,O44,O48)</f>
        <v>292111</v>
      </c>
      <c r="P6" s="3">
        <f t="shared" ref="P6:R6" si="7">SUM(P7,P14,P19,P28,P33,P40,P44,P48)</f>
        <v>247053</v>
      </c>
      <c r="Q6" s="3">
        <f t="shared" si="7"/>
        <v>85533</v>
      </c>
      <c r="R6" s="3">
        <f t="shared" si="7"/>
        <v>2594</v>
      </c>
      <c r="S6" s="3">
        <f t="shared" si="6"/>
        <v>18243</v>
      </c>
      <c r="T6" s="3">
        <f t="shared" si="6"/>
        <v>66267</v>
      </c>
      <c r="U6" s="3">
        <f t="shared" si="6"/>
        <v>10505</v>
      </c>
      <c r="V6" s="3">
        <f t="shared" si="6"/>
        <v>159813</v>
      </c>
      <c r="W6" s="3">
        <f t="shared" si="6"/>
        <v>4508</v>
      </c>
      <c r="X6" s="3">
        <f t="shared" si="6"/>
        <v>4935.7</v>
      </c>
      <c r="Y6" s="3">
        <f>SUM(Y7,Y14,Y19,Y28,Y33,Y40,Y44,Y48)</f>
        <v>12953</v>
      </c>
      <c r="Z6" s="3">
        <f>SUM(Z7,Z14,Z19,Z28,Z33,Z40,Z44,Z48)</f>
        <v>52481.799999999996</v>
      </c>
      <c r="AA6" s="3">
        <f t="shared" ref="AA6:AY6" si="8">SUM(AA7,AA14,AA19,AA28,AA33,AA40,AA44,AA48)</f>
        <v>13174.6</v>
      </c>
      <c r="AB6" s="3">
        <f t="shared" si="8"/>
        <v>6298</v>
      </c>
      <c r="AC6" s="3">
        <f t="shared" si="8"/>
        <v>24133</v>
      </c>
      <c r="AD6" s="3">
        <f t="shared" si="8"/>
        <v>4331.3999999999996</v>
      </c>
      <c r="AE6" s="3">
        <f t="shared" si="8"/>
        <v>5427.5</v>
      </c>
      <c r="AF6" s="3">
        <f t="shared" si="8"/>
        <v>6429</v>
      </c>
      <c r="AG6" s="3">
        <f t="shared" si="8"/>
        <v>4317</v>
      </c>
      <c r="AH6" s="3">
        <f t="shared" si="8"/>
        <v>6945</v>
      </c>
      <c r="AI6" s="3">
        <f t="shared" si="8"/>
        <v>3843.5000000000005</v>
      </c>
      <c r="AJ6" s="3">
        <f t="shared" si="8"/>
        <v>2308.5</v>
      </c>
      <c r="AK6" s="3">
        <f t="shared" si="8"/>
        <v>9351</v>
      </c>
      <c r="AL6" s="3">
        <f t="shared" si="8"/>
        <v>7320</v>
      </c>
      <c r="AM6" s="3">
        <f t="shared" si="8"/>
        <v>1112</v>
      </c>
      <c r="AN6" s="3">
        <f t="shared" si="8"/>
        <v>2196</v>
      </c>
      <c r="AO6" s="3">
        <f t="shared" si="8"/>
        <v>1383</v>
      </c>
      <c r="AP6" s="3">
        <f t="shared" si="8"/>
        <v>3241</v>
      </c>
      <c r="AQ6" s="3">
        <f t="shared" si="8"/>
        <v>6878</v>
      </c>
      <c r="AR6" s="3">
        <f t="shared" si="8"/>
        <v>4872</v>
      </c>
      <c r="AS6" s="3">
        <f t="shared" si="8"/>
        <v>17453</v>
      </c>
      <c r="AT6" s="3">
        <f t="shared" si="8"/>
        <v>1643</v>
      </c>
      <c r="AU6" s="3">
        <f t="shared" si="8"/>
        <v>43207</v>
      </c>
      <c r="AV6" s="3">
        <f t="shared" si="8"/>
        <v>3632</v>
      </c>
      <c r="AW6" s="3">
        <f t="shared" si="8"/>
        <v>3108.5</v>
      </c>
      <c r="AX6" s="3">
        <f t="shared" si="8"/>
        <v>6650</v>
      </c>
      <c r="AY6" s="3">
        <f t="shared" si="8"/>
        <v>0</v>
      </c>
    </row>
    <row r="7" spans="1:51" x14ac:dyDescent="0.25">
      <c r="A7" s="4"/>
      <c r="B7" s="4">
        <v>6001</v>
      </c>
      <c r="C7" s="4"/>
      <c r="D7" s="224" t="s">
        <v>365</v>
      </c>
      <c r="E7" s="5">
        <f>SUM(E8:E13)</f>
        <v>240879.30000000002</v>
      </c>
      <c r="F7" s="5">
        <f>SUM(F8:F13)</f>
        <v>27170.7</v>
      </c>
      <c r="G7" s="5">
        <f t="shared" ref="G7:R7" si="9">SUM(G8:G13)</f>
        <v>213708.6</v>
      </c>
      <c r="H7" s="5">
        <f t="shared" si="9"/>
        <v>3890</v>
      </c>
      <c r="I7" s="5">
        <f t="shared" si="9"/>
        <v>4143</v>
      </c>
      <c r="J7" s="5">
        <f t="shared" si="9"/>
        <v>1440</v>
      </c>
      <c r="K7" s="5">
        <f t="shared" si="9"/>
        <v>155</v>
      </c>
      <c r="L7" s="5">
        <f t="shared" si="9"/>
        <v>4700</v>
      </c>
      <c r="M7" s="5">
        <f t="shared" si="9"/>
        <v>1110</v>
      </c>
      <c r="N7" s="5">
        <f t="shared" si="9"/>
        <v>460</v>
      </c>
      <c r="O7" s="5">
        <f t="shared" si="9"/>
        <v>110456</v>
      </c>
      <c r="P7" s="5">
        <f t="shared" si="9"/>
        <v>41757.399999999994</v>
      </c>
      <c r="Q7" s="5">
        <f t="shared" si="9"/>
        <v>3449</v>
      </c>
      <c r="R7" s="5">
        <f t="shared" si="9"/>
        <v>1187</v>
      </c>
      <c r="S7" s="5">
        <f>SUM(S8:S13)</f>
        <v>4395</v>
      </c>
      <c r="T7" s="5">
        <f>SUM(T8:T13)</f>
        <v>4979.3</v>
      </c>
      <c r="U7" s="5">
        <f t="shared" ref="U7:X7" si="10">SUM(U8:U13)</f>
        <v>1235</v>
      </c>
      <c r="V7" s="5">
        <f t="shared" si="10"/>
        <v>2910.3</v>
      </c>
      <c r="W7" s="5">
        <f t="shared" si="10"/>
        <v>738.6</v>
      </c>
      <c r="X7" s="5">
        <f t="shared" si="10"/>
        <v>1218</v>
      </c>
      <c r="Y7" s="5">
        <f>SUM(Y8:Y13)</f>
        <v>510.8</v>
      </c>
      <c r="Z7" s="5">
        <f>SUM(Z8:Z13)</f>
        <v>1752.1</v>
      </c>
      <c r="AA7" s="5">
        <f t="shared" ref="AA7:AY7" si="11">SUM(AA8:AA13)</f>
        <v>658.5</v>
      </c>
      <c r="AB7" s="5">
        <f t="shared" si="11"/>
        <v>640.4</v>
      </c>
      <c r="AC7" s="5">
        <f t="shared" si="11"/>
        <v>3029.7</v>
      </c>
      <c r="AD7" s="5">
        <f t="shared" si="11"/>
        <v>587</v>
      </c>
      <c r="AE7" s="5">
        <f t="shared" si="11"/>
        <v>960.4</v>
      </c>
      <c r="AF7" s="5">
        <f t="shared" si="11"/>
        <v>917.6</v>
      </c>
      <c r="AG7" s="5">
        <f t="shared" si="11"/>
        <v>619.09999999999991</v>
      </c>
      <c r="AH7" s="5">
        <f t="shared" si="11"/>
        <v>1207.5</v>
      </c>
      <c r="AI7" s="5">
        <f t="shared" si="11"/>
        <v>405</v>
      </c>
      <c r="AJ7" s="5">
        <f t="shared" si="11"/>
        <v>463</v>
      </c>
      <c r="AK7" s="5">
        <f t="shared" si="11"/>
        <v>1098</v>
      </c>
      <c r="AL7" s="5">
        <f t="shared" si="11"/>
        <v>709.2</v>
      </c>
      <c r="AM7" s="5">
        <f t="shared" si="11"/>
        <v>102</v>
      </c>
      <c r="AN7" s="5">
        <f t="shared" si="11"/>
        <v>470.7</v>
      </c>
      <c r="AO7" s="5">
        <f t="shared" si="11"/>
        <v>250</v>
      </c>
      <c r="AP7" s="5">
        <f t="shared" si="11"/>
        <v>454</v>
      </c>
      <c r="AQ7" s="5">
        <f t="shared" si="11"/>
        <v>661</v>
      </c>
      <c r="AR7" s="5">
        <f t="shared" si="11"/>
        <v>2791</v>
      </c>
      <c r="AS7" s="5">
        <f t="shared" si="11"/>
        <v>2940</v>
      </c>
      <c r="AT7" s="5">
        <f t="shared" si="11"/>
        <v>809</v>
      </c>
      <c r="AU7" s="5">
        <f t="shared" si="11"/>
        <v>1530</v>
      </c>
      <c r="AV7" s="5">
        <f t="shared" si="11"/>
        <v>650</v>
      </c>
      <c r="AW7" s="5">
        <f t="shared" si="11"/>
        <v>465</v>
      </c>
      <c r="AX7" s="5">
        <f t="shared" si="11"/>
        <v>804</v>
      </c>
      <c r="AY7" s="5">
        <f t="shared" si="11"/>
        <v>0</v>
      </c>
    </row>
    <row r="8" spans="1:51" x14ac:dyDescent="0.25">
      <c r="A8" s="4"/>
      <c r="B8" s="4"/>
      <c r="C8" s="4">
        <v>60011</v>
      </c>
      <c r="D8" s="214" t="s">
        <v>366</v>
      </c>
      <c r="E8" s="5">
        <v>13664.6</v>
      </c>
      <c r="F8" s="5">
        <v>3315.4</v>
      </c>
      <c r="G8" s="5">
        <v>10349.200000000001</v>
      </c>
      <c r="H8" s="5">
        <v>300</v>
      </c>
      <c r="I8" s="5">
        <v>400</v>
      </c>
      <c r="J8" s="5">
        <v>600</v>
      </c>
      <c r="K8" s="5">
        <v>44</v>
      </c>
      <c r="L8" s="5">
        <v>1050</v>
      </c>
      <c r="M8" s="5">
        <v>270</v>
      </c>
      <c r="N8" s="5">
        <v>100</v>
      </c>
      <c r="O8" s="5"/>
      <c r="P8" s="5">
        <v>350</v>
      </c>
      <c r="Q8" s="5">
        <v>48</v>
      </c>
      <c r="R8" s="5">
        <v>40</v>
      </c>
      <c r="S8" s="5">
        <v>1274</v>
      </c>
      <c r="T8" s="5">
        <v>1408.9</v>
      </c>
      <c r="U8" s="5">
        <v>100</v>
      </c>
      <c r="V8" s="5">
        <v>340</v>
      </c>
      <c r="W8" s="5">
        <v>125.5</v>
      </c>
      <c r="X8" s="5">
        <v>24</v>
      </c>
      <c r="Y8" s="5">
        <v>135.80000000000001</v>
      </c>
      <c r="Z8" s="5">
        <v>585.29999999999995</v>
      </c>
      <c r="AA8" s="5">
        <v>305.39999999999998</v>
      </c>
      <c r="AB8" s="5">
        <v>179.7</v>
      </c>
      <c r="AC8" s="5">
        <v>195.4</v>
      </c>
      <c r="AD8" s="5">
        <v>60</v>
      </c>
      <c r="AE8" s="5">
        <v>100.4</v>
      </c>
      <c r="AF8" s="5">
        <v>39</v>
      </c>
      <c r="AG8" s="5">
        <v>160.19999999999999</v>
      </c>
      <c r="AH8" s="5">
        <v>172.1</v>
      </c>
      <c r="AI8" s="5">
        <v>107</v>
      </c>
      <c r="AJ8" s="5">
        <v>20</v>
      </c>
      <c r="AK8" s="5">
        <v>250</v>
      </c>
      <c r="AL8" s="5">
        <v>111.5</v>
      </c>
      <c r="AM8" s="5">
        <v>16</v>
      </c>
      <c r="AN8" s="5">
        <v>56</v>
      </c>
      <c r="AO8" s="5">
        <v>30</v>
      </c>
      <c r="AP8" s="5">
        <v>102</v>
      </c>
      <c r="AQ8" s="5">
        <v>100</v>
      </c>
      <c r="AR8" s="5">
        <v>35</v>
      </c>
      <c r="AS8" s="5">
        <v>170</v>
      </c>
      <c r="AT8" s="5">
        <v>60</v>
      </c>
      <c r="AU8" s="5">
        <v>370</v>
      </c>
      <c r="AV8" s="5">
        <v>70</v>
      </c>
      <c r="AW8" s="5">
        <v>90</v>
      </c>
      <c r="AX8" s="5">
        <v>354</v>
      </c>
      <c r="AY8" s="5"/>
    </row>
    <row r="9" spans="1:51" x14ac:dyDescent="0.25">
      <c r="A9" s="4"/>
      <c r="B9" s="4"/>
      <c r="C9" s="4">
        <v>60012</v>
      </c>
      <c r="D9" s="214" t="s">
        <v>367</v>
      </c>
      <c r="E9" s="5">
        <v>9156.4</v>
      </c>
      <c r="F9" s="5">
        <v>1547</v>
      </c>
      <c r="G9" s="5">
        <v>7609.4</v>
      </c>
      <c r="H9" s="5"/>
      <c r="I9" s="5">
        <v>350</v>
      </c>
      <c r="J9" s="5"/>
      <c r="K9" s="5">
        <v>2</v>
      </c>
      <c r="L9" s="5">
        <v>1200</v>
      </c>
      <c r="M9" s="5"/>
      <c r="N9" s="5">
        <v>100</v>
      </c>
      <c r="O9" s="5">
        <v>2200</v>
      </c>
      <c r="P9" s="5">
        <v>1606</v>
      </c>
      <c r="Q9" s="5">
        <v>36</v>
      </c>
      <c r="R9" s="5">
        <v>79</v>
      </c>
      <c r="S9" s="5"/>
      <c r="T9" s="5">
        <v>446.6</v>
      </c>
      <c r="U9" s="5">
        <v>20</v>
      </c>
      <c r="V9" s="5">
        <v>163</v>
      </c>
      <c r="W9" s="5">
        <v>13.1</v>
      </c>
      <c r="X9" s="5">
        <v>24</v>
      </c>
      <c r="Y9" s="5">
        <v>45</v>
      </c>
      <c r="Z9" s="5">
        <v>82.3</v>
      </c>
      <c r="AA9" s="5">
        <v>80.8</v>
      </c>
      <c r="AB9" s="5">
        <v>191.7</v>
      </c>
      <c r="AC9" s="5">
        <v>35</v>
      </c>
      <c r="AD9" s="5">
        <v>49.8</v>
      </c>
      <c r="AE9" s="5"/>
      <c r="AF9" s="5"/>
      <c r="AG9" s="5">
        <v>67</v>
      </c>
      <c r="AH9" s="5">
        <v>97.3</v>
      </c>
      <c r="AI9" s="5">
        <v>48</v>
      </c>
      <c r="AJ9" s="5">
        <v>16</v>
      </c>
      <c r="AK9" s="5">
        <v>60</v>
      </c>
      <c r="AL9" s="5"/>
      <c r="AM9" s="5">
        <v>10</v>
      </c>
      <c r="AN9" s="5">
        <v>14</v>
      </c>
      <c r="AO9" s="5">
        <v>20</v>
      </c>
      <c r="AP9" s="5">
        <v>40</v>
      </c>
      <c r="AQ9" s="5"/>
      <c r="AR9" s="5">
        <v>38.799999999999997</v>
      </c>
      <c r="AS9" s="5"/>
      <c r="AT9" s="5">
        <v>24</v>
      </c>
      <c r="AU9" s="5">
        <v>360</v>
      </c>
      <c r="AV9" s="5">
        <v>60</v>
      </c>
      <c r="AW9" s="5"/>
      <c r="AX9" s="5">
        <v>30</v>
      </c>
      <c r="AY9" s="5"/>
    </row>
    <row r="10" spans="1:51" x14ac:dyDescent="0.25">
      <c r="A10" s="4"/>
      <c r="B10" s="4"/>
      <c r="C10" s="4">
        <v>60013</v>
      </c>
      <c r="D10" s="214" t="s">
        <v>368</v>
      </c>
      <c r="E10" s="5">
        <v>2389.8000000000002</v>
      </c>
      <c r="F10" s="5">
        <v>101.8</v>
      </c>
      <c r="G10" s="5">
        <v>2288</v>
      </c>
      <c r="H10" s="5"/>
      <c r="I10" s="5"/>
      <c r="J10" s="5"/>
      <c r="K10" s="5"/>
      <c r="L10" s="5">
        <v>500</v>
      </c>
      <c r="M10" s="5"/>
      <c r="N10" s="5"/>
      <c r="O10" s="5"/>
      <c r="P10" s="5">
        <v>1634.2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23.5</v>
      </c>
      <c r="AB10" s="5">
        <v>20</v>
      </c>
      <c r="AC10" s="5">
        <v>0.3</v>
      </c>
      <c r="AD10" s="5"/>
      <c r="AE10" s="5"/>
      <c r="AF10" s="5"/>
      <c r="AG10" s="5"/>
      <c r="AH10" s="5">
        <v>36</v>
      </c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60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214" t="s">
        <v>369</v>
      </c>
      <c r="E11" s="5">
        <v>21479.200000000001</v>
      </c>
      <c r="F11" s="5">
        <v>1748.3</v>
      </c>
      <c r="G11" s="5">
        <v>19730.900000000001</v>
      </c>
      <c r="H11" s="5">
        <v>650</v>
      </c>
      <c r="I11" s="5">
        <v>0</v>
      </c>
      <c r="J11" s="5"/>
      <c r="K11" s="5"/>
      <c r="L11" s="5">
        <v>200</v>
      </c>
      <c r="M11" s="5"/>
      <c r="N11" s="5">
        <v>60</v>
      </c>
      <c r="O11" s="5">
        <v>11670</v>
      </c>
      <c r="P11" s="5">
        <v>1856</v>
      </c>
      <c r="Q11" s="5">
        <v>30</v>
      </c>
      <c r="R11" s="5">
        <v>93</v>
      </c>
      <c r="S11" s="5">
        <v>301</v>
      </c>
      <c r="T11" s="5">
        <v>426.3</v>
      </c>
      <c r="U11" s="5">
        <v>600</v>
      </c>
      <c r="V11" s="5">
        <v>606</v>
      </c>
      <c r="W11" s="5"/>
      <c r="X11" s="5">
        <v>24</v>
      </c>
      <c r="Y11" s="5">
        <v>30</v>
      </c>
      <c r="Z11" s="5">
        <v>304.5</v>
      </c>
      <c r="AA11" s="5">
        <v>81.599999999999994</v>
      </c>
      <c r="AB11" s="5">
        <v>76.599999999999994</v>
      </c>
      <c r="AC11" s="5">
        <v>275.5</v>
      </c>
      <c r="AD11" s="5">
        <v>80</v>
      </c>
      <c r="AE11" s="5"/>
      <c r="AF11" s="5">
        <v>70</v>
      </c>
      <c r="AG11" s="5">
        <v>97.7</v>
      </c>
      <c r="AH11" s="5">
        <v>299</v>
      </c>
      <c r="AI11" s="5"/>
      <c r="AJ11" s="5">
        <v>27</v>
      </c>
      <c r="AK11" s="5">
        <v>50</v>
      </c>
      <c r="AL11" s="5">
        <v>97</v>
      </c>
      <c r="AM11" s="5">
        <v>16</v>
      </c>
      <c r="AN11" s="5">
        <v>45</v>
      </c>
      <c r="AO11" s="5">
        <v>50</v>
      </c>
      <c r="AP11" s="5">
        <v>50</v>
      </c>
      <c r="AQ11" s="5">
        <v>58</v>
      </c>
      <c r="AR11" s="5">
        <v>96.7</v>
      </c>
      <c r="AS11" s="5">
        <v>770</v>
      </c>
      <c r="AT11" s="5">
        <v>60</v>
      </c>
      <c r="AU11" s="5">
        <v>350</v>
      </c>
      <c r="AV11" s="5">
        <v>60</v>
      </c>
      <c r="AW11" s="5"/>
      <c r="AX11" s="5">
        <v>170</v>
      </c>
      <c r="AY11" s="5"/>
    </row>
    <row r="12" spans="1:51" x14ac:dyDescent="0.25">
      <c r="A12" s="4"/>
      <c r="B12" s="4"/>
      <c r="C12" s="4">
        <v>60015</v>
      </c>
      <c r="D12" s="214" t="s">
        <v>370</v>
      </c>
      <c r="E12" s="5">
        <v>193894.2</v>
      </c>
      <c r="F12" s="5">
        <v>20429.2</v>
      </c>
      <c r="G12" s="5">
        <v>173465</v>
      </c>
      <c r="H12" s="5">
        <v>2940</v>
      </c>
      <c r="I12" s="5">
        <v>3393</v>
      </c>
      <c r="J12" s="5">
        <v>840</v>
      </c>
      <c r="K12" s="5">
        <v>107</v>
      </c>
      <c r="L12" s="5">
        <v>1750</v>
      </c>
      <c r="M12" s="5">
        <v>840</v>
      </c>
      <c r="N12" s="5">
        <v>200</v>
      </c>
      <c r="O12" s="5">
        <v>96586</v>
      </c>
      <c r="P12" s="5">
        <v>36311.199999999997</v>
      </c>
      <c r="Q12" s="5">
        <v>3335</v>
      </c>
      <c r="R12" s="5">
        <v>975</v>
      </c>
      <c r="S12" s="5">
        <v>2647</v>
      </c>
      <c r="T12" s="5">
        <v>2645.5</v>
      </c>
      <c r="U12" s="5">
        <v>515</v>
      </c>
      <c r="V12" s="5">
        <v>1801.3</v>
      </c>
      <c r="W12" s="5">
        <v>600</v>
      </c>
      <c r="X12" s="5">
        <v>1146</v>
      </c>
      <c r="Y12" s="5">
        <v>300</v>
      </c>
      <c r="Z12" s="5">
        <v>770.9</v>
      </c>
      <c r="AA12" s="5">
        <v>160.19999999999999</v>
      </c>
      <c r="AB12" s="5">
        <v>157.4</v>
      </c>
      <c r="AC12" s="5">
        <v>2519.5</v>
      </c>
      <c r="AD12" s="5">
        <v>397.2</v>
      </c>
      <c r="AE12" s="5">
        <v>860</v>
      </c>
      <c r="AF12" s="5">
        <v>808.6</v>
      </c>
      <c r="AG12" s="5">
        <v>294.2</v>
      </c>
      <c r="AH12" s="5">
        <v>603.1</v>
      </c>
      <c r="AI12" s="5">
        <v>250</v>
      </c>
      <c r="AJ12" s="5">
        <v>400</v>
      </c>
      <c r="AK12" s="5">
        <v>734</v>
      </c>
      <c r="AL12" s="5">
        <v>500.7</v>
      </c>
      <c r="AM12" s="5">
        <v>60</v>
      </c>
      <c r="AN12" s="5">
        <v>341.7</v>
      </c>
      <c r="AO12" s="5">
        <v>150</v>
      </c>
      <c r="AP12" s="5">
        <v>262</v>
      </c>
      <c r="AQ12" s="5">
        <v>503</v>
      </c>
      <c r="AR12" s="5">
        <v>2620.5</v>
      </c>
      <c r="AS12" s="5">
        <v>2000</v>
      </c>
      <c r="AT12" s="5">
        <v>665</v>
      </c>
      <c r="AU12" s="5">
        <v>450</v>
      </c>
      <c r="AV12" s="5">
        <v>400</v>
      </c>
      <c r="AW12" s="5">
        <v>375</v>
      </c>
      <c r="AX12" s="5">
        <v>250</v>
      </c>
      <c r="AY12" s="5"/>
    </row>
    <row r="13" spans="1:51" x14ac:dyDescent="0.25">
      <c r="A13" s="4"/>
      <c r="B13" s="4"/>
      <c r="C13" s="4">
        <v>60018</v>
      </c>
      <c r="D13" s="214" t="s">
        <v>371</v>
      </c>
      <c r="E13" s="5">
        <v>295.10000000000002</v>
      </c>
      <c r="F13" s="5">
        <v>29</v>
      </c>
      <c r="G13" s="5">
        <v>266.10000000000002</v>
      </c>
      <c r="H13" s="5"/>
      <c r="I13" s="5"/>
      <c r="J13" s="5"/>
      <c r="K13" s="5">
        <v>2</v>
      </c>
      <c r="L13" s="5"/>
      <c r="M13" s="5"/>
      <c r="N13" s="5"/>
      <c r="O13" s="5"/>
      <c r="P13" s="5"/>
      <c r="Q13" s="5"/>
      <c r="R13" s="5"/>
      <c r="S13" s="5">
        <v>173</v>
      </c>
      <c r="T13" s="5">
        <v>52</v>
      </c>
      <c r="U13" s="5"/>
      <c r="V13" s="5"/>
      <c r="W13" s="5"/>
      <c r="X13" s="5"/>
      <c r="Y13" s="5"/>
      <c r="Z13" s="5">
        <v>9.1</v>
      </c>
      <c r="AA13" s="5">
        <v>7</v>
      </c>
      <c r="AB13" s="5">
        <v>15</v>
      </c>
      <c r="AC13" s="5">
        <v>4</v>
      </c>
      <c r="AD13" s="5"/>
      <c r="AE13" s="5"/>
      <c r="AF13" s="5"/>
      <c r="AG13" s="5"/>
      <c r="AH13" s="5"/>
      <c r="AI13" s="5"/>
      <c r="AJ13" s="5"/>
      <c r="AK13" s="5">
        <v>4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224" t="s">
        <v>372</v>
      </c>
      <c r="E14" s="5">
        <f>SUM(E15:E18)</f>
        <v>203708.6</v>
      </c>
      <c r="F14" s="5">
        <f>SUM(F15:F18)</f>
        <v>54611.899999999994</v>
      </c>
      <c r="G14" s="5">
        <f t="shared" ref="G14:X14" si="12">SUM(G15:G18)</f>
        <v>149096.69999999998</v>
      </c>
      <c r="H14" s="5">
        <f t="shared" si="12"/>
        <v>1610</v>
      </c>
      <c r="I14" s="5">
        <f t="shared" si="12"/>
        <v>2291.5</v>
      </c>
      <c r="J14" s="5">
        <f t="shared" si="12"/>
        <v>870</v>
      </c>
      <c r="K14" s="5">
        <f t="shared" si="12"/>
        <v>117</v>
      </c>
      <c r="L14" s="5">
        <f t="shared" si="12"/>
        <v>1756</v>
      </c>
      <c r="M14" s="5">
        <f t="shared" si="12"/>
        <v>711</v>
      </c>
      <c r="N14" s="5">
        <f t="shared" si="12"/>
        <v>844</v>
      </c>
      <c r="O14" s="5">
        <f t="shared" si="12"/>
        <v>1030</v>
      </c>
      <c r="P14" s="5">
        <f t="shared" si="12"/>
        <v>4985.7</v>
      </c>
      <c r="Q14" s="5">
        <f t="shared" si="12"/>
        <v>3770</v>
      </c>
      <c r="R14" s="5">
        <f t="shared" si="12"/>
        <v>537</v>
      </c>
      <c r="S14" s="5">
        <f t="shared" si="12"/>
        <v>3076</v>
      </c>
      <c r="T14" s="5">
        <f t="shared" si="12"/>
        <v>34456.5</v>
      </c>
      <c r="U14" s="5">
        <f t="shared" si="12"/>
        <v>920</v>
      </c>
      <c r="V14" s="5">
        <f t="shared" si="12"/>
        <v>11819.699999999999</v>
      </c>
      <c r="W14" s="5">
        <f t="shared" si="12"/>
        <v>1211.3</v>
      </c>
      <c r="X14" s="5">
        <f t="shared" si="12"/>
        <v>1648.6999999999998</v>
      </c>
      <c r="Y14" s="5">
        <f>SUM(Y15:Y18)</f>
        <v>2502.5</v>
      </c>
      <c r="Z14" s="5">
        <f>SUM(Z15:Z18)</f>
        <v>35324</v>
      </c>
      <c r="AA14" s="5">
        <f t="shared" ref="AA14:AY14" si="13">SUM(AA15:AA18)</f>
        <v>1908.4</v>
      </c>
      <c r="AB14" s="5">
        <f t="shared" si="13"/>
        <v>687.40000000000009</v>
      </c>
      <c r="AC14" s="5">
        <f t="shared" si="13"/>
        <v>2520.5</v>
      </c>
      <c r="AD14" s="5">
        <f t="shared" si="13"/>
        <v>1047.2</v>
      </c>
      <c r="AE14" s="5">
        <f t="shared" si="13"/>
        <v>794.5</v>
      </c>
      <c r="AF14" s="5">
        <f t="shared" si="13"/>
        <v>828.3</v>
      </c>
      <c r="AG14" s="5">
        <f t="shared" si="13"/>
        <v>467.5</v>
      </c>
      <c r="AH14" s="5">
        <f t="shared" si="13"/>
        <v>1515.1000000000001</v>
      </c>
      <c r="AI14" s="5">
        <f t="shared" si="13"/>
        <v>2066.8000000000002</v>
      </c>
      <c r="AJ14" s="5">
        <f t="shared" si="13"/>
        <v>362.5</v>
      </c>
      <c r="AK14" s="5">
        <f t="shared" si="13"/>
        <v>3846</v>
      </c>
      <c r="AL14" s="5">
        <f t="shared" si="13"/>
        <v>2542.9</v>
      </c>
      <c r="AM14" s="5">
        <f t="shared" si="13"/>
        <v>325</v>
      </c>
      <c r="AN14" s="5">
        <f t="shared" si="13"/>
        <v>599</v>
      </c>
      <c r="AO14" s="5">
        <f t="shared" si="13"/>
        <v>195</v>
      </c>
      <c r="AP14" s="5">
        <f t="shared" si="13"/>
        <v>913.8</v>
      </c>
      <c r="AQ14" s="5">
        <f t="shared" si="13"/>
        <v>1362.5</v>
      </c>
      <c r="AR14" s="5">
        <f t="shared" si="13"/>
        <v>514</v>
      </c>
      <c r="AS14" s="5">
        <f t="shared" si="13"/>
        <v>7726.4</v>
      </c>
      <c r="AT14" s="5">
        <f t="shared" si="13"/>
        <v>332</v>
      </c>
      <c r="AU14" s="5">
        <f t="shared" si="13"/>
        <v>5680</v>
      </c>
      <c r="AV14" s="5">
        <f t="shared" si="13"/>
        <v>1252</v>
      </c>
      <c r="AW14" s="5">
        <f t="shared" si="13"/>
        <v>1050</v>
      </c>
      <c r="AX14" s="5">
        <f t="shared" si="13"/>
        <v>1079</v>
      </c>
      <c r="AY14" s="5">
        <f t="shared" si="13"/>
        <v>0</v>
      </c>
    </row>
    <row r="15" spans="1:51" x14ac:dyDescent="0.25">
      <c r="A15" s="4"/>
      <c r="B15" s="4"/>
      <c r="C15" s="4">
        <v>60021</v>
      </c>
      <c r="D15" s="214" t="s">
        <v>373</v>
      </c>
      <c r="E15" s="5">
        <v>59908</v>
      </c>
      <c r="F15" s="5">
        <v>18996.400000000001</v>
      </c>
      <c r="G15" s="5">
        <v>40911.599999999999</v>
      </c>
      <c r="H15" s="5">
        <v>510</v>
      </c>
      <c r="I15" s="5">
        <v>1200</v>
      </c>
      <c r="J15" s="5">
        <v>300</v>
      </c>
      <c r="K15" s="5">
        <v>57</v>
      </c>
      <c r="L15" s="5">
        <v>1425</v>
      </c>
      <c r="M15" s="5">
        <v>466</v>
      </c>
      <c r="N15" s="5">
        <v>175</v>
      </c>
      <c r="O15" s="5">
        <v>500</v>
      </c>
      <c r="P15" s="5">
        <v>2000</v>
      </c>
      <c r="Q15" s="5">
        <v>1350</v>
      </c>
      <c r="R15" s="5">
        <v>273</v>
      </c>
      <c r="S15" s="5">
        <v>2252</v>
      </c>
      <c r="T15" s="5">
        <v>8115.6</v>
      </c>
      <c r="U15" s="5">
        <v>900</v>
      </c>
      <c r="V15" s="5">
        <v>790.6</v>
      </c>
      <c r="W15" s="5">
        <v>887.9</v>
      </c>
      <c r="X15" s="5">
        <v>561.1</v>
      </c>
      <c r="Y15" s="5">
        <v>682</v>
      </c>
      <c r="Z15" s="5">
        <v>2980.8</v>
      </c>
      <c r="AA15" s="5">
        <v>687.8</v>
      </c>
      <c r="AB15" s="5">
        <v>295.10000000000002</v>
      </c>
      <c r="AC15" s="5">
        <v>912</v>
      </c>
      <c r="AD15" s="5">
        <v>540.20000000000005</v>
      </c>
      <c r="AE15" s="5">
        <v>350</v>
      </c>
      <c r="AF15" s="5">
        <v>495.9</v>
      </c>
      <c r="AG15" s="5">
        <v>236</v>
      </c>
      <c r="AH15" s="5">
        <v>1010.9</v>
      </c>
      <c r="AI15" s="5">
        <v>800.8</v>
      </c>
      <c r="AJ15" s="5">
        <v>262.5</v>
      </c>
      <c r="AK15" s="5">
        <v>480</v>
      </c>
      <c r="AL15" s="5">
        <v>1001.4</v>
      </c>
      <c r="AM15" s="5">
        <v>140</v>
      </c>
      <c r="AN15" s="5">
        <v>330</v>
      </c>
      <c r="AO15" s="5">
        <v>70</v>
      </c>
      <c r="AP15" s="5">
        <v>320</v>
      </c>
      <c r="AQ15" s="5">
        <v>826.5</v>
      </c>
      <c r="AR15" s="5">
        <v>213.2</v>
      </c>
      <c r="AS15" s="5">
        <v>2823.3</v>
      </c>
      <c r="AT15" s="5">
        <v>277</v>
      </c>
      <c r="AU15" s="5">
        <v>1400</v>
      </c>
      <c r="AV15" s="5">
        <v>975</v>
      </c>
      <c r="AW15" s="5">
        <v>650</v>
      </c>
      <c r="AX15" s="5">
        <v>388</v>
      </c>
      <c r="AY15" s="5"/>
    </row>
    <row r="16" spans="1:51" x14ac:dyDescent="0.25">
      <c r="A16" s="4"/>
      <c r="B16" s="4"/>
      <c r="C16" s="4">
        <v>60022</v>
      </c>
      <c r="D16" s="214" t="s">
        <v>374</v>
      </c>
      <c r="E16" s="5">
        <v>3381.8</v>
      </c>
      <c r="F16" s="5">
        <v>725.1</v>
      </c>
      <c r="G16" s="5">
        <v>2656.7</v>
      </c>
      <c r="H16" s="5">
        <v>100</v>
      </c>
      <c r="I16" s="5">
        <v>591.5</v>
      </c>
      <c r="J16" s="5">
        <v>170</v>
      </c>
      <c r="K16" s="5">
        <v>10</v>
      </c>
      <c r="L16" s="5">
        <v>121</v>
      </c>
      <c r="M16" s="5">
        <v>45</v>
      </c>
      <c r="N16" s="5">
        <v>5</v>
      </c>
      <c r="O16" s="5">
        <v>30</v>
      </c>
      <c r="P16" s="5">
        <v>16.7</v>
      </c>
      <c r="Q16" s="5">
        <v>40</v>
      </c>
      <c r="R16" s="5">
        <v>24</v>
      </c>
      <c r="S16" s="5">
        <v>97</v>
      </c>
      <c r="T16" s="5">
        <v>69.3</v>
      </c>
      <c r="U16" s="5">
        <v>20</v>
      </c>
      <c r="V16" s="5">
        <v>18.2</v>
      </c>
      <c r="W16" s="5">
        <v>2.8</v>
      </c>
      <c r="X16" s="5"/>
      <c r="Y16" s="5">
        <v>30</v>
      </c>
      <c r="Z16" s="5">
        <v>161.5</v>
      </c>
      <c r="AA16" s="5">
        <v>417.7</v>
      </c>
      <c r="AB16" s="5">
        <v>38.6</v>
      </c>
      <c r="AC16" s="5">
        <v>40.5</v>
      </c>
      <c r="AD16" s="5">
        <v>80</v>
      </c>
      <c r="AE16" s="5">
        <v>4.5</v>
      </c>
      <c r="AF16" s="5"/>
      <c r="AG16" s="5">
        <v>71.5</v>
      </c>
      <c r="AH16" s="5">
        <v>61.5</v>
      </c>
      <c r="AI16" s="5">
        <v>30</v>
      </c>
      <c r="AJ16" s="5"/>
      <c r="AK16" s="5">
        <v>12</v>
      </c>
      <c r="AL16" s="5">
        <v>44</v>
      </c>
      <c r="AM16" s="5">
        <v>10</v>
      </c>
      <c r="AN16" s="5">
        <v>20</v>
      </c>
      <c r="AO16" s="5">
        <v>5</v>
      </c>
      <c r="AP16" s="5">
        <v>20</v>
      </c>
      <c r="AQ16" s="5">
        <v>74</v>
      </c>
      <c r="AR16" s="5"/>
      <c r="AS16" s="5">
        <v>0.4</v>
      </c>
      <c r="AT16" s="5">
        <v>5</v>
      </c>
      <c r="AU16" s="5">
        <v>70</v>
      </c>
      <c r="AV16" s="5">
        <v>20</v>
      </c>
      <c r="AW16" s="5">
        <v>24</v>
      </c>
      <c r="AX16" s="5">
        <v>56</v>
      </c>
      <c r="AY16" s="5"/>
    </row>
    <row r="17" spans="1:51" x14ac:dyDescent="0.25">
      <c r="A17" s="4"/>
      <c r="B17" s="4"/>
      <c r="C17" s="4">
        <v>60023</v>
      </c>
      <c r="D17" s="214" t="s">
        <v>563</v>
      </c>
      <c r="E17" s="5">
        <v>104404.7</v>
      </c>
      <c r="F17" s="5">
        <v>2292.1</v>
      </c>
      <c r="G17" s="5">
        <v>102112.6</v>
      </c>
      <c r="H17" s="5">
        <v>1000</v>
      </c>
      <c r="I17" s="5">
        <v>500</v>
      </c>
      <c r="J17" s="5">
        <v>400</v>
      </c>
      <c r="K17" s="5">
        <v>50</v>
      </c>
      <c r="L17" s="5">
        <v>210</v>
      </c>
      <c r="M17" s="5">
        <v>200</v>
      </c>
      <c r="N17" s="5">
        <v>664</v>
      </c>
      <c r="O17" s="5">
        <v>500</v>
      </c>
      <c r="P17" s="5">
        <v>2969</v>
      </c>
      <c r="Q17" s="5">
        <v>2380</v>
      </c>
      <c r="R17" s="5">
        <v>240</v>
      </c>
      <c r="S17" s="5">
        <v>727</v>
      </c>
      <c r="T17" s="5">
        <v>26205.1</v>
      </c>
      <c r="U17" s="5"/>
      <c r="V17" s="5">
        <v>11010.9</v>
      </c>
      <c r="W17" s="5">
        <v>320.60000000000002</v>
      </c>
      <c r="X17" s="5">
        <v>1087.5999999999999</v>
      </c>
      <c r="Y17" s="5">
        <v>1790.5</v>
      </c>
      <c r="Z17" s="5">
        <v>28911.1</v>
      </c>
      <c r="AA17" s="5">
        <v>797.9</v>
      </c>
      <c r="AB17" s="5">
        <v>353</v>
      </c>
      <c r="AC17" s="5">
        <v>1568</v>
      </c>
      <c r="AD17" s="5">
        <v>427</v>
      </c>
      <c r="AE17" s="5">
        <v>440</v>
      </c>
      <c r="AF17" s="5">
        <v>332.4</v>
      </c>
      <c r="AG17" s="5">
        <v>160</v>
      </c>
      <c r="AH17" s="5">
        <v>442.7</v>
      </c>
      <c r="AI17" s="5">
        <v>1236</v>
      </c>
      <c r="AJ17" s="5">
        <v>100</v>
      </c>
      <c r="AK17" s="5">
        <v>3350</v>
      </c>
      <c r="AL17" s="5">
        <v>1497.5</v>
      </c>
      <c r="AM17" s="5">
        <v>175</v>
      </c>
      <c r="AN17" s="5">
        <v>249</v>
      </c>
      <c r="AO17" s="5">
        <v>120</v>
      </c>
      <c r="AP17" s="5">
        <v>573.79999999999995</v>
      </c>
      <c r="AQ17" s="5">
        <v>462</v>
      </c>
      <c r="AR17" s="5">
        <v>300.8</v>
      </c>
      <c r="AS17" s="5">
        <v>4902.7</v>
      </c>
      <c r="AT17" s="5">
        <v>50</v>
      </c>
      <c r="AU17" s="5">
        <v>4200</v>
      </c>
      <c r="AV17" s="5">
        <v>257</v>
      </c>
      <c r="AW17" s="5">
        <v>352</v>
      </c>
      <c r="AX17" s="5">
        <v>600</v>
      </c>
      <c r="AY17" s="5"/>
    </row>
    <row r="18" spans="1:51" x14ac:dyDescent="0.25">
      <c r="A18" s="4"/>
      <c r="B18" s="4"/>
      <c r="C18" s="4">
        <v>60028</v>
      </c>
      <c r="D18" s="214" t="s">
        <v>375</v>
      </c>
      <c r="E18" s="5">
        <v>36014.1</v>
      </c>
      <c r="F18" s="5">
        <v>32598.3</v>
      </c>
      <c r="G18" s="5">
        <v>3415.8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66.5</v>
      </c>
      <c r="U18" s="5"/>
      <c r="V18" s="5"/>
      <c r="W18" s="5"/>
      <c r="X18" s="5"/>
      <c r="Y18" s="5"/>
      <c r="Z18" s="5">
        <v>3270.6</v>
      </c>
      <c r="AA18" s="5">
        <v>5</v>
      </c>
      <c r="AB18" s="5">
        <v>0.7</v>
      </c>
      <c r="AC18" s="5"/>
      <c r="AD18" s="5"/>
      <c r="AE18" s="5"/>
      <c r="AF18" s="5"/>
      <c r="AG18" s="5"/>
      <c r="AH18" s="5"/>
      <c r="AI18" s="5"/>
      <c r="AJ18" s="5"/>
      <c r="AK18" s="5">
        <v>4</v>
      </c>
      <c r="AL18" s="5"/>
      <c r="AM18" s="5"/>
      <c r="AN18" s="5"/>
      <c r="AO18" s="5"/>
      <c r="AP18" s="5"/>
      <c r="AQ18" s="5"/>
      <c r="AR18" s="5"/>
      <c r="AS18" s="5"/>
      <c r="AT18" s="5"/>
      <c r="AU18" s="5">
        <v>10</v>
      </c>
      <c r="AV18" s="5"/>
      <c r="AW18" s="5">
        <v>24</v>
      </c>
      <c r="AX18" s="5">
        <v>35</v>
      </c>
      <c r="AY18" s="5"/>
    </row>
    <row r="19" spans="1:51" x14ac:dyDescent="0.25">
      <c r="A19" s="4"/>
      <c r="B19" s="4">
        <v>6003</v>
      </c>
      <c r="C19" s="4"/>
      <c r="D19" s="224" t="s">
        <v>376</v>
      </c>
      <c r="E19" s="5">
        <f>SUM(E20:E27)</f>
        <v>170883.60000000003</v>
      </c>
      <c r="F19" s="5">
        <f t="shared" ref="F19:G19" si="14">SUM(F20:F27)</f>
        <v>4134.8</v>
      </c>
      <c r="G19" s="5">
        <f t="shared" si="14"/>
        <v>166748.80000000002</v>
      </c>
      <c r="H19" s="5">
        <f>SUM(H20:H27)</f>
        <v>0</v>
      </c>
      <c r="I19" s="5">
        <f t="shared" ref="I19:S19" si="15">SUM(I20:I27)</f>
        <v>0</v>
      </c>
      <c r="J19" s="5">
        <f t="shared" si="15"/>
        <v>0</v>
      </c>
      <c r="K19" s="5">
        <f t="shared" si="15"/>
        <v>0</v>
      </c>
      <c r="L19" s="5">
        <f t="shared" si="15"/>
        <v>0</v>
      </c>
      <c r="M19" s="5">
        <f t="shared" si="15"/>
        <v>0</v>
      </c>
      <c r="N19" s="5">
        <f t="shared" si="15"/>
        <v>0</v>
      </c>
      <c r="O19" s="5">
        <f t="shared" si="15"/>
        <v>95534.5</v>
      </c>
      <c r="P19" s="5">
        <f t="shared" si="15"/>
        <v>5441.6</v>
      </c>
      <c r="Q19" s="5">
        <f t="shared" si="15"/>
        <v>53207</v>
      </c>
      <c r="R19" s="5">
        <f t="shared" si="15"/>
        <v>0</v>
      </c>
      <c r="S19" s="5">
        <f t="shared" si="15"/>
        <v>0</v>
      </c>
      <c r="T19" s="5">
        <f>SUM(T20:T27)</f>
        <v>1164.5</v>
      </c>
      <c r="U19" s="5">
        <f t="shared" ref="U19:X19" si="16">SUM(U20:U27)</f>
        <v>0</v>
      </c>
      <c r="V19" s="5">
        <f t="shared" si="16"/>
        <v>16</v>
      </c>
      <c r="W19" s="5">
        <f t="shared" si="16"/>
        <v>3.9</v>
      </c>
      <c r="X19" s="5">
        <f t="shared" si="16"/>
        <v>0</v>
      </c>
      <c r="Y19" s="5">
        <f>SUM(Y20:Y27)</f>
        <v>0</v>
      </c>
      <c r="Z19" s="5">
        <f>SUM(Z20:Z27)</f>
        <v>595.19999999999993</v>
      </c>
      <c r="AA19" s="5">
        <f t="shared" ref="AA19:AY19" si="17">SUM(AA20:AA27)</f>
        <v>880.7</v>
      </c>
      <c r="AB19" s="5">
        <f t="shared" si="17"/>
        <v>66.8</v>
      </c>
      <c r="AC19" s="5">
        <f t="shared" si="17"/>
        <v>9148.4</v>
      </c>
      <c r="AD19" s="5">
        <f t="shared" si="17"/>
        <v>140</v>
      </c>
      <c r="AE19" s="5">
        <f t="shared" si="17"/>
        <v>142.4</v>
      </c>
      <c r="AF19" s="5">
        <f t="shared" si="17"/>
        <v>134.19999999999999</v>
      </c>
      <c r="AG19" s="5">
        <f t="shared" si="17"/>
        <v>0</v>
      </c>
      <c r="AH19" s="5">
        <f t="shared" si="17"/>
        <v>60.6</v>
      </c>
      <c r="AI19" s="5">
        <f t="shared" si="17"/>
        <v>0</v>
      </c>
      <c r="AJ19" s="5">
        <f t="shared" si="17"/>
        <v>0</v>
      </c>
      <c r="AK19" s="5">
        <f t="shared" si="17"/>
        <v>0</v>
      </c>
      <c r="AL19" s="5">
        <f t="shared" si="17"/>
        <v>0</v>
      </c>
      <c r="AM19" s="5">
        <f t="shared" si="17"/>
        <v>32</v>
      </c>
      <c r="AN19" s="5">
        <f t="shared" si="17"/>
        <v>0</v>
      </c>
      <c r="AO19" s="5">
        <f t="shared" si="17"/>
        <v>0</v>
      </c>
      <c r="AP19" s="5">
        <f t="shared" si="17"/>
        <v>0</v>
      </c>
      <c r="AQ19" s="5">
        <f t="shared" si="17"/>
        <v>181</v>
      </c>
      <c r="AR19" s="5">
        <f t="shared" si="17"/>
        <v>0</v>
      </c>
      <c r="AS19" s="5">
        <f t="shared" si="17"/>
        <v>0</v>
      </c>
      <c r="AT19" s="5">
        <f t="shared" si="17"/>
        <v>0</v>
      </c>
      <c r="AU19" s="5">
        <f t="shared" si="17"/>
        <v>0</v>
      </c>
      <c r="AV19" s="5">
        <f t="shared" si="17"/>
        <v>0</v>
      </c>
      <c r="AW19" s="5">
        <f t="shared" si="17"/>
        <v>0</v>
      </c>
      <c r="AX19" s="5">
        <f t="shared" si="17"/>
        <v>0</v>
      </c>
      <c r="AY19" s="5">
        <f t="shared" si="17"/>
        <v>0</v>
      </c>
    </row>
    <row r="20" spans="1:51" x14ac:dyDescent="0.25">
      <c r="A20" s="4"/>
      <c r="B20" s="4"/>
      <c r="C20" s="4">
        <v>60031</v>
      </c>
      <c r="D20" s="214" t="s">
        <v>377</v>
      </c>
      <c r="E20" s="5">
        <v>152193.60000000001</v>
      </c>
      <c r="F20" s="5">
        <v>22.6</v>
      </c>
      <c r="G20" s="5">
        <v>152171</v>
      </c>
      <c r="H20" s="6"/>
      <c r="I20" s="6"/>
      <c r="J20" s="6"/>
      <c r="K20" s="6"/>
      <c r="L20" s="6"/>
      <c r="M20" s="6"/>
      <c r="N20" s="6"/>
      <c r="O20" s="5">
        <v>94873</v>
      </c>
      <c r="P20" s="5">
        <v>4240</v>
      </c>
      <c r="Q20" s="5">
        <v>53007</v>
      </c>
      <c r="R20" s="5"/>
      <c r="S20" s="5"/>
      <c r="T20" s="5"/>
      <c r="U20" s="5"/>
      <c r="V20" s="5"/>
      <c r="W20" s="5">
        <v>3.9</v>
      </c>
      <c r="X20" s="5"/>
      <c r="Y20" s="5"/>
      <c r="Z20" s="5">
        <v>11.1</v>
      </c>
      <c r="AA20" s="5"/>
      <c r="AB20" s="5"/>
      <c r="AC20" s="5">
        <v>20</v>
      </c>
      <c r="AD20" s="5"/>
      <c r="AE20" s="5"/>
      <c r="AF20" s="5"/>
      <c r="AG20" s="5"/>
      <c r="AH20" s="5"/>
      <c r="AI20" s="5"/>
      <c r="AJ20" s="5"/>
      <c r="AK20" s="5"/>
      <c r="AL20" s="5"/>
      <c r="AM20" s="5">
        <v>16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60032</v>
      </c>
      <c r="D21" s="214" t="s">
        <v>378</v>
      </c>
      <c r="E21" s="5">
        <v>3449.9</v>
      </c>
      <c r="F21" s="5">
        <v>105.5</v>
      </c>
      <c r="G21" s="5">
        <v>3344.4</v>
      </c>
      <c r="H21" s="6"/>
      <c r="I21" s="6"/>
      <c r="J21" s="6"/>
      <c r="K21" s="6"/>
      <c r="L21" s="6"/>
      <c r="M21" s="6"/>
      <c r="N21" s="6"/>
      <c r="O21" s="5">
        <v>351.5</v>
      </c>
      <c r="P21" s="5">
        <v>390.6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174</v>
      </c>
      <c r="AB21" s="5"/>
      <c r="AC21" s="5">
        <v>2428.3000000000002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60033</v>
      </c>
      <c r="D22" s="214" t="s">
        <v>379</v>
      </c>
      <c r="E22" s="5">
        <v>2722.5</v>
      </c>
      <c r="F22" s="5">
        <v>1403.4</v>
      </c>
      <c r="G22" s="5">
        <v>1319.1</v>
      </c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>
        <v>12</v>
      </c>
      <c r="U22" s="5"/>
      <c r="V22" s="5">
        <v>3</v>
      </c>
      <c r="W22" s="5"/>
      <c r="X22" s="5"/>
      <c r="Y22" s="5"/>
      <c r="Z22" s="5">
        <v>64.400000000000006</v>
      </c>
      <c r="AA22" s="5">
        <v>151.5</v>
      </c>
      <c r="AB22" s="5"/>
      <c r="AC22" s="5">
        <v>885</v>
      </c>
      <c r="AD22" s="5"/>
      <c r="AE22" s="5">
        <v>69</v>
      </c>
      <c r="AF22" s="5">
        <v>134.19999999999999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60034</v>
      </c>
      <c r="D23" s="214" t="s">
        <v>380</v>
      </c>
      <c r="E23" s="5">
        <v>1309.5999999999999</v>
      </c>
      <c r="F23" s="5">
        <v>274.89999999999998</v>
      </c>
      <c r="G23" s="5">
        <v>1034.7</v>
      </c>
      <c r="H23" s="6"/>
      <c r="I23" s="6"/>
      <c r="J23" s="6"/>
      <c r="K23" s="6"/>
      <c r="L23" s="6"/>
      <c r="M23" s="6"/>
      <c r="N23" s="6"/>
      <c r="O23" s="5"/>
      <c r="P23" s="5">
        <v>12</v>
      </c>
      <c r="Q23" s="5"/>
      <c r="R23" s="5"/>
      <c r="S23" s="5"/>
      <c r="T23" s="5"/>
      <c r="U23" s="5"/>
      <c r="V23" s="5"/>
      <c r="W23" s="5"/>
      <c r="X23" s="5"/>
      <c r="Y23" s="5"/>
      <c r="Z23" s="5">
        <v>37.299999999999997</v>
      </c>
      <c r="AA23" s="5">
        <v>160.5</v>
      </c>
      <c r="AB23" s="5"/>
      <c r="AC23" s="5">
        <v>819.5</v>
      </c>
      <c r="AD23" s="5"/>
      <c r="AE23" s="5">
        <v>5.4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60035</v>
      </c>
      <c r="D24" s="214" t="s">
        <v>381</v>
      </c>
      <c r="E24" s="5">
        <v>858</v>
      </c>
      <c r="F24" s="5">
        <v>428</v>
      </c>
      <c r="G24" s="5">
        <v>430</v>
      </c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144.69999999999999</v>
      </c>
      <c r="AB24" s="5"/>
      <c r="AC24" s="5">
        <v>285.3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4"/>
      <c r="B25" s="4"/>
      <c r="C25" s="4">
        <v>60036</v>
      </c>
      <c r="D25" s="214" t="s">
        <v>564</v>
      </c>
      <c r="E25" s="7">
        <v>4904.7</v>
      </c>
      <c r="F25" s="7">
        <v>404.5</v>
      </c>
      <c r="G25" s="7">
        <v>4500.2</v>
      </c>
      <c r="H25" s="8"/>
      <c r="I25" s="8"/>
      <c r="J25" s="8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81.7</v>
      </c>
      <c r="AB25" s="7"/>
      <c r="AC25" s="7">
        <v>4418.5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5">
      <c r="A26" s="4"/>
      <c r="B26" s="4"/>
      <c r="C26" s="4">
        <v>60037</v>
      </c>
      <c r="D26" s="214" t="s">
        <v>565</v>
      </c>
      <c r="E26" s="7">
        <v>4936.6000000000004</v>
      </c>
      <c r="F26" s="7">
        <v>1487.2</v>
      </c>
      <c r="G26" s="7">
        <v>3449.4</v>
      </c>
      <c r="H26" s="8"/>
      <c r="I26" s="8"/>
      <c r="J26" s="8"/>
      <c r="K26" s="8"/>
      <c r="L26" s="8"/>
      <c r="M26" s="8"/>
      <c r="N26" s="8"/>
      <c r="O26" s="7">
        <v>310</v>
      </c>
      <c r="P26" s="7">
        <v>299</v>
      </c>
      <c r="Q26" s="7">
        <v>200</v>
      </c>
      <c r="R26" s="7"/>
      <c r="S26" s="7"/>
      <c r="T26" s="7">
        <v>1152.5</v>
      </c>
      <c r="U26" s="7"/>
      <c r="V26" s="7">
        <v>13</v>
      </c>
      <c r="W26" s="7"/>
      <c r="X26" s="7"/>
      <c r="Y26" s="7"/>
      <c r="Z26" s="7">
        <v>482.4</v>
      </c>
      <c r="AA26" s="7">
        <v>168.3</v>
      </c>
      <c r="AB26" s="7">
        <v>66.8</v>
      </c>
      <c r="AC26" s="7">
        <v>291.8</v>
      </c>
      <c r="AD26" s="7">
        <v>140</v>
      </c>
      <c r="AE26" s="7">
        <v>68</v>
      </c>
      <c r="AF26" s="7"/>
      <c r="AG26" s="7"/>
      <c r="AH26" s="7">
        <v>60.6</v>
      </c>
      <c r="AI26" s="7"/>
      <c r="AJ26" s="7"/>
      <c r="AK26" s="7"/>
      <c r="AL26" s="7"/>
      <c r="AM26" s="7">
        <v>16</v>
      </c>
      <c r="AN26" s="7"/>
      <c r="AO26" s="7"/>
      <c r="AP26" s="7"/>
      <c r="AQ26" s="7">
        <v>181</v>
      </c>
      <c r="AR26" s="7"/>
      <c r="AS26" s="7"/>
      <c r="AT26" s="7"/>
      <c r="AU26" s="7"/>
      <c r="AV26" s="7"/>
      <c r="AW26" s="7"/>
      <c r="AX26" s="7"/>
      <c r="AY26" s="7"/>
    </row>
    <row r="27" spans="1:51" x14ac:dyDescent="0.25">
      <c r="A27" s="4"/>
      <c r="B27" s="4"/>
      <c r="C27" s="4">
        <v>60038</v>
      </c>
      <c r="D27" s="214" t="s">
        <v>382</v>
      </c>
      <c r="E27" s="7">
        <v>508.7</v>
      </c>
      <c r="F27" s="7">
        <v>8.6999999999999993</v>
      </c>
      <c r="G27" s="7">
        <v>500</v>
      </c>
      <c r="H27" s="8"/>
      <c r="I27" s="8"/>
      <c r="J27" s="8"/>
      <c r="K27" s="8"/>
      <c r="L27" s="8"/>
      <c r="M27" s="8"/>
      <c r="N27" s="8"/>
      <c r="O27" s="7"/>
      <c r="P27" s="7">
        <v>500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5">
      <c r="A28" s="4"/>
      <c r="B28" s="4">
        <v>6004</v>
      </c>
      <c r="C28" s="4"/>
      <c r="D28" s="224" t="s">
        <v>383</v>
      </c>
      <c r="E28" s="7">
        <f>SUM(E29:E32)</f>
        <v>156967.6</v>
      </c>
      <c r="F28" s="7">
        <f t="shared" ref="F28:X28" si="18">SUM(F29:F32)</f>
        <v>2409.6000000000004</v>
      </c>
      <c r="G28" s="7">
        <f>SUM(G29:G32)</f>
        <v>154558</v>
      </c>
      <c r="H28" s="7">
        <f t="shared" ref="H28:K28" si="19">SUM(H29:H32)</f>
        <v>1010</v>
      </c>
      <c r="I28" s="7">
        <f t="shared" si="19"/>
        <v>1393.2</v>
      </c>
      <c r="J28" s="7">
        <f t="shared" si="19"/>
        <v>491</v>
      </c>
      <c r="K28" s="7">
        <f t="shared" si="19"/>
        <v>120.5</v>
      </c>
      <c r="L28" s="7">
        <f t="shared" si="18"/>
        <v>4780</v>
      </c>
      <c r="M28" s="7">
        <f t="shared" si="18"/>
        <v>535</v>
      </c>
      <c r="N28" s="7">
        <f t="shared" si="18"/>
        <v>40</v>
      </c>
      <c r="O28" s="7">
        <f t="shared" si="18"/>
        <v>61278</v>
      </c>
      <c r="P28" s="7">
        <f t="shared" si="18"/>
        <v>61684.3</v>
      </c>
      <c r="Q28" s="7">
        <f t="shared" si="18"/>
        <v>9259</v>
      </c>
      <c r="R28" s="7">
        <f t="shared" si="18"/>
        <v>16</v>
      </c>
      <c r="S28" s="7">
        <f t="shared" si="18"/>
        <v>180</v>
      </c>
      <c r="T28" s="7">
        <f t="shared" si="18"/>
        <v>5337.7</v>
      </c>
      <c r="U28" s="7">
        <f t="shared" si="18"/>
        <v>40</v>
      </c>
      <c r="V28" s="7">
        <f t="shared" si="18"/>
        <v>644.79999999999995</v>
      </c>
      <c r="W28" s="7">
        <f t="shared" si="18"/>
        <v>123.5</v>
      </c>
      <c r="X28" s="7">
        <f t="shared" si="18"/>
        <v>0</v>
      </c>
      <c r="Y28" s="7">
        <f>SUM(Y29:Y32)</f>
        <v>1555</v>
      </c>
      <c r="Z28" s="7">
        <f>SUM(Z29:Z32)</f>
        <v>161.5</v>
      </c>
      <c r="AA28" s="7">
        <f t="shared" ref="AA28:AY28" si="20">SUM(AA29:AA32)</f>
        <v>188.5</v>
      </c>
      <c r="AB28" s="7">
        <f t="shared" si="20"/>
        <v>762.2</v>
      </c>
      <c r="AC28" s="7">
        <f t="shared" si="20"/>
        <v>500.6</v>
      </c>
      <c r="AD28" s="7">
        <f t="shared" si="20"/>
        <v>307</v>
      </c>
      <c r="AE28" s="7">
        <f t="shared" si="20"/>
        <v>1031</v>
      </c>
      <c r="AF28" s="7">
        <f t="shared" si="20"/>
        <v>15.9</v>
      </c>
      <c r="AG28" s="7">
        <f t="shared" si="20"/>
        <v>43.099999999999994</v>
      </c>
      <c r="AH28" s="7">
        <f t="shared" si="20"/>
        <v>108.1</v>
      </c>
      <c r="AI28" s="7">
        <f t="shared" si="20"/>
        <v>17.8</v>
      </c>
      <c r="AJ28" s="7">
        <f t="shared" si="20"/>
        <v>10</v>
      </c>
      <c r="AK28" s="7">
        <f t="shared" si="20"/>
        <v>300</v>
      </c>
      <c r="AL28" s="7">
        <f t="shared" si="20"/>
        <v>312.5</v>
      </c>
      <c r="AM28" s="7">
        <f t="shared" si="20"/>
        <v>10</v>
      </c>
      <c r="AN28" s="7">
        <f t="shared" si="20"/>
        <v>65</v>
      </c>
      <c r="AO28" s="7">
        <f t="shared" si="20"/>
        <v>650</v>
      </c>
      <c r="AP28" s="7">
        <f t="shared" si="20"/>
        <v>192.2</v>
      </c>
      <c r="AQ28" s="7">
        <f t="shared" si="20"/>
        <v>68</v>
      </c>
      <c r="AR28" s="7">
        <f t="shared" si="20"/>
        <v>3.6</v>
      </c>
      <c r="AS28" s="7">
        <f t="shared" si="20"/>
        <v>550</v>
      </c>
      <c r="AT28" s="7">
        <f t="shared" si="20"/>
        <v>33</v>
      </c>
      <c r="AU28" s="7">
        <f t="shared" si="20"/>
        <v>120</v>
      </c>
      <c r="AV28" s="7">
        <f t="shared" si="20"/>
        <v>285</v>
      </c>
      <c r="AW28" s="7">
        <f t="shared" si="20"/>
        <v>50</v>
      </c>
      <c r="AX28" s="7">
        <f t="shared" si="20"/>
        <v>285</v>
      </c>
      <c r="AY28" s="7">
        <f t="shared" si="20"/>
        <v>0</v>
      </c>
    </row>
    <row r="29" spans="1:51" x14ac:dyDescent="0.25">
      <c r="A29" s="4"/>
      <c r="B29" s="4"/>
      <c r="C29" s="4">
        <v>60041</v>
      </c>
      <c r="D29" s="214" t="s">
        <v>384</v>
      </c>
      <c r="E29" s="7">
        <v>123196.6</v>
      </c>
      <c r="F29" s="7">
        <v>2278.3000000000002</v>
      </c>
      <c r="G29" s="7">
        <v>120918.3</v>
      </c>
      <c r="H29" s="7">
        <v>510</v>
      </c>
      <c r="I29" s="7">
        <v>1393.2</v>
      </c>
      <c r="J29" s="7">
        <v>441</v>
      </c>
      <c r="K29" s="7">
        <v>109</v>
      </c>
      <c r="L29" s="7">
        <v>280</v>
      </c>
      <c r="M29" s="7">
        <v>245</v>
      </c>
      <c r="N29" s="7">
        <v>40</v>
      </c>
      <c r="O29" s="7">
        <v>39199</v>
      </c>
      <c r="P29" s="7">
        <v>56401</v>
      </c>
      <c r="Q29" s="7">
        <v>9259</v>
      </c>
      <c r="R29" s="7">
        <v>16</v>
      </c>
      <c r="S29" s="7">
        <v>180</v>
      </c>
      <c r="T29" s="7">
        <v>5312.3</v>
      </c>
      <c r="U29" s="7">
        <v>30</v>
      </c>
      <c r="V29" s="7">
        <v>469.8</v>
      </c>
      <c r="W29" s="7">
        <v>32.5</v>
      </c>
      <c r="X29" s="7"/>
      <c r="Y29" s="7">
        <v>1549</v>
      </c>
      <c r="Z29" s="7">
        <v>42.9</v>
      </c>
      <c r="AA29" s="7">
        <v>18.7</v>
      </c>
      <c r="AB29" s="7">
        <v>762.2</v>
      </c>
      <c r="AC29" s="7">
        <v>468.1</v>
      </c>
      <c r="AD29" s="7">
        <v>147</v>
      </c>
      <c r="AE29" s="7">
        <v>1031</v>
      </c>
      <c r="AF29" s="7">
        <v>15.9</v>
      </c>
      <c r="AG29" s="7"/>
      <c r="AH29" s="7">
        <v>94.6</v>
      </c>
      <c r="AI29" s="7">
        <v>7.5</v>
      </c>
      <c r="AJ29" s="7">
        <v>10</v>
      </c>
      <c r="AK29" s="7">
        <v>300</v>
      </c>
      <c r="AL29" s="7">
        <v>312.5</v>
      </c>
      <c r="AM29" s="7">
        <v>10</v>
      </c>
      <c r="AN29" s="7">
        <v>65</v>
      </c>
      <c r="AO29" s="7">
        <v>650</v>
      </c>
      <c r="AP29" s="7">
        <v>149.1</v>
      </c>
      <c r="AQ29" s="7">
        <v>64</v>
      </c>
      <c r="AR29" s="7"/>
      <c r="AS29" s="7">
        <v>550</v>
      </c>
      <c r="AT29" s="7">
        <v>33</v>
      </c>
      <c r="AU29" s="7">
        <v>120</v>
      </c>
      <c r="AV29" s="7">
        <v>285</v>
      </c>
      <c r="AW29" s="7">
        <v>50</v>
      </c>
      <c r="AX29" s="7">
        <v>265</v>
      </c>
      <c r="AY29" s="7"/>
    </row>
    <row r="30" spans="1:51" x14ac:dyDescent="0.25">
      <c r="A30" s="4"/>
      <c r="B30" s="4"/>
      <c r="C30" s="4">
        <v>60042</v>
      </c>
      <c r="D30" s="214" t="s">
        <v>385</v>
      </c>
      <c r="E30" s="7">
        <v>6057.5</v>
      </c>
      <c r="F30" s="7">
        <v>27</v>
      </c>
      <c r="G30" s="7">
        <v>6030.5</v>
      </c>
      <c r="H30" s="7"/>
      <c r="I30" s="7"/>
      <c r="J30" s="7"/>
      <c r="K30" s="7"/>
      <c r="L30" s="7">
        <v>100</v>
      </c>
      <c r="M30" s="7">
        <v>250</v>
      </c>
      <c r="N30" s="7"/>
      <c r="O30" s="7"/>
      <c r="P30" s="7">
        <v>5283.3</v>
      </c>
      <c r="Q30" s="7"/>
      <c r="R30" s="7"/>
      <c r="S30" s="7"/>
      <c r="T30" s="7">
        <v>3.7</v>
      </c>
      <c r="U30" s="7">
        <v>10</v>
      </c>
      <c r="V30" s="7">
        <v>170</v>
      </c>
      <c r="W30" s="7">
        <v>52</v>
      </c>
      <c r="X30" s="7"/>
      <c r="Y30" s="7">
        <v>6</v>
      </c>
      <c r="Z30" s="7">
        <v>20</v>
      </c>
      <c r="AA30" s="7">
        <v>54.2</v>
      </c>
      <c r="AB30" s="7"/>
      <c r="AC30" s="7">
        <v>32.5</v>
      </c>
      <c r="AD30" s="7"/>
      <c r="AE30" s="7"/>
      <c r="AF30" s="7"/>
      <c r="AG30" s="7"/>
      <c r="AH30" s="7">
        <v>13.5</v>
      </c>
      <c r="AI30" s="7">
        <v>10.3</v>
      </c>
      <c r="AJ30" s="7"/>
      <c r="AK30" s="7"/>
      <c r="AL30" s="7"/>
      <c r="AM30" s="7"/>
      <c r="AN30" s="7"/>
      <c r="AO30" s="7"/>
      <c r="AP30" s="7"/>
      <c r="AQ30" s="7">
        <v>4</v>
      </c>
      <c r="AR30" s="7">
        <v>1</v>
      </c>
      <c r="AS30" s="7"/>
      <c r="AT30" s="7"/>
      <c r="AU30" s="7"/>
      <c r="AV30" s="7"/>
      <c r="AW30" s="7"/>
      <c r="AX30" s="7">
        <v>20</v>
      </c>
      <c r="AY30" s="7"/>
    </row>
    <row r="31" spans="1:51" x14ac:dyDescent="0.25">
      <c r="A31" s="9"/>
      <c r="B31" s="9"/>
      <c r="C31" s="4">
        <v>60043</v>
      </c>
      <c r="D31" s="214" t="s">
        <v>386</v>
      </c>
      <c r="E31" s="10">
        <v>5116.7</v>
      </c>
      <c r="F31" s="10">
        <v>5</v>
      </c>
      <c r="G31" s="10">
        <v>5111.7</v>
      </c>
      <c r="H31" s="10">
        <v>500</v>
      </c>
      <c r="I31" s="10"/>
      <c r="J31" s="10">
        <v>50</v>
      </c>
      <c r="K31" s="10">
        <v>10.5</v>
      </c>
      <c r="L31" s="10">
        <v>4400</v>
      </c>
      <c r="M31" s="10">
        <v>40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97.8</v>
      </c>
      <c r="AA31" s="10"/>
      <c r="AB31" s="10"/>
      <c r="AC31" s="10"/>
      <c r="AD31" s="10"/>
      <c r="AE31" s="10"/>
      <c r="AF31" s="10"/>
      <c r="AG31" s="10">
        <v>10.8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v>2.6</v>
      </c>
      <c r="AS31" s="10"/>
      <c r="AT31" s="10"/>
      <c r="AU31" s="10"/>
      <c r="AV31" s="10"/>
      <c r="AW31" s="10"/>
      <c r="AX31" s="10"/>
      <c r="AY31" s="10"/>
    </row>
    <row r="32" spans="1:51" x14ac:dyDescent="0.25">
      <c r="A32" s="4"/>
      <c r="B32" s="4"/>
      <c r="C32" s="4">
        <v>60048</v>
      </c>
      <c r="D32" s="217" t="s">
        <v>387</v>
      </c>
      <c r="E32" s="10">
        <v>22596.799999999999</v>
      </c>
      <c r="F32" s="10">
        <v>99.3</v>
      </c>
      <c r="G32" s="10">
        <v>22497.5</v>
      </c>
      <c r="H32" s="10"/>
      <c r="I32" s="10"/>
      <c r="J32" s="10"/>
      <c r="K32" s="10">
        <v>1</v>
      </c>
      <c r="L32" s="10"/>
      <c r="M32" s="10"/>
      <c r="N32" s="10"/>
      <c r="O32" s="10">
        <v>22079</v>
      </c>
      <c r="P32" s="10"/>
      <c r="Q32" s="10"/>
      <c r="R32" s="10"/>
      <c r="S32" s="10"/>
      <c r="T32" s="10">
        <v>21.7</v>
      </c>
      <c r="U32" s="10"/>
      <c r="V32" s="10">
        <v>5</v>
      </c>
      <c r="W32" s="10">
        <v>39</v>
      </c>
      <c r="X32" s="10"/>
      <c r="Y32" s="10"/>
      <c r="Z32" s="10">
        <v>0.8</v>
      </c>
      <c r="AA32" s="10">
        <v>115.6</v>
      </c>
      <c r="AB32" s="10"/>
      <c r="AC32" s="10"/>
      <c r="AD32" s="10">
        <v>160</v>
      </c>
      <c r="AE32" s="10"/>
      <c r="AF32" s="10"/>
      <c r="AG32" s="10">
        <v>32.299999999999997</v>
      </c>
      <c r="AH32" s="10"/>
      <c r="AI32" s="10"/>
      <c r="AJ32" s="10"/>
      <c r="AK32" s="10"/>
      <c r="AL32" s="10"/>
      <c r="AM32" s="10"/>
      <c r="AN32" s="10"/>
      <c r="AO32" s="10"/>
      <c r="AP32" s="10">
        <v>43.1</v>
      </c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4"/>
      <c r="B33" s="4">
        <v>6005</v>
      </c>
      <c r="C33" s="4"/>
      <c r="D33" s="224" t="s">
        <v>388</v>
      </c>
      <c r="E33" s="10">
        <f>SUM(E34:E39)</f>
        <v>349450.80000000005</v>
      </c>
      <c r="F33" s="10">
        <f>SUM(F34:F39)</f>
        <v>99734.399999999994</v>
      </c>
      <c r="G33" s="10">
        <f>SUM(G34:G39)</f>
        <v>249716.39999999997</v>
      </c>
      <c r="H33" s="10">
        <f t="shared" ref="H33:X33" si="21">SUM(H34:H39)</f>
        <v>1020</v>
      </c>
      <c r="I33" s="10">
        <f t="shared" si="21"/>
        <v>2753.3</v>
      </c>
      <c r="J33" s="10">
        <f t="shared" si="21"/>
        <v>700</v>
      </c>
      <c r="K33" s="10">
        <f t="shared" si="21"/>
        <v>105.5</v>
      </c>
      <c r="L33" s="10">
        <f t="shared" si="21"/>
        <v>3023</v>
      </c>
      <c r="M33" s="10">
        <f t="shared" si="21"/>
        <v>770</v>
      </c>
      <c r="N33" s="10">
        <f t="shared" si="21"/>
        <v>205</v>
      </c>
      <c r="O33" s="10">
        <f t="shared" si="21"/>
        <v>4482.5</v>
      </c>
      <c r="P33" s="10">
        <f t="shared" si="21"/>
        <v>110103</v>
      </c>
      <c r="Q33" s="10">
        <f t="shared" si="21"/>
        <v>12248</v>
      </c>
      <c r="R33" s="10">
        <f t="shared" si="21"/>
        <v>604</v>
      </c>
      <c r="S33" s="10">
        <f t="shared" si="21"/>
        <v>5422</v>
      </c>
      <c r="T33" s="10">
        <f t="shared" si="21"/>
        <v>9085.1</v>
      </c>
      <c r="U33" s="10">
        <f t="shared" si="21"/>
        <v>3710</v>
      </c>
      <c r="V33" s="10">
        <f t="shared" si="21"/>
        <v>2855.8</v>
      </c>
      <c r="W33" s="10">
        <f t="shared" si="21"/>
        <v>1574.9</v>
      </c>
      <c r="X33" s="10">
        <f t="shared" si="21"/>
        <v>1229</v>
      </c>
      <c r="Y33" s="10">
        <f>SUM(Y34:Y39)</f>
        <v>3290</v>
      </c>
      <c r="Z33" s="10">
        <f>SUM(Z34:Z39)</f>
        <v>11235.9</v>
      </c>
      <c r="AA33" s="10">
        <f t="shared" ref="AA33:AY33" si="22">SUM(AA34:AA39)</f>
        <v>4077.3</v>
      </c>
      <c r="AB33" s="10">
        <f t="shared" si="22"/>
        <v>2401</v>
      </c>
      <c r="AC33" s="10">
        <f t="shared" si="22"/>
        <v>2788.9</v>
      </c>
      <c r="AD33" s="10">
        <f t="shared" si="22"/>
        <v>822.2</v>
      </c>
      <c r="AE33" s="10">
        <f t="shared" si="22"/>
        <v>1184.2</v>
      </c>
      <c r="AF33" s="10">
        <f t="shared" si="22"/>
        <v>3946</v>
      </c>
      <c r="AG33" s="10">
        <f t="shared" si="22"/>
        <v>1656.6</v>
      </c>
      <c r="AH33" s="10">
        <f t="shared" si="22"/>
        <v>2641.3</v>
      </c>
      <c r="AI33" s="10">
        <f t="shared" si="22"/>
        <v>671.4</v>
      </c>
      <c r="AJ33" s="10">
        <f t="shared" si="22"/>
        <v>1143</v>
      </c>
      <c r="AK33" s="10">
        <f t="shared" si="22"/>
        <v>2652</v>
      </c>
      <c r="AL33" s="10">
        <f t="shared" si="22"/>
        <v>3111</v>
      </c>
      <c r="AM33" s="10">
        <f t="shared" si="22"/>
        <v>428</v>
      </c>
      <c r="AN33" s="10">
        <f t="shared" si="22"/>
        <v>617.70000000000005</v>
      </c>
      <c r="AO33" s="10">
        <f t="shared" si="22"/>
        <v>190</v>
      </c>
      <c r="AP33" s="10">
        <f t="shared" si="22"/>
        <v>1216</v>
      </c>
      <c r="AQ33" s="10">
        <f t="shared" si="22"/>
        <v>2896.5</v>
      </c>
      <c r="AR33" s="10">
        <f>SUM(AR34:AR39)</f>
        <v>515.4</v>
      </c>
      <c r="AS33" s="10">
        <f t="shared" si="22"/>
        <v>4382.3999999999996</v>
      </c>
      <c r="AT33" s="10">
        <f t="shared" si="22"/>
        <v>271</v>
      </c>
      <c r="AU33" s="10">
        <f t="shared" si="22"/>
        <v>32557</v>
      </c>
      <c r="AV33" s="10">
        <f t="shared" si="22"/>
        <v>1020</v>
      </c>
      <c r="AW33" s="10">
        <f t="shared" si="22"/>
        <v>1081.5</v>
      </c>
      <c r="AX33" s="10">
        <f t="shared" si="22"/>
        <v>3029</v>
      </c>
      <c r="AY33" s="10">
        <f t="shared" si="22"/>
        <v>0</v>
      </c>
    </row>
    <row r="34" spans="1:51" x14ac:dyDescent="0.25">
      <c r="A34" s="4"/>
      <c r="B34" s="4"/>
      <c r="C34" s="4">
        <v>60051</v>
      </c>
      <c r="D34" s="214" t="s">
        <v>389</v>
      </c>
      <c r="E34" s="10">
        <v>61563.6</v>
      </c>
      <c r="F34" s="10">
        <v>7510.8</v>
      </c>
      <c r="G34" s="10">
        <v>54052.800000000003</v>
      </c>
      <c r="H34" s="10">
        <v>125</v>
      </c>
      <c r="I34" s="10">
        <v>93.9</v>
      </c>
      <c r="J34" s="10">
        <v>150</v>
      </c>
      <c r="K34" s="10">
        <v>16.5</v>
      </c>
      <c r="L34" s="10">
        <v>210.5</v>
      </c>
      <c r="M34" s="10">
        <v>315</v>
      </c>
      <c r="N34" s="10">
        <v>30</v>
      </c>
      <c r="O34" s="10">
        <v>3682.5</v>
      </c>
      <c r="P34" s="10">
        <v>4400</v>
      </c>
      <c r="Q34" s="10">
        <v>300</v>
      </c>
      <c r="R34" s="10">
        <v>85.5</v>
      </c>
      <c r="S34" s="10">
        <v>1170</v>
      </c>
      <c r="T34" s="10">
        <v>732.5</v>
      </c>
      <c r="U34" s="10">
        <v>1750</v>
      </c>
      <c r="V34" s="10">
        <v>629.6</v>
      </c>
      <c r="W34" s="10">
        <v>177</v>
      </c>
      <c r="X34" s="10"/>
      <c r="Y34" s="10">
        <v>1500</v>
      </c>
      <c r="Z34" s="10">
        <v>2102.9</v>
      </c>
      <c r="AA34" s="10">
        <v>1384.9</v>
      </c>
      <c r="AB34" s="10">
        <v>172.1</v>
      </c>
      <c r="AC34" s="10">
        <v>640.79999999999995</v>
      </c>
      <c r="AD34" s="10">
        <v>110</v>
      </c>
      <c r="AE34" s="10">
        <v>421.5</v>
      </c>
      <c r="AF34" s="10">
        <v>2543.6999999999998</v>
      </c>
      <c r="AG34" s="10">
        <v>312</v>
      </c>
      <c r="AH34" s="10">
        <v>96.4</v>
      </c>
      <c r="AI34" s="10">
        <v>55.5</v>
      </c>
      <c r="AJ34" s="10">
        <v>708</v>
      </c>
      <c r="AK34" s="10">
        <v>40</v>
      </c>
      <c r="AL34" s="10">
        <v>350</v>
      </c>
      <c r="AM34" s="10">
        <v>200</v>
      </c>
      <c r="AN34" s="10">
        <v>164.5</v>
      </c>
      <c r="AO34" s="10">
        <v>50</v>
      </c>
      <c r="AP34" s="10">
        <v>54</v>
      </c>
      <c r="AQ34" s="10">
        <v>17</v>
      </c>
      <c r="AR34" s="10">
        <v>177.5</v>
      </c>
      <c r="AS34" s="10">
        <v>147</v>
      </c>
      <c r="AT34" s="10">
        <v>10</v>
      </c>
      <c r="AU34" s="10">
        <v>26702</v>
      </c>
      <c r="AV34" s="10"/>
      <c r="AW34" s="10">
        <v>325</v>
      </c>
      <c r="AX34" s="10">
        <v>1900</v>
      </c>
      <c r="AY34" s="10"/>
    </row>
    <row r="35" spans="1:51" x14ac:dyDescent="0.25">
      <c r="A35" s="4"/>
      <c r="B35" s="4"/>
      <c r="C35" s="4">
        <v>60052</v>
      </c>
      <c r="D35" s="214" t="s">
        <v>390</v>
      </c>
      <c r="E35" s="10">
        <v>39491.300000000003</v>
      </c>
      <c r="F35" s="10">
        <v>20242.7</v>
      </c>
      <c r="G35" s="10">
        <v>19248.599999999999</v>
      </c>
      <c r="H35" s="10">
        <v>595</v>
      </c>
      <c r="I35" s="10">
        <v>869.2</v>
      </c>
      <c r="J35" s="10">
        <v>200</v>
      </c>
      <c r="K35" s="10">
        <v>34.5</v>
      </c>
      <c r="L35" s="10">
        <v>750</v>
      </c>
      <c r="M35" s="10">
        <v>110</v>
      </c>
      <c r="N35" s="10">
        <v>5</v>
      </c>
      <c r="O35" s="10">
        <v>80</v>
      </c>
      <c r="P35" s="10">
        <v>2100</v>
      </c>
      <c r="Q35" s="10">
        <v>200</v>
      </c>
      <c r="R35" s="10">
        <v>175</v>
      </c>
      <c r="S35" s="10">
        <v>751</v>
      </c>
      <c r="T35" s="10">
        <v>1495</v>
      </c>
      <c r="U35" s="10">
        <v>450</v>
      </c>
      <c r="V35" s="10">
        <v>255.8</v>
      </c>
      <c r="W35" s="10">
        <v>200.3</v>
      </c>
      <c r="X35" s="10">
        <v>250</v>
      </c>
      <c r="Y35" s="10">
        <v>160</v>
      </c>
      <c r="Z35" s="10">
        <v>568.9</v>
      </c>
      <c r="AA35" s="10">
        <v>433.6</v>
      </c>
      <c r="AB35" s="10">
        <v>196.6</v>
      </c>
      <c r="AC35" s="10">
        <v>246.4</v>
      </c>
      <c r="AD35" s="10">
        <v>220</v>
      </c>
      <c r="AE35" s="10">
        <v>93</v>
      </c>
      <c r="AF35" s="10">
        <v>433.7</v>
      </c>
      <c r="AG35" s="10">
        <v>500</v>
      </c>
      <c r="AH35" s="10">
        <v>114.7</v>
      </c>
      <c r="AI35" s="10">
        <v>200.9</v>
      </c>
      <c r="AJ35" s="10">
        <v>280</v>
      </c>
      <c r="AK35" s="10">
        <v>550</v>
      </c>
      <c r="AL35" s="10">
        <v>831</v>
      </c>
      <c r="AM35" s="10">
        <v>100</v>
      </c>
      <c r="AN35" s="10">
        <v>331.2</v>
      </c>
      <c r="AO35" s="10">
        <v>70</v>
      </c>
      <c r="AP35" s="10">
        <v>620</v>
      </c>
      <c r="AQ35" s="10">
        <v>213.5</v>
      </c>
      <c r="AR35" s="10">
        <v>38.299999999999997</v>
      </c>
      <c r="AS35" s="10">
        <v>96</v>
      </c>
      <c r="AT35" s="10">
        <v>90</v>
      </c>
      <c r="AU35" s="10">
        <v>3000</v>
      </c>
      <c r="AV35" s="10">
        <v>500</v>
      </c>
      <c r="AW35" s="10">
        <v>150</v>
      </c>
      <c r="AX35" s="10">
        <v>690</v>
      </c>
      <c r="AY35" s="10"/>
    </row>
    <row r="36" spans="1:51" x14ac:dyDescent="0.25">
      <c r="A36" s="4"/>
      <c r="B36" s="4"/>
      <c r="C36" s="4">
        <v>60053</v>
      </c>
      <c r="D36" s="214" t="s">
        <v>391</v>
      </c>
      <c r="E36" s="10">
        <v>30348.799999999999</v>
      </c>
      <c r="F36" s="10">
        <v>5029</v>
      </c>
      <c r="G36" s="10">
        <v>25319.8</v>
      </c>
      <c r="H36" s="10">
        <v>150</v>
      </c>
      <c r="I36" s="10">
        <v>149.19999999999999</v>
      </c>
      <c r="J36" s="10">
        <v>200</v>
      </c>
      <c r="K36" s="10">
        <v>4.5</v>
      </c>
      <c r="L36" s="10">
        <v>312.5</v>
      </c>
      <c r="M36" s="10">
        <v>40</v>
      </c>
      <c r="N36" s="10">
        <v>80</v>
      </c>
      <c r="O36" s="10">
        <v>720</v>
      </c>
      <c r="P36" s="10">
        <v>4220</v>
      </c>
      <c r="Q36" s="10">
        <v>11093</v>
      </c>
      <c r="R36" s="10">
        <v>30</v>
      </c>
      <c r="S36" s="10">
        <v>768</v>
      </c>
      <c r="T36" s="10">
        <v>291.39999999999998</v>
      </c>
      <c r="U36" s="10">
        <v>100</v>
      </c>
      <c r="V36" s="10">
        <v>97.4</v>
      </c>
      <c r="W36" s="10">
        <v>76.2</v>
      </c>
      <c r="X36" s="10">
        <v>28</v>
      </c>
      <c r="Y36" s="10">
        <v>13</v>
      </c>
      <c r="Z36" s="10">
        <v>179.7</v>
      </c>
      <c r="AA36" s="10">
        <v>780.3</v>
      </c>
      <c r="AB36" s="10">
        <v>1660.5</v>
      </c>
      <c r="AC36" s="10">
        <v>914.8</v>
      </c>
      <c r="AD36" s="10">
        <v>152.19999999999999</v>
      </c>
      <c r="AE36" s="10">
        <v>13.2</v>
      </c>
      <c r="AF36" s="10">
        <v>96.8</v>
      </c>
      <c r="AG36" s="10">
        <v>130</v>
      </c>
      <c r="AH36" s="10">
        <v>156.6</v>
      </c>
      <c r="AI36" s="10"/>
      <c r="AJ36" s="10">
        <v>5</v>
      </c>
      <c r="AK36" s="10">
        <v>99</v>
      </c>
      <c r="AL36" s="10">
        <v>30</v>
      </c>
      <c r="AM36" s="10">
        <v>5</v>
      </c>
      <c r="AN36" s="10">
        <v>14</v>
      </c>
      <c r="AO36" s="10">
        <v>40</v>
      </c>
      <c r="AP36" s="10">
        <v>41</v>
      </c>
      <c r="AQ36" s="10">
        <v>10</v>
      </c>
      <c r="AR36" s="10">
        <v>83</v>
      </c>
      <c r="AS36" s="10">
        <v>1714.5</v>
      </c>
      <c r="AT36" s="10">
        <v>21</v>
      </c>
      <c r="AU36" s="10">
        <v>600</v>
      </c>
      <c r="AV36" s="10">
        <v>80</v>
      </c>
      <c r="AW36" s="10">
        <v>81</v>
      </c>
      <c r="AX36" s="10">
        <v>39</v>
      </c>
      <c r="AY36" s="10"/>
    </row>
    <row r="37" spans="1:51" x14ac:dyDescent="0.25">
      <c r="A37" s="4"/>
      <c r="B37" s="4"/>
      <c r="C37" s="4">
        <v>60054</v>
      </c>
      <c r="D37" s="214" t="s">
        <v>392</v>
      </c>
      <c r="E37" s="10">
        <v>25809.7</v>
      </c>
      <c r="F37" s="10">
        <v>4241.7</v>
      </c>
      <c r="G37" s="10">
        <v>21568</v>
      </c>
      <c r="H37" s="10"/>
      <c r="I37" s="10"/>
      <c r="J37" s="10"/>
      <c r="K37" s="10"/>
      <c r="L37" s="10"/>
      <c r="M37" s="10"/>
      <c r="N37" s="10">
        <v>10</v>
      </c>
      <c r="O37" s="10"/>
      <c r="P37" s="10">
        <v>13880</v>
      </c>
      <c r="Q37" s="10">
        <v>50</v>
      </c>
      <c r="R37" s="10">
        <v>50</v>
      </c>
      <c r="S37" s="10">
        <v>1652</v>
      </c>
      <c r="T37" s="10">
        <v>80</v>
      </c>
      <c r="U37" s="10">
        <v>410</v>
      </c>
      <c r="V37" s="10">
        <v>1640</v>
      </c>
      <c r="W37" s="10"/>
      <c r="X37" s="10">
        <v>420</v>
      </c>
      <c r="Y37" s="10">
        <v>567</v>
      </c>
      <c r="Z37" s="10">
        <v>530</v>
      </c>
      <c r="AA37" s="10">
        <v>49</v>
      </c>
      <c r="AB37" s="10">
        <v>90</v>
      </c>
      <c r="AC37" s="10">
        <v>420</v>
      </c>
      <c r="AD37" s="10"/>
      <c r="AE37" s="10">
        <v>225</v>
      </c>
      <c r="AF37" s="10"/>
      <c r="AG37" s="10">
        <v>314</v>
      </c>
      <c r="AH37" s="10">
        <v>50</v>
      </c>
      <c r="AI37" s="10">
        <v>96</v>
      </c>
      <c r="AJ37" s="10"/>
      <c r="AK37" s="10">
        <v>1000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>
        <v>35</v>
      </c>
      <c r="AV37" s="10"/>
      <c r="AW37" s="10"/>
      <c r="AX37" s="10"/>
      <c r="AY37" s="10"/>
    </row>
    <row r="38" spans="1:51" x14ac:dyDescent="0.25">
      <c r="A38" s="4"/>
      <c r="B38" s="4"/>
      <c r="C38" s="4">
        <v>60055</v>
      </c>
      <c r="D38" s="214" t="s">
        <v>566</v>
      </c>
      <c r="E38" s="10">
        <v>139537.5</v>
      </c>
      <c r="F38" s="10">
        <v>15007.1</v>
      </c>
      <c r="G38" s="10">
        <v>124530.4</v>
      </c>
      <c r="H38" s="10">
        <v>150</v>
      </c>
      <c r="I38" s="10">
        <v>1441</v>
      </c>
      <c r="J38" s="10">
        <v>150</v>
      </c>
      <c r="K38" s="10">
        <v>50</v>
      </c>
      <c r="L38" s="10">
        <v>850</v>
      </c>
      <c r="M38" s="10">
        <v>305</v>
      </c>
      <c r="N38" s="10">
        <v>80</v>
      </c>
      <c r="O38" s="10"/>
      <c r="P38" s="10">
        <v>85503</v>
      </c>
      <c r="Q38" s="10">
        <v>605</v>
      </c>
      <c r="R38" s="10">
        <v>263.5</v>
      </c>
      <c r="S38" s="10">
        <v>1081</v>
      </c>
      <c r="T38" s="10">
        <v>6394.6</v>
      </c>
      <c r="U38" s="10">
        <v>1000</v>
      </c>
      <c r="V38" s="10">
        <v>225</v>
      </c>
      <c r="W38" s="10">
        <v>1121.4000000000001</v>
      </c>
      <c r="X38" s="10">
        <v>531</v>
      </c>
      <c r="Y38" s="10">
        <v>1050</v>
      </c>
      <c r="Z38" s="10">
        <v>4352</v>
      </c>
      <c r="AA38" s="10">
        <v>1429.5</v>
      </c>
      <c r="AB38" s="10">
        <v>276.8</v>
      </c>
      <c r="AC38" s="10">
        <v>512.1</v>
      </c>
      <c r="AD38" s="10">
        <v>160</v>
      </c>
      <c r="AE38" s="10">
        <v>431.5</v>
      </c>
      <c r="AF38" s="10">
        <v>871.8</v>
      </c>
      <c r="AG38" s="10">
        <v>400.6</v>
      </c>
      <c r="AH38" s="10">
        <v>2223.6</v>
      </c>
      <c r="AI38" s="10">
        <v>319</v>
      </c>
      <c r="AJ38" s="10">
        <v>150</v>
      </c>
      <c r="AK38" s="10">
        <v>963</v>
      </c>
      <c r="AL38" s="10">
        <v>1870</v>
      </c>
      <c r="AM38" s="10">
        <v>123</v>
      </c>
      <c r="AN38" s="10">
        <v>108</v>
      </c>
      <c r="AO38" s="10">
        <v>30</v>
      </c>
      <c r="AP38" s="10">
        <v>476</v>
      </c>
      <c r="AQ38" s="10">
        <v>2656</v>
      </c>
      <c r="AR38" s="10">
        <v>216.6</v>
      </c>
      <c r="AS38" s="10">
        <v>2424.9</v>
      </c>
      <c r="AT38" s="10">
        <v>150</v>
      </c>
      <c r="AU38" s="10">
        <v>2220</v>
      </c>
      <c r="AV38" s="10">
        <v>440</v>
      </c>
      <c r="AW38" s="10">
        <v>525.5</v>
      </c>
      <c r="AX38" s="10">
        <v>400</v>
      </c>
      <c r="AY38" s="10"/>
    </row>
    <row r="39" spans="1:51" x14ac:dyDescent="0.25">
      <c r="A39" s="4"/>
      <c r="B39" s="4"/>
      <c r="C39" s="4">
        <v>60058</v>
      </c>
      <c r="D39" s="214" t="s">
        <v>393</v>
      </c>
      <c r="E39" s="10">
        <v>52699.9</v>
      </c>
      <c r="F39" s="10">
        <v>47703.1</v>
      </c>
      <c r="G39" s="10">
        <v>4996.8</v>
      </c>
      <c r="H39" s="10"/>
      <c r="I39" s="10">
        <v>200</v>
      </c>
      <c r="J39" s="10"/>
      <c r="K39" s="10"/>
      <c r="L39" s="10">
        <v>900</v>
      </c>
      <c r="M39" s="10"/>
      <c r="N39" s="10"/>
      <c r="O39" s="10"/>
      <c r="P39" s="10"/>
      <c r="Q39" s="10"/>
      <c r="R39" s="10"/>
      <c r="S39" s="10"/>
      <c r="T39" s="10">
        <v>91.6</v>
      </c>
      <c r="U39" s="10"/>
      <c r="V39" s="10">
        <v>8</v>
      </c>
      <c r="W39" s="10"/>
      <c r="X39" s="10"/>
      <c r="Y39" s="10"/>
      <c r="Z39" s="10">
        <v>3502.4</v>
      </c>
      <c r="AA39" s="10"/>
      <c r="AB39" s="10">
        <v>5</v>
      </c>
      <c r="AC39" s="10">
        <v>54.8</v>
      </c>
      <c r="AD39" s="10">
        <v>180</v>
      </c>
      <c r="AE39" s="10"/>
      <c r="AF39" s="10"/>
      <c r="AG39" s="10"/>
      <c r="AH39" s="10"/>
      <c r="AI39" s="10"/>
      <c r="AJ39" s="10"/>
      <c r="AK39" s="10"/>
      <c r="AL39" s="10">
        <v>30</v>
      </c>
      <c r="AM39" s="10"/>
      <c r="AN39" s="10"/>
      <c r="AO39" s="10"/>
      <c r="AP39" s="10">
        <v>25</v>
      </c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4"/>
      <c r="B40" s="11">
        <v>6006</v>
      </c>
      <c r="C40" s="4"/>
      <c r="D40" s="224" t="s">
        <v>394</v>
      </c>
      <c r="E40" s="10">
        <f>SUM(E41:E43)</f>
        <v>150961.4</v>
      </c>
      <c r="F40" s="10">
        <f>SUM(F41:F43)</f>
        <v>23785.9</v>
      </c>
      <c r="G40" s="10">
        <f t="shared" ref="G40:X40" si="23">SUM(G41:G43)</f>
        <v>127175.5</v>
      </c>
      <c r="H40" s="10">
        <f t="shared" si="23"/>
        <v>2250</v>
      </c>
      <c r="I40" s="10">
        <f t="shared" si="23"/>
        <v>2255</v>
      </c>
      <c r="J40" s="10">
        <f t="shared" si="23"/>
        <v>1600</v>
      </c>
      <c r="K40" s="10">
        <f t="shared" si="23"/>
        <v>142</v>
      </c>
      <c r="L40" s="10">
        <f t="shared" si="23"/>
        <v>14000</v>
      </c>
      <c r="M40" s="10">
        <f t="shared" si="23"/>
        <v>1173</v>
      </c>
      <c r="N40" s="10">
        <f t="shared" si="23"/>
        <v>710</v>
      </c>
      <c r="O40" s="10">
        <f t="shared" si="23"/>
        <v>15900</v>
      </c>
      <c r="P40" s="10">
        <f t="shared" si="23"/>
        <v>21851</v>
      </c>
      <c r="Q40" s="10">
        <f t="shared" si="23"/>
        <v>3600</v>
      </c>
      <c r="R40" s="10">
        <f t="shared" si="23"/>
        <v>250</v>
      </c>
      <c r="S40" s="10">
        <f t="shared" si="23"/>
        <v>5170</v>
      </c>
      <c r="T40" s="10">
        <f t="shared" si="23"/>
        <v>11105</v>
      </c>
      <c r="U40" s="10">
        <f t="shared" si="23"/>
        <v>4600</v>
      </c>
      <c r="V40" s="10">
        <f t="shared" si="23"/>
        <v>4352.3999999999996</v>
      </c>
      <c r="W40" s="10">
        <f t="shared" si="23"/>
        <v>810.6</v>
      </c>
      <c r="X40" s="10">
        <f t="shared" si="23"/>
        <v>840</v>
      </c>
      <c r="Y40" s="10">
        <f>SUM(Y41:Y43)</f>
        <v>1494.7</v>
      </c>
      <c r="Z40" s="10">
        <f>SUM(Z41:Z43)</f>
        <v>3383.1000000000004</v>
      </c>
      <c r="AA40" s="10">
        <f t="shared" ref="AA40:AY40" si="24">SUM(AA41:AA43)</f>
        <v>5416.6</v>
      </c>
      <c r="AB40" s="10">
        <f t="shared" si="24"/>
        <v>1705.5</v>
      </c>
      <c r="AC40" s="10">
        <f t="shared" si="24"/>
        <v>4415.2</v>
      </c>
      <c r="AD40" s="10">
        <f t="shared" si="24"/>
        <v>1428</v>
      </c>
      <c r="AE40" s="10">
        <f t="shared" si="24"/>
        <v>1015</v>
      </c>
      <c r="AF40" s="10">
        <f t="shared" si="24"/>
        <v>587</v>
      </c>
      <c r="AG40" s="10">
        <f t="shared" si="24"/>
        <v>1530.7</v>
      </c>
      <c r="AH40" s="10">
        <f t="shared" si="24"/>
        <v>1412</v>
      </c>
      <c r="AI40" s="10">
        <f t="shared" si="24"/>
        <v>682.5</v>
      </c>
      <c r="AJ40" s="10">
        <f t="shared" si="24"/>
        <v>330</v>
      </c>
      <c r="AK40" s="10">
        <f t="shared" si="24"/>
        <v>1455</v>
      </c>
      <c r="AL40" s="10">
        <f t="shared" si="24"/>
        <v>644.4</v>
      </c>
      <c r="AM40" s="10">
        <f t="shared" si="24"/>
        <v>215</v>
      </c>
      <c r="AN40" s="10">
        <f t="shared" si="24"/>
        <v>443.6</v>
      </c>
      <c r="AO40" s="10">
        <f t="shared" si="24"/>
        <v>98</v>
      </c>
      <c r="AP40" s="10">
        <f t="shared" si="24"/>
        <v>465</v>
      </c>
      <c r="AQ40" s="10">
        <f t="shared" si="24"/>
        <v>1640</v>
      </c>
      <c r="AR40" s="10">
        <f t="shared" si="24"/>
        <v>1048</v>
      </c>
      <c r="AS40" s="10">
        <f t="shared" si="24"/>
        <v>1854.2</v>
      </c>
      <c r="AT40" s="10">
        <f t="shared" si="24"/>
        <v>198</v>
      </c>
      <c r="AU40" s="10">
        <f t="shared" si="24"/>
        <v>3320</v>
      </c>
      <c r="AV40" s="10">
        <f t="shared" si="24"/>
        <v>400</v>
      </c>
      <c r="AW40" s="10">
        <f t="shared" si="24"/>
        <v>462</v>
      </c>
      <c r="AX40" s="10">
        <f t="shared" si="24"/>
        <v>923</v>
      </c>
      <c r="AY40" s="10">
        <f t="shared" si="24"/>
        <v>0</v>
      </c>
    </row>
    <row r="41" spans="1:51" x14ac:dyDescent="0.25">
      <c r="A41" s="4"/>
      <c r="B41" s="4"/>
      <c r="C41" s="4">
        <v>60061</v>
      </c>
      <c r="D41" s="214" t="s">
        <v>395</v>
      </c>
      <c r="E41" s="10">
        <v>131804.1</v>
      </c>
      <c r="F41" s="10">
        <v>20309.900000000001</v>
      </c>
      <c r="G41" s="10">
        <v>111494.2</v>
      </c>
      <c r="H41" s="10">
        <v>1208</v>
      </c>
      <c r="I41" s="10">
        <v>2000</v>
      </c>
      <c r="J41" s="10">
        <v>1500</v>
      </c>
      <c r="K41" s="10">
        <v>120</v>
      </c>
      <c r="L41" s="10">
        <v>13600</v>
      </c>
      <c r="M41" s="10">
        <v>1123</v>
      </c>
      <c r="N41" s="10">
        <v>650</v>
      </c>
      <c r="O41" s="10">
        <v>14000</v>
      </c>
      <c r="P41" s="10">
        <v>18449</v>
      </c>
      <c r="Q41" s="10">
        <v>2200</v>
      </c>
      <c r="R41" s="10">
        <v>242</v>
      </c>
      <c r="S41" s="10">
        <v>3236</v>
      </c>
      <c r="T41" s="10">
        <v>10455.700000000001</v>
      </c>
      <c r="U41" s="10">
        <v>4500</v>
      </c>
      <c r="V41" s="10">
        <v>3924</v>
      </c>
      <c r="W41" s="10">
        <v>774.6</v>
      </c>
      <c r="X41" s="10">
        <v>790</v>
      </c>
      <c r="Y41" s="10">
        <v>1430</v>
      </c>
      <c r="Z41" s="10">
        <v>2804.9</v>
      </c>
      <c r="AA41" s="10">
        <v>4647.6000000000004</v>
      </c>
      <c r="AB41" s="10">
        <v>1421.5</v>
      </c>
      <c r="AC41" s="10">
        <v>4213.8999999999996</v>
      </c>
      <c r="AD41" s="10">
        <v>1000</v>
      </c>
      <c r="AE41" s="10">
        <v>985</v>
      </c>
      <c r="AF41" s="10">
        <v>567</v>
      </c>
      <c r="AG41" s="10">
        <v>1337.3</v>
      </c>
      <c r="AH41" s="10">
        <v>1362</v>
      </c>
      <c r="AI41" s="10">
        <v>568</v>
      </c>
      <c r="AJ41" s="10">
        <v>300</v>
      </c>
      <c r="AK41" s="10">
        <v>1380</v>
      </c>
      <c r="AL41" s="10">
        <v>540</v>
      </c>
      <c r="AM41" s="10">
        <v>200</v>
      </c>
      <c r="AN41" s="10">
        <v>380</v>
      </c>
      <c r="AO41" s="10">
        <v>95</v>
      </c>
      <c r="AP41" s="10">
        <v>450</v>
      </c>
      <c r="AQ41" s="10">
        <v>1520</v>
      </c>
      <c r="AR41" s="10">
        <v>992</v>
      </c>
      <c r="AS41" s="10">
        <v>1733.7</v>
      </c>
      <c r="AT41" s="10">
        <v>180</v>
      </c>
      <c r="AU41" s="10">
        <v>3000</v>
      </c>
      <c r="AV41" s="10">
        <v>350</v>
      </c>
      <c r="AW41" s="10">
        <v>378</v>
      </c>
      <c r="AX41" s="10">
        <v>886</v>
      </c>
      <c r="AY41" s="10"/>
    </row>
    <row r="42" spans="1:51" x14ac:dyDescent="0.25">
      <c r="A42" s="4"/>
      <c r="B42" s="4"/>
      <c r="C42" s="4">
        <v>60062</v>
      </c>
      <c r="D42" s="214" t="s">
        <v>396</v>
      </c>
      <c r="E42" s="10">
        <v>18412.3</v>
      </c>
      <c r="F42" s="10">
        <v>3476</v>
      </c>
      <c r="G42" s="10">
        <v>14936.3</v>
      </c>
      <c r="H42" s="10">
        <v>1042</v>
      </c>
      <c r="I42" s="10">
        <v>255</v>
      </c>
      <c r="J42" s="10">
        <v>100</v>
      </c>
      <c r="K42" s="10">
        <v>22</v>
      </c>
      <c r="L42" s="10">
        <v>400</v>
      </c>
      <c r="M42" s="10">
        <v>50</v>
      </c>
      <c r="N42" s="10">
        <v>60</v>
      </c>
      <c r="O42" s="10">
        <v>1900</v>
      </c>
      <c r="P42" s="10">
        <v>3402</v>
      </c>
      <c r="Q42" s="10">
        <v>1400</v>
      </c>
      <c r="R42" s="10">
        <v>8</v>
      </c>
      <c r="S42" s="10">
        <v>1218</v>
      </c>
      <c r="T42" s="10">
        <v>649.29999999999995</v>
      </c>
      <c r="U42" s="10">
        <v>100</v>
      </c>
      <c r="V42" s="10">
        <v>428.4</v>
      </c>
      <c r="W42" s="10">
        <v>36</v>
      </c>
      <c r="X42" s="10">
        <v>50</v>
      </c>
      <c r="Y42" s="10">
        <v>64.7</v>
      </c>
      <c r="Z42" s="10">
        <v>578.20000000000005</v>
      </c>
      <c r="AA42" s="10">
        <v>769</v>
      </c>
      <c r="AB42" s="10">
        <v>284</v>
      </c>
      <c r="AC42" s="10">
        <v>201.3</v>
      </c>
      <c r="AD42" s="10">
        <v>428</v>
      </c>
      <c r="AE42" s="10">
        <v>30</v>
      </c>
      <c r="AF42" s="10">
        <v>20</v>
      </c>
      <c r="AG42" s="10">
        <v>184.4</v>
      </c>
      <c r="AH42" s="10">
        <v>50</v>
      </c>
      <c r="AI42" s="10">
        <v>114.5</v>
      </c>
      <c r="AJ42" s="10">
        <v>30</v>
      </c>
      <c r="AK42" s="10">
        <v>75</v>
      </c>
      <c r="AL42" s="10">
        <v>104.4</v>
      </c>
      <c r="AM42" s="10">
        <v>15</v>
      </c>
      <c r="AN42" s="10">
        <v>63.6</v>
      </c>
      <c r="AO42" s="10">
        <v>3</v>
      </c>
      <c r="AP42" s="10">
        <v>15</v>
      </c>
      <c r="AQ42" s="10">
        <v>120</v>
      </c>
      <c r="AR42" s="10">
        <v>56</v>
      </c>
      <c r="AS42" s="10">
        <v>120.5</v>
      </c>
      <c r="AT42" s="10">
        <v>18</v>
      </c>
      <c r="AU42" s="10">
        <v>300</v>
      </c>
      <c r="AV42" s="10">
        <v>50</v>
      </c>
      <c r="AW42" s="10">
        <v>84</v>
      </c>
      <c r="AX42" s="10">
        <v>37</v>
      </c>
      <c r="AY42" s="10"/>
    </row>
    <row r="43" spans="1:51" x14ac:dyDescent="0.25">
      <c r="A43" s="4"/>
      <c r="B43" s="4"/>
      <c r="C43" s="4">
        <v>60068</v>
      </c>
      <c r="D43" s="214" t="s">
        <v>393</v>
      </c>
      <c r="E43" s="10">
        <v>745</v>
      </c>
      <c r="F43" s="10"/>
      <c r="G43" s="10">
        <v>745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716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9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20</v>
      </c>
      <c r="AV43" s="10"/>
      <c r="AW43" s="10"/>
      <c r="AX43" s="10"/>
      <c r="AY43" s="10"/>
    </row>
    <row r="44" spans="1:51" x14ac:dyDescent="0.25">
      <c r="A44" s="12"/>
      <c r="B44" s="12">
        <v>6007</v>
      </c>
      <c r="C44" s="12"/>
      <c r="D44" s="224" t="s">
        <v>397</v>
      </c>
      <c r="E44" s="13">
        <f>SUM(E45:E47)</f>
        <v>146545.70000000001</v>
      </c>
      <c r="F44" s="13">
        <f t="shared" ref="F44:N44" si="25">SUM(F45:F47)</f>
        <v>1203.4000000000001</v>
      </c>
      <c r="G44" s="13">
        <f t="shared" si="25"/>
        <v>145342.30000000002</v>
      </c>
      <c r="H44" s="13">
        <f t="shared" si="25"/>
        <v>0</v>
      </c>
      <c r="I44" s="13">
        <f t="shared" si="25"/>
        <v>0</v>
      </c>
      <c r="J44" s="13">
        <f t="shared" si="25"/>
        <v>0</v>
      </c>
      <c r="K44" s="13">
        <f t="shared" si="25"/>
        <v>0</v>
      </c>
      <c r="L44" s="13">
        <f t="shared" si="25"/>
        <v>0</v>
      </c>
      <c r="M44" s="13">
        <f t="shared" si="25"/>
        <v>60</v>
      </c>
      <c r="N44" s="13">
        <f t="shared" si="25"/>
        <v>0</v>
      </c>
      <c r="O44" s="13">
        <f>SUM(O45:O47)</f>
        <v>1070</v>
      </c>
      <c r="P44" s="13">
        <f t="shared" ref="P44:AY44" si="26">SUM(P45:P47)</f>
        <v>1230</v>
      </c>
      <c r="Q44" s="13">
        <f t="shared" si="26"/>
        <v>0</v>
      </c>
      <c r="R44" s="13">
        <f t="shared" si="26"/>
        <v>0</v>
      </c>
      <c r="S44" s="13">
        <f t="shared" si="26"/>
        <v>0</v>
      </c>
      <c r="T44" s="13">
        <f t="shared" si="26"/>
        <v>1</v>
      </c>
      <c r="U44" s="13">
        <f t="shared" si="26"/>
        <v>0</v>
      </c>
      <c r="V44" s="13">
        <f t="shared" si="26"/>
        <v>137214</v>
      </c>
      <c r="W44" s="13">
        <f t="shared" si="26"/>
        <v>12.9</v>
      </c>
      <c r="X44" s="13">
        <f t="shared" si="26"/>
        <v>0</v>
      </c>
      <c r="Y44" s="13">
        <f t="shared" si="26"/>
        <v>3600</v>
      </c>
      <c r="Z44" s="13">
        <f t="shared" si="26"/>
        <v>20</v>
      </c>
      <c r="AA44" s="13">
        <f t="shared" si="26"/>
        <v>44.6</v>
      </c>
      <c r="AB44" s="13">
        <f t="shared" si="26"/>
        <v>34.700000000000003</v>
      </c>
      <c r="AC44" s="13">
        <f t="shared" si="26"/>
        <v>1729.6999999999998</v>
      </c>
      <c r="AD44" s="13">
        <f t="shared" si="26"/>
        <v>0</v>
      </c>
      <c r="AE44" s="13">
        <f t="shared" si="26"/>
        <v>300</v>
      </c>
      <c r="AF44" s="13">
        <f t="shared" si="26"/>
        <v>0</v>
      </c>
      <c r="AG44" s="13">
        <f t="shared" si="26"/>
        <v>0</v>
      </c>
      <c r="AH44" s="13">
        <f t="shared" si="26"/>
        <v>0.4</v>
      </c>
      <c r="AI44" s="13">
        <f t="shared" si="26"/>
        <v>0</v>
      </c>
      <c r="AJ44" s="13">
        <f t="shared" si="26"/>
        <v>0</v>
      </c>
      <c r="AK44" s="13">
        <f t="shared" si="26"/>
        <v>0</v>
      </c>
      <c r="AL44" s="13">
        <f t="shared" si="26"/>
        <v>0</v>
      </c>
      <c r="AM44" s="13">
        <f t="shared" si="26"/>
        <v>0</v>
      </c>
      <c r="AN44" s="13">
        <f t="shared" si="26"/>
        <v>0</v>
      </c>
      <c r="AO44" s="13">
        <f t="shared" si="26"/>
        <v>0</v>
      </c>
      <c r="AP44" s="13">
        <f t="shared" si="26"/>
        <v>0</v>
      </c>
      <c r="AQ44" s="13">
        <f t="shared" si="26"/>
        <v>0</v>
      </c>
      <c r="AR44" s="13">
        <f t="shared" si="26"/>
        <v>0</v>
      </c>
      <c r="AS44" s="13">
        <f t="shared" si="26"/>
        <v>0</v>
      </c>
      <c r="AT44" s="13">
        <f t="shared" si="26"/>
        <v>0</v>
      </c>
      <c r="AU44" s="13">
        <f t="shared" si="26"/>
        <v>0</v>
      </c>
      <c r="AV44" s="13">
        <f t="shared" si="26"/>
        <v>25</v>
      </c>
      <c r="AW44" s="13">
        <f t="shared" si="26"/>
        <v>0</v>
      </c>
      <c r="AX44" s="13">
        <f t="shared" si="26"/>
        <v>0</v>
      </c>
      <c r="AY44" s="13">
        <f t="shared" si="26"/>
        <v>0</v>
      </c>
    </row>
    <row r="45" spans="1:51" x14ac:dyDescent="0.25">
      <c r="A45" s="4"/>
      <c r="B45" s="4"/>
      <c r="C45" s="4">
        <v>60071</v>
      </c>
      <c r="D45" s="214" t="s">
        <v>398</v>
      </c>
      <c r="E45" s="10">
        <v>568.5</v>
      </c>
      <c r="F45" s="10">
        <v>5</v>
      </c>
      <c r="G45" s="10">
        <v>563.5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520</v>
      </c>
      <c r="W45" s="10"/>
      <c r="X45" s="10"/>
      <c r="Y45" s="10"/>
      <c r="Z45" s="10"/>
      <c r="AA45" s="10">
        <v>5</v>
      </c>
      <c r="AB45" s="10">
        <v>2.9</v>
      </c>
      <c r="AC45" s="10">
        <v>35.6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4"/>
      <c r="B46" s="4"/>
      <c r="C46" s="4">
        <v>60072</v>
      </c>
      <c r="D46" s="214" t="s">
        <v>399</v>
      </c>
      <c r="E46" s="14">
        <v>143477.1</v>
      </c>
      <c r="F46" s="10">
        <v>1107.4000000000001</v>
      </c>
      <c r="G46" s="10">
        <v>142369.70000000001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1</v>
      </c>
      <c r="U46" s="10"/>
      <c r="V46" s="10">
        <v>136694</v>
      </c>
      <c r="W46" s="10"/>
      <c r="X46" s="10"/>
      <c r="Y46" s="10">
        <v>3600</v>
      </c>
      <c r="Z46" s="10">
        <v>20</v>
      </c>
      <c r="AA46" s="10">
        <v>34.4</v>
      </c>
      <c r="AB46" s="10">
        <v>25.8</v>
      </c>
      <c r="AC46" s="10">
        <v>1694.1</v>
      </c>
      <c r="AD46" s="10"/>
      <c r="AE46" s="10">
        <v>300</v>
      </c>
      <c r="AF46" s="10"/>
      <c r="AG46" s="10"/>
      <c r="AH46" s="10">
        <v>0.4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4"/>
      <c r="B47" s="4"/>
      <c r="C47" s="4">
        <v>60078</v>
      </c>
      <c r="D47" s="217" t="s">
        <v>400</v>
      </c>
      <c r="E47" s="10">
        <v>2500.1</v>
      </c>
      <c r="F47" s="10">
        <v>91</v>
      </c>
      <c r="G47" s="10">
        <v>2409.1</v>
      </c>
      <c r="H47" s="10"/>
      <c r="I47" s="10"/>
      <c r="J47" s="10"/>
      <c r="K47" s="10"/>
      <c r="L47" s="10"/>
      <c r="M47" s="10">
        <v>60</v>
      </c>
      <c r="N47" s="10"/>
      <c r="O47" s="10">
        <v>1070</v>
      </c>
      <c r="P47" s="10">
        <v>1230</v>
      </c>
      <c r="Q47" s="10"/>
      <c r="R47" s="10"/>
      <c r="S47" s="10"/>
      <c r="T47" s="10"/>
      <c r="U47" s="10"/>
      <c r="V47" s="10"/>
      <c r="W47" s="10">
        <v>12.9</v>
      </c>
      <c r="X47" s="10"/>
      <c r="Y47" s="10"/>
      <c r="Z47" s="10"/>
      <c r="AA47" s="10">
        <v>5.2</v>
      </c>
      <c r="AB47" s="10">
        <v>6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>
        <v>25</v>
      </c>
      <c r="AW47" s="10"/>
      <c r="AX47" s="10"/>
      <c r="AY47" s="10"/>
    </row>
    <row r="48" spans="1:51" x14ac:dyDescent="0.25">
      <c r="A48" s="4"/>
      <c r="B48" s="4">
        <v>6098</v>
      </c>
      <c r="C48" s="4"/>
      <c r="D48" s="224" t="s">
        <v>371</v>
      </c>
      <c r="E48" s="10">
        <f>SUM(E49)</f>
        <v>3150</v>
      </c>
      <c r="F48" s="10">
        <f t="shared" ref="F48:G48" si="27">SUM(F49)</f>
        <v>10.8</v>
      </c>
      <c r="G48" s="10">
        <f t="shared" si="27"/>
        <v>3139.2</v>
      </c>
      <c r="H48" s="15"/>
      <c r="I48" s="15"/>
      <c r="J48" s="15"/>
      <c r="K48" s="15"/>
      <c r="L48" s="15"/>
      <c r="M48" s="15"/>
      <c r="N48" s="15"/>
      <c r="O48" s="15">
        <f>SUM(O49:O49)</f>
        <v>2360</v>
      </c>
      <c r="P48" s="15"/>
      <c r="Q48" s="15"/>
      <c r="R48" s="15"/>
      <c r="S48" s="15"/>
      <c r="T48" s="10">
        <f>SUM(T49:T49)</f>
        <v>137.9</v>
      </c>
      <c r="U48" s="10">
        <f t="shared" ref="U48:AY48" si="28">SUM(U49:U49)</f>
        <v>0</v>
      </c>
      <c r="V48" s="10">
        <f t="shared" si="28"/>
        <v>0</v>
      </c>
      <c r="W48" s="10">
        <f t="shared" si="28"/>
        <v>32.299999999999997</v>
      </c>
      <c r="X48" s="10">
        <f t="shared" si="28"/>
        <v>0</v>
      </c>
      <c r="Y48" s="10">
        <f t="shared" si="28"/>
        <v>0</v>
      </c>
      <c r="Z48" s="10">
        <f t="shared" si="28"/>
        <v>10</v>
      </c>
      <c r="AA48" s="10">
        <f t="shared" si="28"/>
        <v>0</v>
      </c>
      <c r="AB48" s="10">
        <f t="shared" si="28"/>
        <v>0</v>
      </c>
      <c r="AC48" s="10">
        <f t="shared" si="28"/>
        <v>0</v>
      </c>
      <c r="AD48" s="10">
        <f t="shared" si="28"/>
        <v>0</v>
      </c>
      <c r="AE48" s="10">
        <f t="shared" si="28"/>
        <v>0</v>
      </c>
      <c r="AF48" s="10">
        <f t="shared" si="28"/>
        <v>0</v>
      </c>
      <c r="AG48" s="10">
        <f t="shared" si="28"/>
        <v>0</v>
      </c>
      <c r="AH48" s="10">
        <f t="shared" si="28"/>
        <v>0</v>
      </c>
      <c r="AI48" s="10">
        <f t="shared" si="28"/>
        <v>0</v>
      </c>
      <c r="AJ48" s="10">
        <f t="shared" si="28"/>
        <v>0</v>
      </c>
      <c r="AK48" s="10">
        <f t="shared" si="28"/>
        <v>0</v>
      </c>
      <c r="AL48" s="10">
        <f t="shared" si="28"/>
        <v>0</v>
      </c>
      <c r="AM48" s="10">
        <f t="shared" si="28"/>
        <v>0</v>
      </c>
      <c r="AN48" s="10">
        <f t="shared" si="28"/>
        <v>0</v>
      </c>
      <c r="AO48" s="10">
        <f t="shared" si="28"/>
        <v>0</v>
      </c>
      <c r="AP48" s="10">
        <f t="shared" si="28"/>
        <v>0</v>
      </c>
      <c r="AQ48" s="10">
        <f t="shared" si="28"/>
        <v>69</v>
      </c>
      <c r="AR48" s="10">
        <f t="shared" si="28"/>
        <v>0</v>
      </c>
      <c r="AS48" s="10">
        <f t="shared" si="28"/>
        <v>0</v>
      </c>
      <c r="AT48" s="10">
        <f t="shared" si="28"/>
        <v>0</v>
      </c>
      <c r="AU48" s="10">
        <f t="shared" si="28"/>
        <v>0</v>
      </c>
      <c r="AV48" s="10">
        <f t="shared" si="28"/>
        <v>0</v>
      </c>
      <c r="AW48" s="10">
        <f t="shared" si="28"/>
        <v>0</v>
      </c>
      <c r="AX48" s="10">
        <f t="shared" si="28"/>
        <v>530</v>
      </c>
      <c r="AY48" s="10">
        <f t="shared" si="28"/>
        <v>0</v>
      </c>
    </row>
    <row r="49" spans="1:51" x14ac:dyDescent="0.25">
      <c r="A49" s="4"/>
      <c r="C49" s="4">
        <v>60981</v>
      </c>
      <c r="D49" s="214" t="s">
        <v>371</v>
      </c>
      <c r="E49" s="10">
        <v>3150</v>
      </c>
      <c r="F49" s="10">
        <v>10.8</v>
      </c>
      <c r="G49" s="10">
        <v>3139.2</v>
      </c>
      <c r="H49" s="16"/>
      <c r="I49" s="16"/>
      <c r="J49" s="16"/>
      <c r="K49" s="16"/>
      <c r="L49" s="16"/>
      <c r="M49" s="16"/>
      <c r="N49" s="16"/>
      <c r="O49" s="10">
        <v>2360</v>
      </c>
      <c r="P49" s="16"/>
      <c r="Q49" s="16"/>
      <c r="R49" s="16"/>
      <c r="S49" s="16"/>
      <c r="T49" s="16">
        <v>137.9</v>
      </c>
      <c r="U49" s="16"/>
      <c r="V49" s="16"/>
      <c r="W49" s="16">
        <v>32.299999999999997</v>
      </c>
      <c r="X49" s="16"/>
      <c r="Y49" s="16"/>
      <c r="Z49" s="23">
        <v>10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0">
        <v>69</v>
      </c>
      <c r="AR49" s="16"/>
      <c r="AS49" s="16"/>
      <c r="AT49" s="16"/>
      <c r="AU49" s="16"/>
      <c r="AV49" s="16"/>
      <c r="AW49" s="16"/>
      <c r="AX49" s="10">
        <v>530</v>
      </c>
      <c r="AY49" s="16"/>
    </row>
    <row r="50" spans="1:51" x14ac:dyDescent="0.25">
      <c r="A50" s="1">
        <v>61</v>
      </c>
      <c r="B50" s="1"/>
      <c r="C50" s="1"/>
      <c r="D50" s="224" t="s">
        <v>401</v>
      </c>
      <c r="E50" s="17">
        <f>SUM(E51,E55,E58,E62,E65,E74,E79,E84,E87,E92,E101,E106,E111,E116,E120,E122)</f>
        <v>1646074.4000000006</v>
      </c>
      <c r="F50" s="17">
        <f t="shared" ref="F50:X50" si="29">SUM(F51,F55,F58,F62,F65,F74,F79,F84,F87,F92,F101,F106,F111,F116,F120,F122)</f>
        <v>362062.2</v>
      </c>
      <c r="G50" s="17">
        <f t="shared" si="29"/>
        <v>1284012.2</v>
      </c>
      <c r="H50" s="17">
        <f t="shared" si="29"/>
        <v>13597</v>
      </c>
      <c r="I50" s="17">
        <f t="shared" si="29"/>
        <v>41405</v>
      </c>
      <c r="J50" s="17">
        <f t="shared" si="29"/>
        <v>16921</v>
      </c>
      <c r="K50" s="17">
        <f t="shared" si="29"/>
        <v>1551</v>
      </c>
      <c r="L50" s="17">
        <f t="shared" si="29"/>
        <v>29121</v>
      </c>
      <c r="M50" s="17">
        <f t="shared" si="29"/>
        <v>8035</v>
      </c>
      <c r="N50" s="17">
        <f t="shared" si="29"/>
        <v>5516</v>
      </c>
      <c r="O50" s="17">
        <f t="shared" si="29"/>
        <v>46986</v>
      </c>
      <c r="P50" s="17">
        <f t="shared" si="29"/>
        <v>66268</v>
      </c>
      <c r="Q50" s="17">
        <f t="shared" si="29"/>
        <v>10652</v>
      </c>
      <c r="R50" s="17">
        <f t="shared" si="29"/>
        <v>5342</v>
      </c>
      <c r="S50" s="17">
        <f t="shared" si="29"/>
        <v>72612</v>
      </c>
      <c r="T50" s="17">
        <f>SUM(T51,T55,T58,T62,T65,T74,T79,T84,T87,T92,T101,T106,T111,T116,T120,T122)</f>
        <v>56193.999999999993</v>
      </c>
      <c r="U50" s="17">
        <f t="shared" si="29"/>
        <v>12310</v>
      </c>
      <c r="V50" s="17">
        <f t="shared" si="29"/>
        <v>20366</v>
      </c>
      <c r="W50" s="17">
        <f t="shared" si="29"/>
        <v>8045</v>
      </c>
      <c r="X50" s="17">
        <f t="shared" si="29"/>
        <v>24803.300000000003</v>
      </c>
      <c r="Y50" s="17">
        <f>SUM(Y51,Y55,Y58,Y62,Y65,Y74,Y79,Y84,Y87,Y92,Y101,Y106,Y111,Y116,Y120,Y122)</f>
        <v>27107</v>
      </c>
      <c r="Z50" s="17">
        <f>SUM(Z51,Z55,Z58,Z62,Z65,Z74,Z79,Z84,Z87,Z92,Z101,Z106,Z111,Z116,Z120,Z122)</f>
        <v>62591.1</v>
      </c>
      <c r="AA50" s="17">
        <f t="shared" ref="AA50:AY50" si="30">SUM(AA51,AA55,AA58,AA62,AA65,AA74,AA79,AA84,AA87,AA92,AA101,AA106,AA111,AA116,AA120,AA122)</f>
        <v>10905.6</v>
      </c>
      <c r="AB50" s="17">
        <f t="shared" si="30"/>
        <v>9356.1</v>
      </c>
      <c r="AC50" s="17">
        <f t="shared" si="30"/>
        <v>45079.000000000007</v>
      </c>
      <c r="AD50" s="17">
        <f t="shared" si="30"/>
        <v>12458.8</v>
      </c>
      <c r="AE50" s="17">
        <f t="shared" si="30"/>
        <v>10640.5</v>
      </c>
      <c r="AF50" s="17">
        <f t="shared" si="30"/>
        <v>115662</v>
      </c>
      <c r="AG50" s="17">
        <f t="shared" si="30"/>
        <v>7028</v>
      </c>
      <c r="AH50" s="17">
        <f t="shared" si="30"/>
        <v>10658</v>
      </c>
      <c r="AI50" s="17">
        <f t="shared" si="30"/>
        <v>4372.6000000000004</v>
      </c>
      <c r="AJ50" s="17">
        <f t="shared" si="30"/>
        <v>5935.3</v>
      </c>
      <c r="AK50" s="17">
        <f t="shared" si="30"/>
        <v>288779</v>
      </c>
      <c r="AL50" s="17">
        <f t="shared" si="30"/>
        <v>15583.000000000002</v>
      </c>
      <c r="AM50" s="17">
        <f t="shared" si="30"/>
        <v>1092</v>
      </c>
      <c r="AN50" s="17">
        <f t="shared" si="30"/>
        <v>2108</v>
      </c>
      <c r="AO50" s="17">
        <f t="shared" si="30"/>
        <v>983</v>
      </c>
      <c r="AP50" s="17">
        <f t="shared" si="30"/>
        <v>17585</v>
      </c>
      <c r="AQ50" s="17">
        <f t="shared" si="30"/>
        <v>11765</v>
      </c>
      <c r="AR50" s="17">
        <f t="shared" si="30"/>
        <v>87077</v>
      </c>
      <c r="AS50" s="17">
        <f t="shared" si="30"/>
        <v>47630.400000000001</v>
      </c>
      <c r="AT50" s="17">
        <f t="shared" si="30"/>
        <v>2522</v>
      </c>
      <c r="AU50" s="17">
        <f t="shared" si="30"/>
        <v>18309</v>
      </c>
      <c r="AV50" s="17">
        <f t="shared" si="30"/>
        <v>14326</v>
      </c>
      <c r="AW50" s="17">
        <f t="shared" si="30"/>
        <v>5721.5</v>
      </c>
      <c r="AX50" s="17">
        <f t="shared" si="30"/>
        <v>9013</v>
      </c>
      <c r="AY50" s="17">
        <f t="shared" si="30"/>
        <v>0</v>
      </c>
    </row>
    <row r="51" spans="1:51" x14ac:dyDescent="0.25">
      <c r="A51" s="4"/>
      <c r="B51" s="4">
        <v>6101</v>
      </c>
      <c r="C51" s="4"/>
      <c r="D51" s="224" t="s">
        <v>402</v>
      </c>
      <c r="E51" s="10">
        <f t="shared" ref="E51:R51" si="31">SUM(E52:E54)</f>
        <v>9078.1</v>
      </c>
      <c r="F51" s="10">
        <f t="shared" si="31"/>
        <v>108.9</v>
      </c>
      <c r="G51" s="10">
        <f t="shared" si="31"/>
        <v>8969.2000000000007</v>
      </c>
      <c r="H51" s="10">
        <f t="shared" si="31"/>
        <v>24</v>
      </c>
      <c r="I51" s="10">
        <f t="shared" si="31"/>
        <v>0</v>
      </c>
      <c r="J51" s="10">
        <f t="shared" si="31"/>
        <v>0</v>
      </c>
      <c r="K51" s="10">
        <f t="shared" si="31"/>
        <v>0</v>
      </c>
      <c r="L51" s="10">
        <f t="shared" si="31"/>
        <v>5320</v>
      </c>
      <c r="M51" s="10">
        <f t="shared" si="31"/>
        <v>288</v>
      </c>
      <c r="N51" s="10">
        <f t="shared" si="31"/>
        <v>120</v>
      </c>
      <c r="O51" s="10">
        <f t="shared" si="31"/>
        <v>500</v>
      </c>
      <c r="P51" s="10">
        <f t="shared" si="31"/>
        <v>138.5</v>
      </c>
      <c r="Q51" s="10">
        <f t="shared" si="31"/>
        <v>0</v>
      </c>
      <c r="R51" s="10">
        <f t="shared" si="31"/>
        <v>0</v>
      </c>
      <c r="S51" s="10">
        <f>SUM(S52:S54)</f>
        <v>188</v>
      </c>
      <c r="T51" s="10">
        <f>SUM(T52:T54)</f>
        <v>87.2</v>
      </c>
      <c r="U51" s="10">
        <f t="shared" ref="U51:AY51" si="32">SUM(U52:U54)</f>
        <v>0</v>
      </c>
      <c r="V51" s="10">
        <f t="shared" si="32"/>
        <v>604.70000000000005</v>
      </c>
      <c r="W51" s="10">
        <f t="shared" si="32"/>
        <v>5.5</v>
      </c>
      <c r="X51" s="10">
        <f t="shared" si="32"/>
        <v>3</v>
      </c>
      <c r="Y51" s="10">
        <f t="shared" si="32"/>
        <v>0</v>
      </c>
      <c r="Z51" s="10">
        <f t="shared" si="32"/>
        <v>69.199999999999989</v>
      </c>
      <c r="AA51" s="10">
        <f t="shared" si="32"/>
        <v>12.7</v>
      </c>
      <c r="AB51" s="10">
        <f t="shared" si="32"/>
        <v>3.9</v>
      </c>
      <c r="AC51" s="10">
        <f t="shared" si="32"/>
        <v>23.5</v>
      </c>
      <c r="AD51" s="10">
        <f t="shared" si="32"/>
        <v>24</v>
      </c>
      <c r="AE51" s="10">
        <f t="shared" si="32"/>
        <v>160</v>
      </c>
      <c r="AF51" s="10">
        <f t="shared" si="32"/>
        <v>0</v>
      </c>
      <c r="AG51" s="10">
        <f t="shared" si="32"/>
        <v>36.799999999999997</v>
      </c>
      <c r="AH51" s="10">
        <f t="shared" si="32"/>
        <v>2.4</v>
      </c>
      <c r="AI51" s="10">
        <f t="shared" si="32"/>
        <v>7</v>
      </c>
      <c r="AJ51" s="10">
        <f t="shared" si="32"/>
        <v>4</v>
      </c>
      <c r="AK51" s="10">
        <f t="shared" si="32"/>
        <v>15</v>
      </c>
      <c r="AL51" s="10">
        <f t="shared" si="32"/>
        <v>4.8</v>
      </c>
      <c r="AM51" s="10">
        <f t="shared" si="32"/>
        <v>15</v>
      </c>
      <c r="AN51" s="10">
        <f t="shared" si="32"/>
        <v>0</v>
      </c>
      <c r="AO51" s="10">
        <f t="shared" si="32"/>
        <v>2</v>
      </c>
      <c r="AP51" s="10">
        <f t="shared" si="32"/>
        <v>0</v>
      </c>
      <c r="AQ51" s="10">
        <f t="shared" si="32"/>
        <v>10</v>
      </c>
      <c r="AR51" s="10">
        <f t="shared" si="32"/>
        <v>10</v>
      </c>
      <c r="AS51" s="10">
        <f t="shared" si="32"/>
        <v>1242</v>
      </c>
      <c r="AT51" s="10">
        <f t="shared" si="32"/>
        <v>2</v>
      </c>
      <c r="AU51" s="10">
        <f t="shared" si="32"/>
        <v>40</v>
      </c>
      <c r="AV51" s="10">
        <f t="shared" si="32"/>
        <v>0</v>
      </c>
      <c r="AW51" s="10">
        <f t="shared" si="32"/>
        <v>0</v>
      </c>
      <c r="AX51" s="10">
        <f t="shared" si="32"/>
        <v>6</v>
      </c>
      <c r="AY51" s="10">
        <f t="shared" si="32"/>
        <v>0</v>
      </c>
    </row>
    <row r="52" spans="1:51" x14ac:dyDescent="0.25">
      <c r="A52" s="4"/>
      <c r="B52" s="4"/>
      <c r="C52" s="4">
        <v>61011</v>
      </c>
      <c r="D52" s="214" t="s">
        <v>568</v>
      </c>
      <c r="E52" s="10">
        <v>4503</v>
      </c>
      <c r="F52" s="10">
        <v>83.9</v>
      </c>
      <c r="G52" s="10">
        <v>4419.1000000000004</v>
      </c>
      <c r="H52" s="10">
        <v>24</v>
      </c>
      <c r="I52" s="10"/>
      <c r="J52" s="10"/>
      <c r="K52" s="10"/>
      <c r="L52" s="10">
        <v>2120</v>
      </c>
      <c r="M52" s="10">
        <v>288</v>
      </c>
      <c r="N52" s="10">
        <v>120</v>
      </c>
      <c r="O52" s="10">
        <v>500</v>
      </c>
      <c r="P52" s="10">
        <v>112.5</v>
      </c>
      <c r="Q52" s="10"/>
      <c r="R52" s="10"/>
      <c r="S52" s="10">
        <v>188</v>
      </c>
      <c r="T52" s="10">
        <v>87.2</v>
      </c>
      <c r="U52" s="10"/>
      <c r="V52" s="10">
        <v>604.70000000000005</v>
      </c>
      <c r="W52" s="10">
        <v>2</v>
      </c>
      <c r="X52" s="10">
        <v>3</v>
      </c>
      <c r="Y52" s="10"/>
      <c r="Z52" s="10">
        <v>21.6</v>
      </c>
      <c r="AA52" s="10">
        <v>12.7</v>
      </c>
      <c r="AB52" s="10">
        <v>3.9</v>
      </c>
      <c r="AC52" s="10">
        <v>23.5</v>
      </c>
      <c r="AD52" s="10">
        <v>24</v>
      </c>
      <c r="AE52" s="10">
        <v>160</v>
      </c>
      <c r="AF52" s="10"/>
      <c r="AG52" s="10">
        <v>12.8</v>
      </c>
      <c r="AH52" s="10">
        <v>2.4</v>
      </c>
      <c r="AI52" s="10">
        <v>7</v>
      </c>
      <c r="AJ52" s="10">
        <v>4</v>
      </c>
      <c r="AK52" s="10">
        <v>15</v>
      </c>
      <c r="AL52" s="10">
        <v>4.8</v>
      </c>
      <c r="AM52" s="10">
        <v>15</v>
      </c>
      <c r="AN52" s="10"/>
      <c r="AO52" s="10">
        <v>2</v>
      </c>
      <c r="AP52" s="10"/>
      <c r="AQ52" s="10">
        <v>10</v>
      </c>
      <c r="AR52" s="10">
        <v>10</v>
      </c>
      <c r="AS52" s="10">
        <v>3</v>
      </c>
      <c r="AT52" s="10">
        <v>2</v>
      </c>
      <c r="AU52" s="10">
        <v>30</v>
      </c>
      <c r="AV52" s="10"/>
      <c r="AW52" s="10"/>
      <c r="AX52" s="10">
        <v>6</v>
      </c>
      <c r="AY52" s="10"/>
    </row>
    <row r="53" spans="1:51" x14ac:dyDescent="0.25">
      <c r="A53" s="4"/>
      <c r="B53" s="4"/>
      <c r="C53" s="4">
        <v>61012</v>
      </c>
      <c r="D53" s="214" t="s">
        <v>567</v>
      </c>
      <c r="E53" s="10">
        <v>1276</v>
      </c>
      <c r="F53" s="10">
        <v>25</v>
      </c>
      <c r="G53" s="10">
        <v>1251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43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>
        <v>1198</v>
      </c>
      <c r="AT53" s="10"/>
      <c r="AU53" s="10">
        <v>10</v>
      </c>
      <c r="AV53" s="10"/>
      <c r="AW53" s="10"/>
      <c r="AX53" s="10"/>
      <c r="AY53" s="10"/>
    </row>
    <row r="54" spans="1:51" x14ac:dyDescent="0.25">
      <c r="A54" s="4"/>
      <c r="B54" s="4"/>
      <c r="C54" s="4">
        <v>61018</v>
      </c>
      <c r="D54" s="214" t="s">
        <v>452</v>
      </c>
      <c r="E54" s="10">
        <v>3299.1</v>
      </c>
      <c r="F54" s="10"/>
      <c r="G54" s="10">
        <v>3299.1</v>
      </c>
      <c r="H54" s="10"/>
      <c r="I54" s="10"/>
      <c r="J54" s="10"/>
      <c r="K54" s="10"/>
      <c r="L54" s="10">
        <v>3200</v>
      </c>
      <c r="M54" s="10"/>
      <c r="N54" s="10"/>
      <c r="O54" s="10"/>
      <c r="P54" s="10">
        <v>26</v>
      </c>
      <c r="Q54" s="10"/>
      <c r="R54" s="10"/>
      <c r="S54" s="10"/>
      <c r="T54" s="10"/>
      <c r="U54" s="10"/>
      <c r="V54" s="10"/>
      <c r="W54" s="10">
        <v>3.5</v>
      </c>
      <c r="X54" s="10"/>
      <c r="Y54" s="10"/>
      <c r="Z54" s="10">
        <v>4.5999999999999996</v>
      </c>
      <c r="AA54" s="10"/>
      <c r="AB54" s="10"/>
      <c r="AC54" s="10"/>
      <c r="AD54" s="10"/>
      <c r="AE54" s="10"/>
      <c r="AF54" s="10"/>
      <c r="AG54" s="10">
        <v>24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>
        <v>41</v>
      </c>
      <c r="AT54" s="10"/>
      <c r="AU54" s="10"/>
      <c r="AV54" s="10"/>
      <c r="AW54" s="10"/>
      <c r="AX54" s="10"/>
      <c r="AY54" s="10"/>
    </row>
    <row r="55" spans="1:51" x14ac:dyDescent="0.25">
      <c r="A55" s="4"/>
      <c r="B55" s="4">
        <v>6102</v>
      </c>
      <c r="C55" s="4"/>
      <c r="D55" s="224" t="s">
        <v>403</v>
      </c>
      <c r="E55" s="10">
        <f>SUM(E56:E57)</f>
        <v>15757.8</v>
      </c>
      <c r="F55" s="10">
        <f t="shared" ref="F55:X55" si="33">SUM(F56:F57)</f>
        <v>2491.9</v>
      </c>
      <c r="G55" s="10">
        <f t="shared" si="33"/>
        <v>13265.9</v>
      </c>
      <c r="H55" s="10">
        <f t="shared" si="33"/>
        <v>0</v>
      </c>
      <c r="I55" s="10">
        <f t="shared" si="33"/>
        <v>291</v>
      </c>
      <c r="J55" s="10">
        <f t="shared" si="33"/>
        <v>50</v>
      </c>
      <c r="K55" s="10">
        <f t="shared" si="33"/>
        <v>3</v>
      </c>
      <c r="L55" s="10">
        <f t="shared" si="33"/>
        <v>150</v>
      </c>
      <c r="M55" s="10">
        <f t="shared" si="33"/>
        <v>40</v>
      </c>
      <c r="N55" s="10">
        <f t="shared" si="33"/>
        <v>30</v>
      </c>
      <c r="O55" s="10">
        <f t="shared" si="33"/>
        <v>800</v>
      </c>
      <c r="P55" s="10">
        <f t="shared" si="33"/>
        <v>590</v>
      </c>
      <c r="Q55" s="10">
        <f t="shared" si="33"/>
        <v>400</v>
      </c>
      <c r="R55" s="10">
        <f t="shared" si="33"/>
        <v>50</v>
      </c>
      <c r="S55" s="10">
        <f t="shared" si="33"/>
        <v>1379</v>
      </c>
      <c r="T55" s="10">
        <f t="shared" si="33"/>
        <v>1104.2</v>
      </c>
      <c r="U55" s="10">
        <f t="shared" si="33"/>
        <v>100</v>
      </c>
      <c r="V55" s="10">
        <f t="shared" si="33"/>
        <v>104.3</v>
      </c>
      <c r="W55" s="10">
        <f t="shared" si="33"/>
        <v>21.2</v>
      </c>
      <c r="X55" s="10">
        <f t="shared" si="33"/>
        <v>2293</v>
      </c>
      <c r="Y55" s="10">
        <f>SUM(Y56:Y57)</f>
        <v>321.3</v>
      </c>
      <c r="Z55" s="10">
        <f>SUM(Z56:Z57)</f>
        <v>184.9</v>
      </c>
      <c r="AA55" s="10">
        <f t="shared" ref="AA55:AY55" si="34">SUM(AA56:AA57)</f>
        <v>282.10000000000002</v>
      </c>
      <c r="AB55" s="10">
        <f t="shared" si="34"/>
        <v>661.7</v>
      </c>
      <c r="AC55" s="10">
        <f t="shared" si="34"/>
        <v>1291.8</v>
      </c>
      <c r="AD55" s="10">
        <f t="shared" si="34"/>
        <v>276.89999999999998</v>
      </c>
      <c r="AE55" s="10">
        <f t="shared" si="34"/>
        <v>205</v>
      </c>
      <c r="AF55" s="10">
        <f t="shared" si="34"/>
        <v>28.3</v>
      </c>
      <c r="AG55" s="10">
        <f t="shared" si="34"/>
        <v>62</v>
      </c>
      <c r="AH55" s="10">
        <f t="shared" si="34"/>
        <v>0</v>
      </c>
      <c r="AI55" s="10">
        <f t="shared" si="34"/>
        <v>35</v>
      </c>
      <c r="AJ55" s="10">
        <f t="shared" si="34"/>
        <v>10.8</v>
      </c>
      <c r="AK55" s="10">
        <f t="shared" si="34"/>
        <v>394</v>
      </c>
      <c r="AL55" s="10">
        <f t="shared" si="34"/>
        <v>115.4</v>
      </c>
      <c r="AM55" s="10">
        <f t="shared" si="34"/>
        <v>50</v>
      </c>
      <c r="AN55" s="10">
        <f t="shared" si="34"/>
        <v>0</v>
      </c>
      <c r="AO55" s="10">
        <f t="shared" si="34"/>
        <v>0</v>
      </c>
      <c r="AP55" s="10">
        <f t="shared" si="34"/>
        <v>335</v>
      </c>
      <c r="AQ55" s="10">
        <f t="shared" si="34"/>
        <v>548</v>
      </c>
      <c r="AR55" s="10">
        <f t="shared" si="34"/>
        <v>30</v>
      </c>
      <c r="AS55" s="10">
        <f t="shared" si="34"/>
        <v>0</v>
      </c>
      <c r="AT55" s="10">
        <f t="shared" si="34"/>
        <v>50</v>
      </c>
      <c r="AU55" s="10">
        <f t="shared" si="34"/>
        <v>15</v>
      </c>
      <c r="AV55" s="10">
        <f t="shared" si="34"/>
        <v>800</v>
      </c>
      <c r="AW55" s="10">
        <f t="shared" si="34"/>
        <v>62</v>
      </c>
      <c r="AX55" s="10">
        <f t="shared" si="34"/>
        <v>101</v>
      </c>
      <c r="AY55" s="10">
        <f t="shared" si="34"/>
        <v>0</v>
      </c>
    </row>
    <row r="56" spans="1:51" x14ac:dyDescent="0.25">
      <c r="A56" s="4"/>
      <c r="B56" s="4"/>
      <c r="C56" s="12">
        <v>61021</v>
      </c>
      <c r="D56" s="214" t="s">
        <v>569</v>
      </c>
      <c r="E56" s="10">
        <v>14910</v>
      </c>
      <c r="F56" s="10">
        <v>2476.9</v>
      </c>
      <c r="G56" s="10">
        <v>12433.1</v>
      </c>
      <c r="H56" s="10"/>
      <c r="I56" s="10">
        <v>291</v>
      </c>
      <c r="J56" s="10">
        <v>50</v>
      </c>
      <c r="K56" s="10">
        <v>3</v>
      </c>
      <c r="L56" s="10">
        <v>150</v>
      </c>
      <c r="M56" s="10">
        <v>40</v>
      </c>
      <c r="N56" s="10">
        <v>30</v>
      </c>
      <c r="O56" s="10">
        <v>800</v>
      </c>
      <c r="P56" s="10">
        <v>590</v>
      </c>
      <c r="Q56" s="10">
        <v>400</v>
      </c>
      <c r="R56" s="10">
        <v>50</v>
      </c>
      <c r="S56" s="10">
        <v>1379</v>
      </c>
      <c r="T56" s="10">
        <v>1104.2</v>
      </c>
      <c r="U56" s="10">
        <v>100</v>
      </c>
      <c r="V56" s="10">
        <v>104.3</v>
      </c>
      <c r="W56" s="10">
        <v>21.2</v>
      </c>
      <c r="X56" s="10">
        <v>2061</v>
      </c>
      <c r="Y56" s="10">
        <v>321.3</v>
      </c>
      <c r="Z56" s="10">
        <v>184.9</v>
      </c>
      <c r="AA56" s="10">
        <v>282.10000000000002</v>
      </c>
      <c r="AB56" s="10">
        <v>661.7</v>
      </c>
      <c r="AC56" s="10">
        <v>691</v>
      </c>
      <c r="AD56" s="10">
        <v>276.89999999999998</v>
      </c>
      <c r="AE56" s="10">
        <v>205</v>
      </c>
      <c r="AF56" s="10">
        <v>28.3</v>
      </c>
      <c r="AG56" s="10">
        <v>62</v>
      </c>
      <c r="AH56" s="10"/>
      <c r="AI56" s="10">
        <v>35</v>
      </c>
      <c r="AJ56" s="10">
        <v>10.8</v>
      </c>
      <c r="AK56" s="10">
        <v>394</v>
      </c>
      <c r="AL56" s="10">
        <v>115.4</v>
      </c>
      <c r="AM56" s="10">
        <v>50</v>
      </c>
      <c r="AN56" s="10"/>
      <c r="AO56" s="10"/>
      <c r="AP56" s="10">
        <v>335</v>
      </c>
      <c r="AQ56" s="10">
        <v>548</v>
      </c>
      <c r="AR56" s="10">
        <v>30</v>
      </c>
      <c r="AS56" s="10"/>
      <c r="AT56" s="10">
        <v>50</v>
      </c>
      <c r="AU56" s="10">
        <v>15</v>
      </c>
      <c r="AV56" s="10">
        <v>800</v>
      </c>
      <c r="AW56" s="10">
        <v>62</v>
      </c>
      <c r="AX56" s="10">
        <v>101</v>
      </c>
      <c r="AY56" s="10"/>
    </row>
    <row r="57" spans="1:51" x14ac:dyDescent="0.25">
      <c r="A57" s="4"/>
      <c r="B57" s="4"/>
      <c r="C57" s="12">
        <v>61028</v>
      </c>
      <c r="D57" s="214" t="s">
        <v>570</v>
      </c>
      <c r="E57" s="10">
        <v>847.8</v>
      </c>
      <c r="F57" s="10">
        <v>15</v>
      </c>
      <c r="G57" s="10">
        <v>832.8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232</v>
      </c>
      <c r="Y57" s="10"/>
      <c r="Z57" s="10"/>
      <c r="AA57" s="10"/>
      <c r="AB57" s="10"/>
      <c r="AC57" s="10">
        <v>600.79999999999995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4"/>
      <c r="B58" s="4">
        <v>6103</v>
      </c>
      <c r="C58" s="4"/>
      <c r="D58" s="224" t="s">
        <v>404</v>
      </c>
      <c r="E58" s="10">
        <f>SUM(E59:E61)</f>
        <v>27264.400000000001</v>
      </c>
      <c r="F58" s="10">
        <f t="shared" ref="F58:G58" si="35">SUM(F59:F61)</f>
        <v>936.1</v>
      </c>
      <c r="G58" s="10">
        <f t="shared" si="35"/>
        <v>26328.300000000003</v>
      </c>
      <c r="H58" s="10">
        <f>SUM(H59:H61)</f>
        <v>0</v>
      </c>
      <c r="I58" s="10">
        <f t="shared" ref="I58:AY58" si="36">SUM(I59:I61)</f>
        <v>369</v>
      </c>
      <c r="J58" s="10">
        <f t="shared" si="36"/>
        <v>0</v>
      </c>
      <c r="K58" s="10">
        <f t="shared" si="36"/>
        <v>0</v>
      </c>
      <c r="L58" s="10">
        <f t="shared" si="36"/>
        <v>0</v>
      </c>
      <c r="M58" s="10">
        <f t="shared" si="36"/>
        <v>80</v>
      </c>
      <c r="N58" s="10">
        <f t="shared" si="36"/>
        <v>0</v>
      </c>
      <c r="O58" s="10">
        <f t="shared" si="36"/>
        <v>0</v>
      </c>
      <c r="P58" s="10">
        <f t="shared" si="36"/>
        <v>855</v>
      </c>
      <c r="Q58" s="10">
        <f t="shared" si="36"/>
        <v>0</v>
      </c>
      <c r="R58" s="10">
        <f t="shared" si="36"/>
        <v>0</v>
      </c>
      <c r="S58" s="10">
        <f t="shared" si="36"/>
        <v>18511</v>
      </c>
      <c r="T58" s="10">
        <f t="shared" si="36"/>
        <v>3262.1</v>
      </c>
      <c r="U58" s="10">
        <f t="shared" si="36"/>
        <v>0</v>
      </c>
      <c r="V58" s="10">
        <f t="shared" si="36"/>
        <v>0</v>
      </c>
      <c r="W58" s="10">
        <f t="shared" si="36"/>
        <v>4</v>
      </c>
      <c r="X58" s="10">
        <f t="shared" si="36"/>
        <v>0</v>
      </c>
      <c r="Y58" s="10">
        <f t="shared" si="36"/>
        <v>792.2</v>
      </c>
      <c r="Z58" s="10">
        <f t="shared" si="36"/>
        <v>196</v>
      </c>
      <c r="AA58" s="10">
        <f t="shared" si="36"/>
        <v>0</v>
      </c>
      <c r="AB58" s="10">
        <f t="shared" si="36"/>
        <v>0</v>
      </c>
      <c r="AC58" s="10">
        <f t="shared" si="36"/>
        <v>0</v>
      </c>
      <c r="AD58" s="10">
        <f t="shared" si="36"/>
        <v>0</v>
      </c>
      <c r="AE58" s="10">
        <f t="shared" si="36"/>
        <v>0</v>
      </c>
      <c r="AF58" s="10">
        <f t="shared" si="36"/>
        <v>0</v>
      </c>
      <c r="AG58" s="10">
        <f t="shared" si="36"/>
        <v>0</v>
      </c>
      <c r="AH58" s="10">
        <f t="shared" si="36"/>
        <v>0</v>
      </c>
      <c r="AI58" s="10">
        <f t="shared" si="36"/>
        <v>0</v>
      </c>
      <c r="AJ58" s="10">
        <f t="shared" si="36"/>
        <v>0</v>
      </c>
      <c r="AK58" s="10">
        <f t="shared" si="36"/>
        <v>0</v>
      </c>
      <c r="AL58" s="10">
        <f t="shared" si="36"/>
        <v>1872</v>
      </c>
      <c r="AM58" s="10">
        <f t="shared" si="36"/>
        <v>0</v>
      </c>
      <c r="AN58" s="10">
        <f t="shared" si="36"/>
        <v>0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87</v>
      </c>
      <c r="AT58" s="10">
        <f t="shared" si="36"/>
        <v>0</v>
      </c>
      <c r="AU58" s="10">
        <f t="shared" si="36"/>
        <v>0</v>
      </c>
      <c r="AV58" s="10">
        <f t="shared" si="36"/>
        <v>300</v>
      </c>
      <c r="AW58" s="10">
        <f t="shared" si="36"/>
        <v>0</v>
      </c>
      <c r="AX58" s="10">
        <f t="shared" si="36"/>
        <v>0</v>
      </c>
      <c r="AY58" s="10">
        <f t="shared" si="36"/>
        <v>0</v>
      </c>
    </row>
    <row r="59" spans="1:51" x14ac:dyDescent="0.25">
      <c r="A59" s="4"/>
      <c r="B59" s="4"/>
      <c r="C59" s="4">
        <v>61031</v>
      </c>
      <c r="D59" s="214" t="s">
        <v>571</v>
      </c>
      <c r="E59" s="10">
        <v>7761.2</v>
      </c>
      <c r="F59" s="10">
        <v>936.1</v>
      </c>
      <c r="G59" s="10">
        <v>6825.1</v>
      </c>
      <c r="H59" s="10"/>
      <c r="I59" s="10">
        <v>369</v>
      </c>
      <c r="J59" s="10"/>
      <c r="K59" s="10"/>
      <c r="L59" s="10"/>
      <c r="M59" s="10">
        <v>80</v>
      </c>
      <c r="N59" s="10"/>
      <c r="O59" s="10"/>
      <c r="P59" s="10">
        <v>855</v>
      </c>
      <c r="Q59" s="10"/>
      <c r="R59" s="10"/>
      <c r="S59" s="10"/>
      <c r="T59" s="10">
        <v>3262.1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>
        <v>1872</v>
      </c>
      <c r="AM59" s="10"/>
      <c r="AN59" s="10"/>
      <c r="AO59" s="10"/>
      <c r="AP59" s="10"/>
      <c r="AQ59" s="10"/>
      <c r="AR59" s="10"/>
      <c r="AS59" s="10">
        <v>87</v>
      </c>
      <c r="AT59" s="10"/>
      <c r="AU59" s="10"/>
      <c r="AV59" s="10">
        <v>300</v>
      </c>
      <c r="AW59" s="10"/>
      <c r="AX59" s="10"/>
      <c r="AY59" s="10"/>
    </row>
    <row r="60" spans="1:51" x14ac:dyDescent="0.25">
      <c r="A60" s="4"/>
      <c r="B60" s="4"/>
      <c r="C60" s="4">
        <v>61032</v>
      </c>
      <c r="D60" s="214" t="s">
        <v>572</v>
      </c>
      <c r="E60" s="10">
        <v>19499.2</v>
      </c>
      <c r="F60" s="10"/>
      <c r="G60" s="10">
        <v>19499.2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18511</v>
      </c>
      <c r="T60" s="10"/>
      <c r="U60" s="10"/>
      <c r="V60" s="10"/>
      <c r="W60" s="10"/>
      <c r="X60" s="10"/>
      <c r="Y60" s="10">
        <v>792.2</v>
      </c>
      <c r="Z60" s="10">
        <v>196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24.75" x14ac:dyDescent="0.25">
      <c r="A61" s="4"/>
      <c r="B61" s="4"/>
      <c r="C61" s="4">
        <v>61038</v>
      </c>
      <c r="D61" s="216" t="s">
        <v>353</v>
      </c>
      <c r="E61" s="10">
        <v>4</v>
      </c>
      <c r="F61" s="10"/>
      <c r="G61" s="10">
        <v>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4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4"/>
      <c r="B62" s="4">
        <v>6104</v>
      </c>
      <c r="C62" s="4"/>
      <c r="D62" s="224" t="s">
        <v>405</v>
      </c>
      <c r="E62" s="10">
        <f>SUM(E63:E64)</f>
        <v>40016.400000000001</v>
      </c>
      <c r="F62" s="10">
        <f t="shared" ref="F62:G62" si="37">SUM(F63:F64)</f>
        <v>3593.9</v>
      </c>
      <c r="G62" s="10">
        <f t="shared" si="37"/>
        <v>36422.5</v>
      </c>
      <c r="H62" s="10">
        <f>SUM(H63:H64)</f>
        <v>0</v>
      </c>
      <c r="I62" s="10">
        <f t="shared" ref="I62:AY62" si="38">SUM(I63:I64)</f>
        <v>0</v>
      </c>
      <c r="J62" s="10">
        <f t="shared" si="38"/>
        <v>370</v>
      </c>
      <c r="K62" s="10">
        <f t="shared" si="38"/>
        <v>25</v>
      </c>
      <c r="L62" s="10">
        <f t="shared" si="38"/>
        <v>0</v>
      </c>
      <c r="M62" s="10">
        <f t="shared" si="38"/>
        <v>839.8</v>
      </c>
      <c r="N62" s="10">
        <f t="shared" si="38"/>
        <v>20</v>
      </c>
      <c r="O62" s="10">
        <f t="shared" si="38"/>
        <v>50</v>
      </c>
      <c r="P62" s="10">
        <f t="shared" si="38"/>
        <v>8473</v>
      </c>
      <c r="Q62" s="10">
        <f t="shared" si="38"/>
        <v>1455</v>
      </c>
      <c r="R62" s="10">
        <f t="shared" si="38"/>
        <v>258</v>
      </c>
      <c r="S62" s="10">
        <f t="shared" si="38"/>
        <v>493</v>
      </c>
      <c r="T62" s="10">
        <f t="shared" si="38"/>
        <v>721.8</v>
      </c>
      <c r="U62" s="10">
        <f t="shared" si="38"/>
        <v>0</v>
      </c>
      <c r="V62" s="10">
        <f t="shared" si="38"/>
        <v>154.80000000000001</v>
      </c>
      <c r="W62" s="10">
        <f t="shared" si="38"/>
        <v>196.3</v>
      </c>
      <c r="X62" s="10">
        <f t="shared" si="38"/>
        <v>1588</v>
      </c>
      <c r="Y62" s="10">
        <f t="shared" si="38"/>
        <v>650</v>
      </c>
      <c r="Z62" s="10">
        <f t="shared" si="38"/>
        <v>4766.3999999999996</v>
      </c>
      <c r="AA62" s="10">
        <f t="shared" si="38"/>
        <v>1224.5</v>
      </c>
      <c r="AB62" s="10">
        <f t="shared" si="38"/>
        <v>314.7</v>
      </c>
      <c r="AC62" s="10">
        <f t="shared" si="38"/>
        <v>4433.8999999999996</v>
      </c>
      <c r="AD62" s="10">
        <f t="shared" si="38"/>
        <v>246</v>
      </c>
      <c r="AE62" s="10">
        <f t="shared" si="38"/>
        <v>619.5</v>
      </c>
      <c r="AF62" s="10">
        <f t="shared" si="38"/>
        <v>1539.6</v>
      </c>
      <c r="AG62" s="10">
        <f t="shared" si="38"/>
        <v>150</v>
      </c>
      <c r="AH62" s="10">
        <f t="shared" si="38"/>
        <v>78.2</v>
      </c>
      <c r="AI62" s="10">
        <f t="shared" si="38"/>
        <v>199</v>
      </c>
      <c r="AJ62" s="10">
        <f t="shared" si="38"/>
        <v>675.3</v>
      </c>
      <c r="AK62" s="10">
        <f t="shared" si="38"/>
        <v>425</v>
      </c>
      <c r="AL62" s="10">
        <f t="shared" si="38"/>
        <v>2599.1</v>
      </c>
      <c r="AM62" s="10">
        <f t="shared" si="38"/>
        <v>0</v>
      </c>
      <c r="AN62" s="10">
        <f t="shared" si="38"/>
        <v>0</v>
      </c>
      <c r="AO62" s="10">
        <f t="shared" si="38"/>
        <v>0</v>
      </c>
      <c r="AP62" s="10">
        <f t="shared" si="38"/>
        <v>491</v>
      </c>
      <c r="AQ62" s="10">
        <f t="shared" si="38"/>
        <v>285</v>
      </c>
      <c r="AR62" s="10">
        <f t="shared" si="38"/>
        <v>300</v>
      </c>
      <c r="AS62" s="10">
        <f t="shared" si="38"/>
        <v>959.6</v>
      </c>
      <c r="AT62" s="10">
        <f t="shared" si="38"/>
        <v>45</v>
      </c>
      <c r="AU62" s="10">
        <f t="shared" si="38"/>
        <v>450</v>
      </c>
      <c r="AV62" s="10">
        <f t="shared" si="38"/>
        <v>225</v>
      </c>
      <c r="AW62" s="10">
        <f t="shared" si="38"/>
        <v>0</v>
      </c>
      <c r="AX62" s="10">
        <f t="shared" si="38"/>
        <v>1101</v>
      </c>
      <c r="AY62" s="10">
        <f t="shared" si="38"/>
        <v>0</v>
      </c>
    </row>
    <row r="63" spans="1:51" x14ac:dyDescent="0.25">
      <c r="A63" s="4"/>
      <c r="B63" s="4"/>
      <c r="C63" s="4">
        <v>61041</v>
      </c>
      <c r="D63" s="214" t="s">
        <v>577</v>
      </c>
      <c r="E63" s="18">
        <v>39943.9</v>
      </c>
      <c r="F63" s="10">
        <v>3558.9</v>
      </c>
      <c r="G63" s="10">
        <v>36385</v>
      </c>
      <c r="H63" s="10"/>
      <c r="I63" s="10"/>
      <c r="J63" s="10">
        <v>370</v>
      </c>
      <c r="K63" s="10">
        <v>25</v>
      </c>
      <c r="L63" s="10"/>
      <c r="M63" s="10">
        <v>839.8</v>
      </c>
      <c r="N63" s="10">
        <v>20</v>
      </c>
      <c r="O63" s="10">
        <v>50</v>
      </c>
      <c r="P63" s="10">
        <v>8473</v>
      </c>
      <c r="Q63" s="10">
        <v>1455</v>
      </c>
      <c r="R63" s="10">
        <v>258</v>
      </c>
      <c r="S63" s="10">
        <v>493</v>
      </c>
      <c r="T63" s="10">
        <v>721.8</v>
      </c>
      <c r="U63" s="10"/>
      <c r="V63" s="10">
        <v>154.80000000000001</v>
      </c>
      <c r="W63" s="10">
        <v>196.3</v>
      </c>
      <c r="X63" s="10">
        <v>1588</v>
      </c>
      <c r="Y63" s="10">
        <v>650</v>
      </c>
      <c r="Z63" s="10">
        <v>4728.8999999999996</v>
      </c>
      <c r="AA63" s="10">
        <v>1224.5</v>
      </c>
      <c r="AB63" s="10">
        <v>314.7</v>
      </c>
      <c r="AC63" s="10">
        <v>4433.8999999999996</v>
      </c>
      <c r="AD63" s="10">
        <v>246</v>
      </c>
      <c r="AE63" s="10">
        <v>619.5</v>
      </c>
      <c r="AF63" s="10">
        <v>1539.6</v>
      </c>
      <c r="AG63" s="10">
        <v>150</v>
      </c>
      <c r="AH63" s="10">
        <v>78.2</v>
      </c>
      <c r="AI63" s="10">
        <v>199</v>
      </c>
      <c r="AJ63" s="10">
        <v>675.3</v>
      </c>
      <c r="AK63" s="10">
        <v>425</v>
      </c>
      <c r="AL63" s="10">
        <v>2599.1</v>
      </c>
      <c r="AM63" s="10"/>
      <c r="AN63" s="10"/>
      <c r="AO63" s="10"/>
      <c r="AP63" s="10">
        <v>491</v>
      </c>
      <c r="AQ63" s="10">
        <v>285</v>
      </c>
      <c r="AR63" s="10">
        <v>300</v>
      </c>
      <c r="AS63" s="10">
        <v>959.6</v>
      </c>
      <c r="AT63" s="10">
        <v>45</v>
      </c>
      <c r="AU63" s="10">
        <v>450</v>
      </c>
      <c r="AV63" s="10">
        <v>225</v>
      </c>
      <c r="AW63" s="10"/>
      <c r="AX63" s="10">
        <v>1101</v>
      </c>
      <c r="AY63" s="10"/>
    </row>
    <row r="64" spans="1:51" x14ac:dyDescent="0.25">
      <c r="A64" s="4"/>
      <c r="B64" s="4"/>
      <c r="C64" s="4">
        <v>61048</v>
      </c>
      <c r="D64" s="214" t="s">
        <v>578</v>
      </c>
      <c r="E64" s="18">
        <v>72.5</v>
      </c>
      <c r="F64" s="10">
        <v>35</v>
      </c>
      <c r="G64" s="10">
        <v>37.5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37.5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4"/>
      <c r="B65" s="4">
        <v>6105</v>
      </c>
      <c r="C65" s="4"/>
      <c r="D65" s="224" t="s">
        <v>406</v>
      </c>
      <c r="E65" s="10">
        <f>SUM(E66:E73)</f>
        <v>944284.3</v>
      </c>
      <c r="F65" s="10">
        <f t="shared" ref="F65:X65" si="39">SUM(F66:F73)</f>
        <v>258871.09999999998</v>
      </c>
      <c r="G65" s="10">
        <f t="shared" si="39"/>
        <v>685413.2</v>
      </c>
      <c r="H65" s="10">
        <f t="shared" si="39"/>
        <v>2233</v>
      </c>
      <c r="I65" s="10">
        <f t="shared" si="39"/>
        <v>7755.6</v>
      </c>
      <c r="J65" s="10">
        <f t="shared" si="39"/>
        <v>2733</v>
      </c>
      <c r="K65" s="10">
        <f t="shared" si="39"/>
        <v>760</v>
      </c>
      <c r="L65" s="10">
        <f t="shared" si="39"/>
        <v>4787</v>
      </c>
      <c r="M65" s="10">
        <f t="shared" si="39"/>
        <v>1461.6</v>
      </c>
      <c r="N65" s="10">
        <f t="shared" si="39"/>
        <v>1266</v>
      </c>
      <c r="O65" s="10">
        <f t="shared" si="39"/>
        <v>29970</v>
      </c>
      <c r="P65" s="10">
        <f t="shared" si="39"/>
        <v>37317</v>
      </c>
      <c r="Q65" s="10">
        <f t="shared" si="39"/>
        <v>1905</v>
      </c>
      <c r="R65" s="10">
        <f t="shared" si="39"/>
        <v>1259.0999999999999</v>
      </c>
      <c r="S65" s="10">
        <f t="shared" si="39"/>
        <v>10218</v>
      </c>
      <c r="T65" s="10">
        <f t="shared" si="39"/>
        <v>20425.100000000002</v>
      </c>
      <c r="U65" s="10">
        <f t="shared" si="39"/>
        <v>5617</v>
      </c>
      <c r="V65" s="10">
        <f t="shared" si="39"/>
        <v>4323.2</v>
      </c>
      <c r="W65" s="10">
        <f t="shared" si="39"/>
        <v>1187.5999999999999</v>
      </c>
      <c r="X65" s="10">
        <f t="shared" si="39"/>
        <v>280</v>
      </c>
      <c r="Y65" s="10">
        <f>SUM(Y66:Y73)</f>
        <v>4597.3999999999996</v>
      </c>
      <c r="Z65" s="10">
        <f>SUM(Z66:Z73)</f>
        <v>12772.700000000003</v>
      </c>
      <c r="AA65" s="10">
        <f t="shared" ref="AA65:AY65" si="40">SUM(AA66:AA73)</f>
        <v>3444.3</v>
      </c>
      <c r="AB65" s="10">
        <f t="shared" si="40"/>
        <v>2901.6000000000004</v>
      </c>
      <c r="AC65" s="10">
        <f t="shared" si="40"/>
        <v>7765.7999999999993</v>
      </c>
      <c r="AD65" s="10">
        <f t="shared" si="40"/>
        <v>6013</v>
      </c>
      <c r="AE65" s="10">
        <f t="shared" si="40"/>
        <v>2416</v>
      </c>
      <c r="AF65" s="10">
        <f t="shared" si="40"/>
        <v>109151.5</v>
      </c>
      <c r="AG65" s="10">
        <f t="shared" si="40"/>
        <v>3030</v>
      </c>
      <c r="AH65" s="10">
        <f t="shared" si="40"/>
        <v>3948.3</v>
      </c>
      <c r="AI65" s="10">
        <f t="shared" si="40"/>
        <v>1519</v>
      </c>
      <c r="AJ65" s="10">
        <f t="shared" si="40"/>
        <v>310.2</v>
      </c>
      <c r="AK65" s="10">
        <f t="shared" si="40"/>
        <v>280961</v>
      </c>
      <c r="AL65" s="10">
        <f t="shared" si="40"/>
        <v>3923.2999999999997</v>
      </c>
      <c r="AM65" s="10">
        <f t="shared" si="40"/>
        <v>557</v>
      </c>
      <c r="AN65" s="10">
        <f t="shared" si="40"/>
        <v>846</v>
      </c>
      <c r="AO65" s="10">
        <f t="shared" si="40"/>
        <v>500</v>
      </c>
      <c r="AP65" s="10">
        <f t="shared" si="40"/>
        <v>1353</v>
      </c>
      <c r="AQ65" s="10">
        <f t="shared" si="40"/>
        <v>2836</v>
      </c>
      <c r="AR65" s="10">
        <f t="shared" si="40"/>
        <v>84684</v>
      </c>
      <c r="AS65" s="10">
        <f t="shared" si="40"/>
        <v>2793.3999999999996</v>
      </c>
      <c r="AT65" s="10">
        <f t="shared" si="40"/>
        <v>777.5</v>
      </c>
      <c r="AU65" s="10">
        <f t="shared" si="40"/>
        <v>9708</v>
      </c>
      <c r="AV65" s="10">
        <f t="shared" si="40"/>
        <v>567</v>
      </c>
      <c r="AW65" s="10">
        <f t="shared" si="40"/>
        <v>3032</v>
      </c>
      <c r="AX65" s="10">
        <f t="shared" si="40"/>
        <v>1507</v>
      </c>
      <c r="AY65" s="10">
        <f t="shared" si="40"/>
        <v>0</v>
      </c>
    </row>
    <row r="66" spans="1:51" x14ac:dyDescent="0.25">
      <c r="A66" s="4"/>
      <c r="B66" s="4"/>
      <c r="C66" s="4">
        <v>61051</v>
      </c>
      <c r="D66" s="214" t="s">
        <v>407</v>
      </c>
      <c r="E66" s="10">
        <v>20606</v>
      </c>
      <c r="F66" s="10">
        <v>14076.4</v>
      </c>
      <c r="G66" s="10">
        <v>6529.6</v>
      </c>
      <c r="H66" s="10"/>
      <c r="I66" s="10"/>
      <c r="J66" s="10"/>
      <c r="K66" s="10"/>
      <c r="L66" s="10"/>
      <c r="M66" s="10">
        <v>200</v>
      </c>
      <c r="N66" s="10">
        <v>130</v>
      </c>
      <c r="O66" s="10"/>
      <c r="P66" s="10"/>
      <c r="Q66" s="10"/>
      <c r="R66" s="10"/>
      <c r="S66" s="10"/>
      <c r="T66" s="10">
        <v>139</v>
      </c>
      <c r="U66" s="10"/>
      <c r="V66" s="10"/>
      <c r="W66" s="10">
        <v>25</v>
      </c>
      <c r="X66" s="10"/>
      <c r="Y66" s="10"/>
      <c r="Z66" s="10">
        <v>239.2</v>
      </c>
      <c r="AA66" s="10">
        <v>212</v>
      </c>
      <c r="AB66" s="10">
        <v>35.799999999999997</v>
      </c>
      <c r="AC66" s="10">
        <v>3976.6</v>
      </c>
      <c r="AD66" s="10"/>
      <c r="AE66" s="10">
        <v>1310</v>
      </c>
      <c r="AF66" s="10"/>
      <c r="AG66" s="10"/>
      <c r="AH66" s="10"/>
      <c r="AI66" s="10"/>
      <c r="AJ66" s="10"/>
      <c r="AK66" s="10"/>
      <c r="AL66" s="10">
        <v>50</v>
      </c>
      <c r="AM66" s="10">
        <v>12</v>
      </c>
      <c r="AN66" s="10"/>
      <c r="AO66" s="10"/>
      <c r="AP66" s="10"/>
      <c r="AQ66" s="10">
        <v>117</v>
      </c>
      <c r="AR66" s="10"/>
      <c r="AS66" s="10"/>
      <c r="AT66" s="10">
        <v>30</v>
      </c>
      <c r="AU66" s="10">
        <v>33</v>
      </c>
      <c r="AV66" s="10">
        <v>20</v>
      </c>
      <c r="AW66" s="10"/>
      <c r="AX66" s="10"/>
      <c r="AY66" s="10"/>
    </row>
    <row r="67" spans="1:51" x14ac:dyDescent="0.25">
      <c r="A67" s="4"/>
      <c r="B67" s="4"/>
      <c r="C67" s="4">
        <v>61052</v>
      </c>
      <c r="D67" s="214" t="s">
        <v>408</v>
      </c>
      <c r="E67" s="10">
        <v>259420.79999999999</v>
      </c>
      <c r="F67" s="10">
        <v>148491.29999999999</v>
      </c>
      <c r="G67" s="10">
        <v>110929.5</v>
      </c>
      <c r="H67" s="10">
        <v>1933</v>
      </c>
      <c r="I67" s="10">
        <v>2286.5</v>
      </c>
      <c r="J67" s="10">
        <v>1572.5</v>
      </c>
      <c r="K67" s="10">
        <v>600</v>
      </c>
      <c r="L67" s="10">
        <v>1000</v>
      </c>
      <c r="M67" s="10">
        <v>450</v>
      </c>
      <c r="N67" s="10">
        <v>370</v>
      </c>
      <c r="O67" s="10">
        <v>28830</v>
      </c>
      <c r="P67" s="10">
        <v>5967</v>
      </c>
      <c r="Q67" s="10">
        <v>1200</v>
      </c>
      <c r="R67" s="10">
        <v>960</v>
      </c>
      <c r="S67" s="10">
        <v>6493</v>
      </c>
      <c r="T67" s="10">
        <v>5670.7</v>
      </c>
      <c r="U67" s="10">
        <v>2000</v>
      </c>
      <c r="V67" s="10">
        <v>1522.8</v>
      </c>
      <c r="W67" s="10">
        <v>300</v>
      </c>
      <c r="X67" s="10">
        <v>180</v>
      </c>
      <c r="Y67" s="10">
        <v>3300</v>
      </c>
      <c r="Z67" s="10">
        <v>8574.6</v>
      </c>
      <c r="AA67" s="10">
        <v>2141.3000000000002</v>
      </c>
      <c r="AB67" s="10">
        <v>1990.9</v>
      </c>
      <c r="AC67" s="10">
        <v>1583.8</v>
      </c>
      <c r="AD67" s="10">
        <v>5307</v>
      </c>
      <c r="AE67" s="10">
        <v>700</v>
      </c>
      <c r="AF67" s="10">
        <v>3541.4</v>
      </c>
      <c r="AG67" s="10">
        <v>2001</v>
      </c>
      <c r="AH67" s="10">
        <v>234.5</v>
      </c>
      <c r="AI67" s="10">
        <v>808</v>
      </c>
      <c r="AJ67" s="10">
        <v>30</v>
      </c>
      <c r="AK67" s="10">
        <v>300</v>
      </c>
      <c r="AL67" s="10">
        <v>3288</v>
      </c>
      <c r="AM67" s="10">
        <v>400</v>
      </c>
      <c r="AN67" s="10">
        <v>568</v>
      </c>
      <c r="AO67" s="10">
        <v>250</v>
      </c>
      <c r="AP67" s="10">
        <v>250</v>
      </c>
      <c r="AQ67" s="10">
        <v>700</v>
      </c>
      <c r="AR67" s="10">
        <v>830</v>
      </c>
      <c r="AS67" s="10">
        <v>572</v>
      </c>
      <c r="AT67" s="10">
        <v>383.5</v>
      </c>
      <c r="AU67" s="10">
        <v>7910</v>
      </c>
      <c r="AV67" s="10">
        <v>200</v>
      </c>
      <c r="AW67" s="10">
        <v>2850</v>
      </c>
      <c r="AX67" s="10">
        <v>880</v>
      </c>
      <c r="AY67" s="10"/>
    </row>
    <row r="68" spans="1:51" ht="27" x14ac:dyDescent="0.25">
      <c r="A68" s="4"/>
      <c r="B68" s="4"/>
      <c r="C68" s="4">
        <v>61053</v>
      </c>
      <c r="D68" s="214" t="s">
        <v>409</v>
      </c>
      <c r="E68" s="10">
        <v>403320.5</v>
      </c>
      <c r="F68" s="10">
        <v>22923.200000000001</v>
      </c>
      <c r="G68" s="10">
        <v>380397.3</v>
      </c>
      <c r="H68" s="10"/>
      <c r="I68" s="10"/>
      <c r="J68" s="10"/>
      <c r="K68" s="10"/>
      <c r="L68" s="10">
        <v>200</v>
      </c>
      <c r="M68" s="10"/>
      <c r="N68" s="10">
        <v>100</v>
      </c>
      <c r="O68" s="10"/>
      <c r="P68" s="10">
        <v>280</v>
      </c>
      <c r="Q68" s="10"/>
      <c r="R68" s="10"/>
      <c r="S68" s="10"/>
      <c r="T68" s="10"/>
      <c r="U68" s="10">
        <v>250</v>
      </c>
      <c r="V68" s="10">
        <v>40</v>
      </c>
      <c r="W68" s="10"/>
      <c r="X68" s="10"/>
      <c r="Y68" s="10"/>
      <c r="Z68" s="10">
        <v>48</v>
      </c>
      <c r="AA68" s="10">
        <v>211</v>
      </c>
      <c r="AB68" s="10">
        <v>52.3</v>
      </c>
      <c r="AC68" s="10">
        <v>43</v>
      </c>
      <c r="AD68" s="10"/>
      <c r="AE68" s="10"/>
      <c r="AF68" s="10">
        <v>99000</v>
      </c>
      <c r="AG68" s="10"/>
      <c r="AH68" s="10">
        <v>5</v>
      </c>
      <c r="AI68" s="10"/>
      <c r="AJ68" s="10"/>
      <c r="AK68" s="10">
        <v>280000</v>
      </c>
      <c r="AL68" s="10"/>
      <c r="AM68" s="10"/>
      <c r="AN68" s="10">
        <v>8</v>
      </c>
      <c r="AO68" s="10"/>
      <c r="AP68" s="10"/>
      <c r="AQ68" s="10"/>
      <c r="AR68" s="10"/>
      <c r="AS68" s="10"/>
      <c r="AT68" s="10"/>
      <c r="AU68" s="10">
        <v>100</v>
      </c>
      <c r="AV68" s="10">
        <v>60</v>
      </c>
      <c r="AW68" s="10"/>
      <c r="AX68" s="10"/>
      <c r="AY68" s="10"/>
    </row>
    <row r="69" spans="1:51" x14ac:dyDescent="0.25">
      <c r="A69" s="4"/>
      <c r="B69" s="4"/>
      <c r="C69" s="4">
        <v>61054</v>
      </c>
      <c r="D69" s="214" t="s">
        <v>410</v>
      </c>
      <c r="E69" s="10">
        <v>25449.5</v>
      </c>
      <c r="F69" s="10">
        <v>5916.7</v>
      </c>
      <c r="G69" s="10">
        <v>19532.8</v>
      </c>
      <c r="H69" s="10"/>
      <c r="I69" s="10"/>
      <c r="J69" s="10"/>
      <c r="K69" s="10">
        <v>60</v>
      </c>
      <c r="L69" s="10">
        <v>1300</v>
      </c>
      <c r="M69" s="10">
        <v>200</v>
      </c>
      <c r="N69" s="10">
        <v>170</v>
      </c>
      <c r="O69" s="10">
        <v>380</v>
      </c>
      <c r="P69" s="10">
        <v>600</v>
      </c>
      <c r="Q69" s="10">
        <v>200</v>
      </c>
      <c r="R69" s="10"/>
      <c r="S69" s="10">
        <v>1369</v>
      </c>
      <c r="T69" s="10">
        <v>675.3</v>
      </c>
      <c r="U69" s="10">
        <v>830</v>
      </c>
      <c r="V69" s="10">
        <v>350</v>
      </c>
      <c r="W69" s="10">
        <v>263.39999999999998</v>
      </c>
      <c r="X69" s="10">
        <v>32</v>
      </c>
      <c r="Y69" s="10">
        <v>100</v>
      </c>
      <c r="Z69" s="10">
        <v>628.6</v>
      </c>
      <c r="AA69" s="10">
        <v>283.60000000000002</v>
      </c>
      <c r="AB69" s="10">
        <v>368.4</v>
      </c>
      <c r="AC69" s="10">
        <v>134.19999999999999</v>
      </c>
      <c r="AD69" s="10">
        <v>240</v>
      </c>
      <c r="AE69" s="10">
        <v>80</v>
      </c>
      <c r="AF69" s="10">
        <v>5685.7</v>
      </c>
      <c r="AG69" s="10">
        <v>765</v>
      </c>
      <c r="AH69" s="10">
        <v>172.1</v>
      </c>
      <c r="AI69" s="10">
        <v>352</v>
      </c>
      <c r="AJ69" s="10">
        <v>35</v>
      </c>
      <c r="AK69" s="10">
        <v>150</v>
      </c>
      <c r="AL69" s="10">
        <v>230</v>
      </c>
      <c r="AM69" s="10">
        <v>55</v>
      </c>
      <c r="AN69" s="10">
        <v>185</v>
      </c>
      <c r="AO69" s="10">
        <v>140</v>
      </c>
      <c r="AP69" s="10">
        <v>710</v>
      </c>
      <c r="AQ69" s="10">
        <v>1120</v>
      </c>
      <c r="AR69" s="10">
        <v>150</v>
      </c>
      <c r="AS69" s="10">
        <v>161.5</v>
      </c>
      <c r="AT69" s="10">
        <v>54</v>
      </c>
      <c r="AU69" s="10">
        <v>1000</v>
      </c>
      <c r="AV69" s="10">
        <v>75</v>
      </c>
      <c r="AW69" s="10">
        <v>28</v>
      </c>
      <c r="AX69" s="10">
        <v>200</v>
      </c>
      <c r="AY69" s="10"/>
    </row>
    <row r="70" spans="1:51" x14ac:dyDescent="0.25">
      <c r="A70" s="4"/>
      <c r="B70" s="4"/>
      <c r="C70" s="4">
        <v>61055</v>
      </c>
      <c r="D70" s="214" t="s">
        <v>411</v>
      </c>
      <c r="E70" s="10">
        <v>92680</v>
      </c>
      <c r="F70" s="10">
        <v>10680</v>
      </c>
      <c r="G70" s="10">
        <v>82000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>
        <v>82000</v>
      </c>
      <c r="AS70" s="10"/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61056</v>
      </c>
      <c r="D71" s="214" t="s">
        <v>412</v>
      </c>
      <c r="E71" s="10">
        <v>33135</v>
      </c>
      <c r="F71" s="10">
        <v>5492.9</v>
      </c>
      <c r="G71" s="10">
        <v>27642.1</v>
      </c>
      <c r="H71" s="10">
        <v>300</v>
      </c>
      <c r="I71" s="10">
        <v>3500</v>
      </c>
      <c r="J71" s="10">
        <v>500</v>
      </c>
      <c r="K71" s="10">
        <v>70</v>
      </c>
      <c r="L71" s="10">
        <v>600</v>
      </c>
      <c r="M71" s="10">
        <v>231.6</v>
      </c>
      <c r="N71" s="10">
        <v>166</v>
      </c>
      <c r="O71" s="10"/>
      <c r="P71" s="10">
        <v>9327</v>
      </c>
      <c r="Q71" s="10">
        <v>140</v>
      </c>
      <c r="R71" s="10">
        <v>160.5</v>
      </c>
      <c r="S71" s="10">
        <v>1309</v>
      </c>
      <c r="T71" s="10">
        <v>1406.9</v>
      </c>
      <c r="U71" s="10">
        <v>1000</v>
      </c>
      <c r="V71" s="10">
        <v>1768.4</v>
      </c>
      <c r="W71" s="10">
        <v>256</v>
      </c>
      <c r="X71" s="10">
        <v>36</v>
      </c>
      <c r="Y71" s="10">
        <v>76</v>
      </c>
      <c r="Z71" s="10">
        <v>993.2</v>
      </c>
      <c r="AA71" s="10">
        <v>173.6</v>
      </c>
      <c r="AB71" s="10">
        <v>171.9</v>
      </c>
      <c r="AC71" s="10">
        <v>1309.5</v>
      </c>
      <c r="AD71" s="10">
        <v>126</v>
      </c>
      <c r="AE71" s="10">
        <v>102</v>
      </c>
      <c r="AF71" s="10">
        <v>649.6</v>
      </c>
      <c r="AG71" s="10">
        <v>124</v>
      </c>
      <c r="AH71" s="10">
        <v>351.3</v>
      </c>
      <c r="AI71" s="10">
        <v>115</v>
      </c>
      <c r="AJ71" s="10">
        <v>200</v>
      </c>
      <c r="AK71" s="10">
        <v>300</v>
      </c>
      <c r="AL71" s="10">
        <v>100</v>
      </c>
      <c r="AM71" s="10">
        <v>25</v>
      </c>
      <c r="AN71" s="10">
        <v>20</v>
      </c>
      <c r="AO71" s="10">
        <v>70</v>
      </c>
      <c r="AP71" s="10">
        <v>200</v>
      </c>
      <c r="AQ71" s="10">
        <v>214</v>
      </c>
      <c r="AR71" s="10">
        <v>110</v>
      </c>
      <c r="AS71" s="10">
        <v>599.6</v>
      </c>
      <c r="AT71" s="10">
        <v>198</v>
      </c>
      <c r="AU71" s="10">
        <v>300</v>
      </c>
      <c r="AV71" s="10">
        <v>100</v>
      </c>
      <c r="AW71" s="10">
        <v>60</v>
      </c>
      <c r="AX71" s="10">
        <v>182</v>
      </c>
      <c r="AY71" s="10"/>
    </row>
    <row r="72" spans="1:51" x14ac:dyDescent="0.25">
      <c r="A72" s="4"/>
      <c r="B72" s="4"/>
      <c r="C72" s="4">
        <v>61057</v>
      </c>
      <c r="D72" s="214" t="s">
        <v>413</v>
      </c>
      <c r="E72" s="10">
        <v>58019.1</v>
      </c>
      <c r="F72" s="14">
        <v>6771.8</v>
      </c>
      <c r="G72" s="10">
        <v>51247.3</v>
      </c>
      <c r="H72" s="10"/>
      <c r="I72" s="10">
        <v>1280</v>
      </c>
      <c r="J72" s="10">
        <v>660.5</v>
      </c>
      <c r="K72" s="10">
        <v>26</v>
      </c>
      <c r="L72" s="10">
        <v>1072</v>
      </c>
      <c r="M72" s="10">
        <v>250</v>
      </c>
      <c r="N72" s="10">
        <v>270</v>
      </c>
      <c r="O72" s="10"/>
      <c r="P72" s="10">
        <v>20500</v>
      </c>
      <c r="Q72" s="10">
        <v>365</v>
      </c>
      <c r="R72" s="10">
        <v>138.6</v>
      </c>
      <c r="S72" s="10">
        <v>1047</v>
      </c>
      <c r="T72" s="10">
        <v>11906.5</v>
      </c>
      <c r="U72" s="10">
        <v>637</v>
      </c>
      <c r="V72" s="10">
        <v>558</v>
      </c>
      <c r="W72" s="10">
        <v>343.2</v>
      </c>
      <c r="X72" s="10">
        <v>32</v>
      </c>
      <c r="Y72" s="10">
        <v>621.4</v>
      </c>
      <c r="Z72" s="10">
        <v>650.20000000000005</v>
      </c>
      <c r="AA72" s="10">
        <v>405.8</v>
      </c>
      <c r="AB72" s="10">
        <v>210.3</v>
      </c>
      <c r="AC72" s="10">
        <v>635.79999999999995</v>
      </c>
      <c r="AD72" s="10">
        <v>300</v>
      </c>
      <c r="AE72" s="10">
        <v>224</v>
      </c>
      <c r="AF72" s="10">
        <v>274.8</v>
      </c>
      <c r="AG72" s="10">
        <v>140</v>
      </c>
      <c r="AH72" s="10">
        <v>3148.1</v>
      </c>
      <c r="AI72" s="10">
        <v>244</v>
      </c>
      <c r="AJ72" s="10">
        <v>30.2</v>
      </c>
      <c r="AK72" s="10">
        <v>167</v>
      </c>
      <c r="AL72" s="10">
        <v>239.6</v>
      </c>
      <c r="AM72" s="10">
        <v>65</v>
      </c>
      <c r="AN72" s="10">
        <v>65</v>
      </c>
      <c r="AO72" s="10">
        <v>40</v>
      </c>
      <c r="AP72" s="10">
        <v>143</v>
      </c>
      <c r="AQ72" s="10">
        <v>685</v>
      </c>
      <c r="AR72" s="10">
        <v>1594</v>
      </c>
      <c r="AS72" s="10">
        <v>1460.3</v>
      </c>
      <c r="AT72" s="10">
        <v>112</v>
      </c>
      <c r="AU72" s="10">
        <v>330</v>
      </c>
      <c r="AV72" s="10">
        <v>112</v>
      </c>
      <c r="AW72" s="10">
        <v>54</v>
      </c>
      <c r="AX72" s="10">
        <v>210</v>
      </c>
      <c r="AY72" s="10"/>
    </row>
    <row r="73" spans="1:51" x14ac:dyDescent="0.25">
      <c r="A73" s="4"/>
      <c r="B73" s="4"/>
      <c r="C73" s="4">
        <v>61058</v>
      </c>
      <c r="D73" s="214" t="s">
        <v>414</v>
      </c>
      <c r="E73" s="10">
        <v>51653.4</v>
      </c>
      <c r="F73" s="10">
        <v>44518.8</v>
      </c>
      <c r="G73" s="10">
        <v>7134.6</v>
      </c>
      <c r="H73" s="10"/>
      <c r="I73" s="10">
        <v>689.1</v>
      </c>
      <c r="J73" s="10"/>
      <c r="K73" s="10">
        <v>4</v>
      </c>
      <c r="L73" s="10">
        <v>615</v>
      </c>
      <c r="M73" s="10">
        <v>130</v>
      </c>
      <c r="N73" s="10">
        <v>60</v>
      </c>
      <c r="O73" s="10">
        <v>760</v>
      </c>
      <c r="P73" s="10">
        <v>643</v>
      </c>
      <c r="Q73" s="10"/>
      <c r="R73" s="10"/>
      <c r="S73" s="10"/>
      <c r="T73" s="10">
        <v>626.70000000000005</v>
      </c>
      <c r="U73" s="10">
        <v>900</v>
      </c>
      <c r="V73" s="10">
        <v>84</v>
      </c>
      <c r="W73" s="10"/>
      <c r="X73" s="10"/>
      <c r="Y73" s="10">
        <v>500</v>
      </c>
      <c r="Z73" s="10">
        <v>1638.9</v>
      </c>
      <c r="AA73" s="10">
        <v>17</v>
      </c>
      <c r="AB73" s="10">
        <v>72</v>
      </c>
      <c r="AC73" s="10">
        <v>82.9</v>
      </c>
      <c r="AD73" s="10">
        <v>40</v>
      </c>
      <c r="AE73" s="10"/>
      <c r="AF73" s="10"/>
      <c r="AG73" s="10"/>
      <c r="AH73" s="10">
        <v>37.299999999999997</v>
      </c>
      <c r="AI73" s="10"/>
      <c r="AJ73" s="10">
        <v>15</v>
      </c>
      <c r="AK73" s="10">
        <v>44</v>
      </c>
      <c r="AL73" s="10">
        <v>15.7</v>
      </c>
      <c r="AM73" s="10"/>
      <c r="AN73" s="10"/>
      <c r="AO73" s="10"/>
      <c r="AP73" s="10">
        <v>50</v>
      </c>
      <c r="AQ73" s="10"/>
      <c r="AR73" s="10"/>
      <c r="AS73" s="10"/>
      <c r="AT73" s="10"/>
      <c r="AU73" s="10">
        <v>35</v>
      </c>
      <c r="AV73" s="10"/>
      <c r="AW73" s="10">
        <v>40</v>
      </c>
      <c r="AX73" s="10">
        <v>35</v>
      </c>
      <c r="AY73" s="10"/>
    </row>
    <row r="74" spans="1:51" x14ac:dyDescent="0.25">
      <c r="A74" s="4"/>
      <c r="B74" s="4">
        <v>6106</v>
      </c>
      <c r="C74" s="4"/>
      <c r="D74" s="224" t="s">
        <v>415</v>
      </c>
      <c r="E74" s="10">
        <f>SUM(E75:E78)</f>
        <v>2340.4</v>
      </c>
      <c r="F74" s="10">
        <f>SUM(F75:F78)</f>
        <v>21.8</v>
      </c>
      <c r="G74" s="10">
        <f>SUM(G75:G78)</f>
        <v>2318.6</v>
      </c>
      <c r="H74" s="10">
        <f>SUM(H75:H78)</f>
        <v>0</v>
      </c>
      <c r="I74" s="10">
        <f t="shared" ref="I74:AY74" si="41">SUM(I75:I78)</f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7</v>
      </c>
      <c r="O74" s="10">
        <f t="shared" si="41"/>
        <v>0</v>
      </c>
      <c r="P74" s="10">
        <f t="shared" si="41"/>
        <v>0</v>
      </c>
      <c r="Q74" s="10">
        <f t="shared" si="41"/>
        <v>0</v>
      </c>
      <c r="R74" s="10">
        <f t="shared" si="41"/>
        <v>0</v>
      </c>
      <c r="S74" s="10">
        <f t="shared" si="41"/>
        <v>1462</v>
      </c>
      <c r="T74" s="10">
        <f t="shared" si="41"/>
        <v>30</v>
      </c>
      <c r="U74" s="10">
        <f t="shared" si="41"/>
        <v>0</v>
      </c>
      <c r="V74" s="10">
        <f t="shared" si="41"/>
        <v>690</v>
      </c>
      <c r="W74" s="10">
        <f t="shared" si="41"/>
        <v>0</v>
      </c>
      <c r="X74" s="10">
        <f t="shared" si="41"/>
        <v>0</v>
      </c>
      <c r="Y74" s="10">
        <f t="shared" si="41"/>
        <v>129.6</v>
      </c>
      <c r="Z74" s="10">
        <f t="shared" si="41"/>
        <v>0</v>
      </c>
      <c r="AA74" s="10">
        <f t="shared" si="41"/>
        <v>0</v>
      </c>
      <c r="AB74" s="10">
        <f t="shared" si="41"/>
        <v>0</v>
      </c>
      <c r="AC74" s="10">
        <f t="shared" si="41"/>
        <v>0</v>
      </c>
      <c r="AD74" s="10">
        <f t="shared" si="41"/>
        <v>0</v>
      </c>
      <c r="AE74" s="10">
        <f t="shared" si="41"/>
        <v>0</v>
      </c>
      <c r="AF74" s="10">
        <f t="shared" si="41"/>
        <v>0</v>
      </c>
      <c r="AG74" s="10">
        <f t="shared" si="41"/>
        <v>0</v>
      </c>
      <c r="AH74" s="10">
        <f t="shared" si="41"/>
        <v>0</v>
      </c>
      <c r="AI74" s="10">
        <f t="shared" si="41"/>
        <v>0</v>
      </c>
      <c r="AJ74" s="10">
        <f t="shared" si="41"/>
        <v>0</v>
      </c>
      <c r="AK74" s="10">
        <f t="shared" si="41"/>
        <v>0</v>
      </c>
      <c r="AL74" s="10">
        <f t="shared" si="41"/>
        <v>0</v>
      </c>
      <c r="AM74" s="10">
        <f t="shared" si="41"/>
        <v>0</v>
      </c>
      <c r="AN74" s="10">
        <f t="shared" si="41"/>
        <v>0</v>
      </c>
      <c r="AO74" s="10">
        <f t="shared" si="41"/>
        <v>0</v>
      </c>
      <c r="AP74" s="10">
        <f t="shared" si="41"/>
        <v>0</v>
      </c>
      <c r="AQ74" s="10">
        <f t="shared" si="41"/>
        <v>0</v>
      </c>
      <c r="AR74" s="10">
        <f t="shared" si="41"/>
        <v>0</v>
      </c>
      <c r="AS74" s="10">
        <f t="shared" si="41"/>
        <v>0</v>
      </c>
      <c r="AT74" s="10">
        <f t="shared" si="41"/>
        <v>0</v>
      </c>
      <c r="AU74" s="10">
        <f t="shared" si="41"/>
        <v>0</v>
      </c>
      <c r="AV74" s="10">
        <f t="shared" si="41"/>
        <v>0</v>
      </c>
      <c r="AW74" s="10">
        <f t="shared" si="41"/>
        <v>0</v>
      </c>
      <c r="AX74" s="10">
        <f t="shared" si="41"/>
        <v>0</v>
      </c>
      <c r="AY74" s="10">
        <f t="shared" si="41"/>
        <v>0</v>
      </c>
    </row>
    <row r="75" spans="1:51" x14ac:dyDescent="0.25">
      <c r="A75" s="4"/>
      <c r="B75" s="4"/>
      <c r="C75" s="4">
        <v>61061</v>
      </c>
      <c r="D75" s="214" t="s">
        <v>573</v>
      </c>
      <c r="E75" s="10">
        <v>752</v>
      </c>
      <c r="F75" s="10"/>
      <c r="G75" s="10">
        <v>752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62</v>
      </c>
      <c r="T75" s="10"/>
      <c r="U75" s="10"/>
      <c r="V75" s="10">
        <v>690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x14ac:dyDescent="0.25">
      <c r="A76" s="4"/>
      <c r="B76" s="4"/>
      <c r="C76" s="4">
        <v>61062</v>
      </c>
      <c r="D76" s="214" t="s">
        <v>575</v>
      </c>
      <c r="E76" s="10">
        <v>565.9</v>
      </c>
      <c r="F76" s="10">
        <v>20.8</v>
      </c>
      <c r="G76" s="10">
        <v>545.1</v>
      </c>
      <c r="H76" s="10"/>
      <c r="I76" s="10"/>
      <c r="J76" s="10"/>
      <c r="K76" s="10"/>
      <c r="L76" s="10"/>
      <c r="M76" s="10"/>
      <c r="N76" s="10">
        <v>7</v>
      </c>
      <c r="O76" s="10"/>
      <c r="P76" s="10"/>
      <c r="Q76" s="10"/>
      <c r="R76" s="10"/>
      <c r="S76" s="10">
        <v>520</v>
      </c>
      <c r="T76" s="10">
        <v>18.100000000000001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x14ac:dyDescent="0.25">
      <c r="A77" s="4"/>
      <c r="B77" s="4"/>
      <c r="C77" s="4">
        <v>61063</v>
      </c>
      <c r="D77" s="214" t="s">
        <v>576</v>
      </c>
      <c r="E77" s="10">
        <v>1009.6</v>
      </c>
      <c r="F77" s="10"/>
      <c r="G77" s="10">
        <v>1009.6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880</v>
      </c>
      <c r="T77" s="10"/>
      <c r="U77" s="10"/>
      <c r="V77" s="10"/>
      <c r="W77" s="10"/>
      <c r="X77" s="10"/>
      <c r="Y77" s="10">
        <v>129.6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x14ac:dyDescent="0.25">
      <c r="A78" s="4"/>
      <c r="B78" s="4"/>
      <c r="C78" s="4">
        <v>61068</v>
      </c>
      <c r="D78" s="214" t="s">
        <v>574</v>
      </c>
      <c r="E78" s="10">
        <v>12.9</v>
      </c>
      <c r="F78" s="10">
        <v>1</v>
      </c>
      <c r="G78" s="10">
        <v>11.9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11.9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x14ac:dyDescent="0.25">
      <c r="A79" s="4"/>
      <c r="B79" s="4">
        <v>6107</v>
      </c>
      <c r="C79" s="4"/>
      <c r="D79" s="215" t="s">
        <v>416</v>
      </c>
      <c r="E79" s="10">
        <f>SUM(E80:E83)</f>
        <v>23927.200000000001</v>
      </c>
      <c r="F79" s="10">
        <f>SUM(F80:F83)</f>
        <v>447.8</v>
      </c>
      <c r="G79" s="10">
        <f>SUM(G80:G83)</f>
        <v>23479.399999999998</v>
      </c>
      <c r="H79" s="10">
        <f>SUM(H80:H83)</f>
        <v>0</v>
      </c>
      <c r="I79" s="10">
        <f t="shared" ref="I79:AY79" si="42">SUM(I80:I83)</f>
        <v>2219.6</v>
      </c>
      <c r="J79" s="10">
        <f t="shared" si="42"/>
        <v>190</v>
      </c>
      <c r="K79" s="10">
        <f t="shared" si="42"/>
        <v>0</v>
      </c>
      <c r="L79" s="10">
        <f t="shared" si="42"/>
        <v>0</v>
      </c>
      <c r="M79" s="10">
        <f t="shared" si="42"/>
        <v>242</v>
      </c>
      <c r="N79" s="10">
        <f t="shared" si="42"/>
        <v>0</v>
      </c>
      <c r="O79" s="10">
        <f t="shared" si="42"/>
        <v>0</v>
      </c>
      <c r="P79" s="10">
        <f t="shared" si="42"/>
        <v>518</v>
      </c>
      <c r="Q79" s="10">
        <f t="shared" si="42"/>
        <v>0</v>
      </c>
      <c r="R79" s="10">
        <f t="shared" si="42"/>
        <v>0</v>
      </c>
      <c r="S79" s="10">
        <f t="shared" si="42"/>
        <v>767</v>
      </c>
      <c r="T79" s="10">
        <f t="shared" si="42"/>
        <v>2033.9</v>
      </c>
      <c r="U79" s="10">
        <f t="shared" si="42"/>
        <v>2600</v>
      </c>
      <c r="V79" s="10">
        <f t="shared" si="42"/>
        <v>1180</v>
      </c>
      <c r="W79" s="10">
        <f t="shared" si="42"/>
        <v>4.2</v>
      </c>
      <c r="X79" s="10">
        <f t="shared" si="42"/>
        <v>0</v>
      </c>
      <c r="Y79" s="10">
        <f t="shared" si="42"/>
        <v>1163</v>
      </c>
      <c r="Z79" s="10">
        <f t="shared" si="42"/>
        <v>6051.4</v>
      </c>
      <c r="AA79" s="10">
        <f t="shared" si="42"/>
        <v>992.1</v>
      </c>
      <c r="AB79" s="10">
        <f t="shared" si="42"/>
        <v>40</v>
      </c>
      <c r="AC79" s="10">
        <f t="shared" si="42"/>
        <v>1240.6999999999998</v>
      </c>
      <c r="AD79" s="10">
        <f t="shared" si="42"/>
        <v>1539.5</v>
      </c>
      <c r="AE79" s="10">
        <f t="shared" si="42"/>
        <v>270.7</v>
      </c>
      <c r="AF79" s="10">
        <f t="shared" si="42"/>
        <v>0</v>
      </c>
      <c r="AG79" s="10">
        <f t="shared" si="42"/>
        <v>10</v>
      </c>
      <c r="AH79" s="10">
        <f t="shared" si="42"/>
        <v>62.7</v>
      </c>
      <c r="AI79" s="10">
        <f t="shared" si="42"/>
        <v>0</v>
      </c>
      <c r="AJ79" s="10">
        <f t="shared" si="42"/>
        <v>150</v>
      </c>
      <c r="AK79" s="10">
        <f t="shared" si="42"/>
        <v>498</v>
      </c>
      <c r="AL79" s="10">
        <f t="shared" si="42"/>
        <v>78.2</v>
      </c>
      <c r="AM79" s="10">
        <f t="shared" si="42"/>
        <v>40</v>
      </c>
      <c r="AN79" s="10">
        <f t="shared" si="42"/>
        <v>10</v>
      </c>
      <c r="AO79" s="10">
        <f t="shared" si="42"/>
        <v>40</v>
      </c>
      <c r="AP79" s="10">
        <f t="shared" si="42"/>
        <v>167</v>
      </c>
      <c r="AQ79" s="10">
        <f t="shared" si="42"/>
        <v>293</v>
      </c>
      <c r="AR79" s="10">
        <f t="shared" si="42"/>
        <v>142</v>
      </c>
      <c r="AS79" s="10">
        <f t="shared" si="42"/>
        <v>110.4</v>
      </c>
      <c r="AT79" s="10">
        <f t="shared" si="42"/>
        <v>0</v>
      </c>
      <c r="AU79" s="10">
        <f t="shared" si="42"/>
        <v>761</v>
      </c>
      <c r="AV79" s="10">
        <f t="shared" si="42"/>
        <v>0</v>
      </c>
      <c r="AW79" s="10">
        <f t="shared" si="42"/>
        <v>0</v>
      </c>
      <c r="AX79" s="10">
        <f t="shared" si="42"/>
        <v>65</v>
      </c>
      <c r="AY79" s="10">
        <f t="shared" si="42"/>
        <v>0</v>
      </c>
    </row>
    <row r="80" spans="1:51" x14ac:dyDescent="0.25">
      <c r="A80" s="4"/>
      <c r="B80" s="4"/>
      <c r="C80" s="4">
        <v>61071</v>
      </c>
      <c r="D80" s="217" t="s">
        <v>417</v>
      </c>
      <c r="E80" s="10">
        <v>15257.7</v>
      </c>
      <c r="F80" s="10">
        <v>447.8</v>
      </c>
      <c r="G80" s="10">
        <v>14809.9</v>
      </c>
      <c r="H80" s="10"/>
      <c r="I80" s="10">
        <v>2219.6</v>
      </c>
      <c r="J80" s="10">
        <v>190</v>
      </c>
      <c r="K80" s="10"/>
      <c r="L80" s="10"/>
      <c r="M80" s="10">
        <v>200</v>
      </c>
      <c r="N80" s="10"/>
      <c r="O80" s="10"/>
      <c r="P80" s="10"/>
      <c r="Q80" s="10"/>
      <c r="R80" s="10"/>
      <c r="S80" s="10"/>
      <c r="T80" s="10">
        <v>754.2</v>
      </c>
      <c r="U80" s="10"/>
      <c r="V80" s="10">
        <v>1000</v>
      </c>
      <c r="W80" s="10"/>
      <c r="X80" s="10"/>
      <c r="Y80" s="10"/>
      <c r="Z80" s="10">
        <v>5800</v>
      </c>
      <c r="AA80" s="10">
        <v>942.1</v>
      </c>
      <c r="AB80" s="10">
        <v>20</v>
      </c>
      <c r="AC80" s="10">
        <v>1142.8</v>
      </c>
      <c r="AD80" s="10">
        <v>1443</v>
      </c>
      <c r="AE80" s="10">
        <v>113.2</v>
      </c>
      <c r="AF80" s="10"/>
      <c r="AG80" s="10"/>
      <c r="AH80" s="10"/>
      <c r="AI80" s="10"/>
      <c r="AJ80" s="10"/>
      <c r="AK80" s="10">
        <v>498</v>
      </c>
      <c r="AL80" s="10"/>
      <c r="AM80" s="10"/>
      <c r="AN80" s="10"/>
      <c r="AO80" s="10"/>
      <c r="AP80" s="10"/>
      <c r="AQ80" s="10"/>
      <c r="AR80" s="10">
        <v>142</v>
      </c>
      <c r="AS80" s="10"/>
      <c r="AT80" s="10"/>
      <c r="AU80" s="10">
        <v>280</v>
      </c>
      <c r="AV80" s="10"/>
      <c r="AW80" s="10"/>
      <c r="AX80" s="10">
        <v>65</v>
      </c>
      <c r="AY80" s="10"/>
    </row>
    <row r="81" spans="1:51" x14ac:dyDescent="0.25">
      <c r="A81" s="4"/>
      <c r="B81" s="4"/>
      <c r="C81" s="4">
        <v>61072</v>
      </c>
      <c r="D81" s="214" t="s">
        <v>418</v>
      </c>
      <c r="E81" s="10">
        <v>784.8</v>
      </c>
      <c r="F81" s="10"/>
      <c r="G81" s="10">
        <v>784.8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34.4</v>
      </c>
      <c r="U81" s="10"/>
      <c r="V81" s="10">
        <v>15</v>
      </c>
      <c r="W81" s="10">
        <v>1.8</v>
      </c>
      <c r="X81" s="10"/>
      <c r="Y81" s="10"/>
      <c r="Z81" s="10">
        <v>91.4</v>
      </c>
      <c r="AA81" s="10">
        <v>50</v>
      </c>
      <c r="AB81" s="10">
        <v>20</v>
      </c>
      <c r="AC81" s="10">
        <v>27.3</v>
      </c>
      <c r="AD81" s="10">
        <v>29</v>
      </c>
      <c r="AE81" s="10"/>
      <c r="AF81" s="10"/>
      <c r="AG81" s="10"/>
      <c r="AH81" s="10">
        <v>62.7</v>
      </c>
      <c r="AI81" s="10"/>
      <c r="AJ81" s="10">
        <v>150</v>
      </c>
      <c r="AK81" s="10"/>
      <c r="AL81" s="10">
        <v>78.2</v>
      </c>
      <c r="AM81" s="10"/>
      <c r="AN81" s="10">
        <v>10</v>
      </c>
      <c r="AO81" s="10"/>
      <c r="AP81" s="10">
        <v>167</v>
      </c>
      <c r="AQ81" s="10">
        <v>23</v>
      </c>
      <c r="AR81" s="10"/>
      <c r="AS81" s="10"/>
      <c r="AT81" s="10"/>
      <c r="AU81" s="10">
        <v>25</v>
      </c>
      <c r="AV81" s="10"/>
      <c r="AW81" s="10"/>
      <c r="AX81" s="10"/>
      <c r="AY81" s="10"/>
    </row>
    <row r="82" spans="1:51" x14ac:dyDescent="0.25">
      <c r="A82" s="4"/>
      <c r="B82" s="4"/>
      <c r="C82" s="4">
        <v>61073</v>
      </c>
      <c r="D82" s="214" t="s">
        <v>419</v>
      </c>
      <c r="E82" s="10">
        <v>7800.7</v>
      </c>
      <c r="F82" s="10"/>
      <c r="G82" s="10">
        <v>7800.7</v>
      </c>
      <c r="H82" s="10"/>
      <c r="I82" s="10"/>
      <c r="J82" s="10"/>
      <c r="K82" s="10"/>
      <c r="L82" s="10"/>
      <c r="M82" s="10">
        <v>42</v>
      </c>
      <c r="N82" s="10"/>
      <c r="O82" s="10"/>
      <c r="P82" s="10">
        <v>518</v>
      </c>
      <c r="Q82" s="10"/>
      <c r="R82" s="10"/>
      <c r="S82" s="10">
        <v>767</v>
      </c>
      <c r="T82" s="10">
        <v>1221.3</v>
      </c>
      <c r="U82" s="10">
        <v>2600</v>
      </c>
      <c r="V82" s="10">
        <v>105</v>
      </c>
      <c r="W82" s="10">
        <v>2.4</v>
      </c>
      <c r="X82" s="10"/>
      <c r="Y82" s="10">
        <v>1163</v>
      </c>
      <c r="Z82" s="10">
        <v>160</v>
      </c>
      <c r="AA82" s="10"/>
      <c r="AB82" s="10"/>
      <c r="AC82" s="10">
        <v>70.599999999999994</v>
      </c>
      <c r="AD82" s="10">
        <v>67.5</v>
      </c>
      <c r="AE82" s="10">
        <v>157.5</v>
      </c>
      <c r="AF82" s="10"/>
      <c r="AG82" s="10">
        <v>10</v>
      </c>
      <c r="AH82" s="10"/>
      <c r="AI82" s="10"/>
      <c r="AJ82" s="10"/>
      <c r="AK82" s="10"/>
      <c r="AL82" s="10"/>
      <c r="AM82" s="10">
        <v>40</v>
      </c>
      <c r="AN82" s="10"/>
      <c r="AO82" s="10">
        <v>40</v>
      </c>
      <c r="AP82" s="10"/>
      <c r="AQ82" s="10">
        <v>270</v>
      </c>
      <c r="AR82" s="10"/>
      <c r="AS82" s="10">
        <v>110.4</v>
      </c>
      <c r="AT82" s="10"/>
      <c r="AU82" s="10">
        <v>456</v>
      </c>
      <c r="AV82" s="10"/>
      <c r="AW82" s="10"/>
      <c r="AX82" s="10"/>
      <c r="AY82" s="10"/>
    </row>
    <row r="83" spans="1:51" x14ac:dyDescent="0.25">
      <c r="A83" s="4"/>
      <c r="B83" s="4"/>
      <c r="C83" s="4">
        <v>61078</v>
      </c>
      <c r="D83" s="214" t="s">
        <v>597</v>
      </c>
      <c r="E83" s="10">
        <v>84</v>
      </c>
      <c r="F83" s="10"/>
      <c r="G83" s="10">
        <v>84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v>24</v>
      </c>
      <c r="U83" s="10"/>
      <c r="V83" s="10">
        <v>60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x14ac:dyDescent="0.25">
      <c r="A84" s="4"/>
      <c r="B84" s="4">
        <v>6108</v>
      </c>
      <c r="C84" s="4"/>
      <c r="D84" s="224" t="s">
        <v>422</v>
      </c>
      <c r="E84" s="10">
        <f>SUM(E85:E86)</f>
        <v>5097</v>
      </c>
      <c r="F84" s="10">
        <f t="shared" ref="F84:G84" si="43">SUM(F85:F86)</f>
        <v>87.4</v>
      </c>
      <c r="G84" s="10">
        <f t="shared" si="43"/>
        <v>5009.6000000000004</v>
      </c>
      <c r="H84" s="10">
        <f>SUM(H85:H86)</f>
        <v>200</v>
      </c>
      <c r="I84" s="10">
        <f t="shared" ref="I84:AY84" si="44">SUM(I85:I86)</f>
        <v>0</v>
      </c>
      <c r="J84" s="10">
        <f t="shared" si="44"/>
        <v>200</v>
      </c>
      <c r="K84" s="10">
        <f t="shared" si="44"/>
        <v>0</v>
      </c>
      <c r="L84" s="10">
        <f t="shared" si="44"/>
        <v>0</v>
      </c>
      <c r="M84" s="10">
        <f t="shared" si="44"/>
        <v>0</v>
      </c>
      <c r="N84" s="10">
        <f t="shared" si="44"/>
        <v>20</v>
      </c>
      <c r="O84" s="10">
        <f t="shared" si="44"/>
        <v>0</v>
      </c>
      <c r="P84" s="10">
        <f t="shared" si="44"/>
        <v>100</v>
      </c>
      <c r="Q84" s="10">
        <f t="shared" si="44"/>
        <v>0</v>
      </c>
      <c r="R84" s="10">
        <f t="shared" si="44"/>
        <v>0</v>
      </c>
      <c r="S84" s="10">
        <f t="shared" si="44"/>
        <v>122</v>
      </c>
      <c r="T84" s="10">
        <f t="shared" si="44"/>
        <v>19.2</v>
      </c>
      <c r="U84" s="10">
        <f t="shared" si="44"/>
        <v>0</v>
      </c>
      <c r="V84" s="10">
        <f t="shared" si="44"/>
        <v>2100</v>
      </c>
      <c r="W84" s="10">
        <f t="shared" si="44"/>
        <v>14</v>
      </c>
      <c r="X84" s="10">
        <f t="shared" si="44"/>
        <v>40</v>
      </c>
      <c r="Y84" s="10">
        <f t="shared" si="44"/>
        <v>926.2</v>
      </c>
      <c r="Z84" s="10">
        <f t="shared" si="44"/>
        <v>34.299999999999997</v>
      </c>
      <c r="AA84" s="10">
        <f t="shared" si="44"/>
        <v>33.9</v>
      </c>
      <c r="AB84" s="10">
        <f t="shared" si="44"/>
        <v>0</v>
      </c>
      <c r="AC84" s="10">
        <f t="shared" si="44"/>
        <v>5</v>
      </c>
      <c r="AD84" s="10">
        <f t="shared" si="44"/>
        <v>0</v>
      </c>
      <c r="AE84" s="10">
        <f t="shared" si="44"/>
        <v>0</v>
      </c>
      <c r="AF84" s="10">
        <f t="shared" si="44"/>
        <v>0</v>
      </c>
      <c r="AG84" s="10">
        <f t="shared" si="44"/>
        <v>0</v>
      </c>
      <c r="AH84" s="10">
        <f t="shared" si="44"/>
        <v>0</v>
      </c>
      <c r="AI84" s="10">
        <f t="shared" si="44"/>
        <v>0</v>
      </c>
      <c r="AJ84" s="10">
        <f t="shared" si="44"/>
        <v>0</v>
      </c>
      <c r="AK84" s="10">
        <f t="shared" si="44"/>
        <v>0</v>
      </c>
      <c r="AL84" s="10">
        <f t="shared" si="44"/>
        <v>0</v>
      </c>
      <c r="AM84" s="10">
        <f t="shared" si="44"/>
        <v>0</v>
      </c>
      <c r="AN84" s="10">
        <f t="shared" si="44"/>
        <v>0</v>
      </c>
      <c r="AO84" s="10">
        <f t="shared" si="44"/>
        <v>0</v>
      </c>
      <c r="AP84" s="10">
        <f t="shared" si="44"/>
        <v>0</v>
      </c>
      <c r="AQ84" s="10">
        <f t="shared" si="44"/>
        <v>0</v>
      </c>
      <c r="AR84" s="10">
        <f t="shared" si="44"/>
        <v>0</v>
      </c>
      <c r="AS84" s="10">
        <f t="shared" si="44"/>
        <v>1090</v>
      </c>
      <c r="AT84" s="10">
        <f t="shared" si="44"/>
        <v>0</v>
      </c>
      <c r="AU84" s="10">
        <f t="shared" si="44"/>
        <v>15</v>
      </c>
      <c r="AV84" s="10">
        <f t="shared" si="44"/>
        <v>0</v>
      </c>
      <c r="AW84" s="10">
        <f t="shared" si="44"/>
        <v>0</v>
      </c>
      <c r="AX84" s="10">
        <f t="shared" si="44"/>
        <v>90</v>
      </c>
      <c r="AY84" s="10">
        <f t="shared" si="44"/>
        <v>0</v>
      </c>
    </row>
    <row r="85" spans="1:51" x14ac:dyDescent="0.25">
      <c r="A85" s="4"/>
      <c r="B85" s="4"/>
      <c r="C85" s="4">
        <v>61081</v>
      </c>
      <c r="D85" s="214" t="s">
        <v>423</v>
      </c>
      <c r="E85" s="10">
        <v>4931</v>
      </c>
      <c r="F85" s="10">
        <v>80.400000000000006</v>
      </c>
      <c r="G85" s="10">
        <v>4850.6000000000004</v>
      </c>
      <c r="H85" s="10">
        <v>200</v>
      </c>
      <c r="I85" s="10"/>
      <c r="J85" s="10">
        <v>200</v>
      </c>
      <c r="K85" s="10"/>
      <c r="L85" s="10"/>
      <c r="M85" s="10"/>
      <c r="N85" s="10">
        <v>20</v>
      </c>
      <c r="O85" s="10"/>
      <c r="P85" s="10"/>
      <c r="Q85" s="10"/>
      <c r="R85" s="10"/>
      <c r="S85" s="10">
        <v>122</v>
      </c>
      <c r="T85" s="10">
        <v>19.2</v>
      </c>
      <c r="U85" s="10"/>
      <c r="V85" s="10">
        <v>2100</v>
      </c>
      <c r="W85" s="10"/>
      <c r="X85" s="10"/>
      <c r="Y85" s="10">
        <v>926.2</v>
      </c>
      <c r="Z85" s="10">
        <v>34.299999999999997</v>
      </c>
      <c r="AA85" s="10">
        <v>33.9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v>1090</v>
      </c>
      <c r="AT85" s="10"/>
      <c r="AU85" s="10">
        <v>15</v>
      </c>
      <c r="AV85" s="10"/>
      <c r="AW85" s="10"/>
      <c r="AX85" s="10">
        <v>90</v>
      </c>
      <c r="AY85" s="10"/>
    </row>
    <row r="86" spans="1:51" x14ac:dyDescent="0.25">
      <c r="A86" s="4"/>
      <c r="B86" s="4"/>
      <c r="C86" s="4">
        <v>61088</v>
      </c>
      <c r="D86" s="214" t="s">
        <v>424</v>
      </c>
      <c r="E86" s="10">
        <v>166</v>
      </c>
      <c r="F86" s="10">
        <v>7</v>
      </c>
      <c r="G86" s="10">
        <v>159</v>
      </c>
      <c r="H86" s="10"/>
      <c r="I86" s="10"/>
      <c r="J86" s="10"/>
      <c r="K86" s="10"/>
      <c r="L86" s="10"/>
      <c r="M86" s="10"/>
      <c r="N86" s="10"/>
      <c r="O86" s="10"/>
      <c r="P86" s="10">
        <v>100</v>
      </c>
      <c r="Q86" s="10"/>
      <c r="R86" s="10"/>
      <c r="S86" s="10"/>
      <c r="T86" s="10"/>
      <c r="U86" s="10"/>
      <c r="V86" s="10"/>
      <c r="W86" s="10">
        <v>14</v>
      </c>
      <c r="X86" s="10">
        <v>40</v>
      </c>
      <c r="Y86" s="10"/>
      <c r="Z86" s="10"/>
      <c r="AA86" s="10"/>
      <c r="AB86" s="10"/>
      <c r="AC86" s="10">
        <v>5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x14ac:dyDescent="0.25">
      <c r="A87" s="4"/>
      <c r="B87" s="4">
        <v>6109</v>
      </c>
      <c r="C87" s="4"/>
      <c r="D87" s="224" t="s">
        <v>425</v>
      </c>
      <c r="E87" s="10">
        <f>SUM(E88:E91)</f>
        <v>69671.600000000006</v>
      </c>
      <c r="F87" s="10">
        <f t="shared" ref="F87:X87" si="45">SUM(F88:F91)</f>
        <v>1761</v>
      </c>
      <c r="G87" s="10">
        <f t="shared" si="45"/>
        <v>67910.600000000006</v>
      </c>
      <c r="H87" s="10">
        <f t="shared" si="45"/>
        <v>0</v>
      </c>
      <c r="I87" s="10">
        <f t="shared" si="45"/>
        <v>360</v>
      </c>
      <c r="J87" s="10">
        <f t="shared" si="45"/>
        <v>0</v>
      </c>
      <c r="K87" s="10">
        <f t="shared" si="45"/>
        <v>0</v>
      </c>
      <c r="L87" s="10">
        <f t="shared" si="45"/>
        <v>738</v>
      </c>
      <c r="M87" s="10">
        <f t="shared" si="45"/>
        <v>2100</v>
      </c>
      <c r="N87" s="10">
        <f t="shared" si="45"/>
        <v>1945</v>
      </c>
      <c r="O87" s="10">
        <f t="shared" si="45"/>
        <v>0</v>
      </c>
      <c r="P87" s="10">
        <f t="shared" si="45"/>
        <v>1200</v>
      </c>
      <c r="Q87" s="10">
        <f t="shared" si="45"/>
        <v>1000</v>
      </c>
      <c r="R87" s="10">
        <f t="shared" si="45"/>
        <v>0</v>
      </c>
      <c r="S87" s="10">
        <f t="shared" si="45"/>
        <v>7675</v>
      </c>
      <c r="T87" s="10">
        <f t="shared" si="45"/>
        <v>6232.9000000000005</v>
      </c>
      <c r="U87" s="10">
        <f t="shared" si="45"/>
        <v>0</v>
      </c>
      <c r="V87" s="10">
        <f t="shared" si="45"/>
        <v>30</v>
      </c>
      <c r="W87" s="10">
        <f t="shared" si="45"/>
        <v>0.8</v>
      </c>
      <c r="X87" s="10">
        <f t="shared" si="45"/>
        <v>141.1</v>
      </c>
      <c r="Y87" s="10">
        <f>SUM(Y88:Y91)</f>
        <v>182.3</v>
      </c>
      <c r="Z87" s="10">
        <f>SUM(Z88:Z91)</f>
        <v>11148.4</v>
      </c>
      <c r="AA87" s="10">
        <f t="shared" ref="AA87:AY87" si="46">SUM(AA88:AA91)</f>
        <v>40</v>
      </c>
      <c r="AB87" s="10">
        <f t="shared" si="46"/>
        <v>750</v>
      </c>
      <c r="AC87" s="10">
        <f t="shared" si="46"/>
        <v>2324.6999999999998</v>
      </c>
      <c r="AD87" s="10">
        <f t="shared" si="46"/>
        <v>0</v>
      </c>
      <c r="AE87" s="10">
        <f t="shared" si="46"/>
        <v>120</v>
      </c>
      <c r="AF87" s="10">
        <f t="shared" si="46"/>
        <v>137.5</v>
      </c>
      <c r="AG87" s="10">
        <f t="shared" si="46"/>
        <v>0</v>
      </c>
      <c r="AH87" s="10">
        <f t="shared" si="46"/>
        <v>0</v>
      </c>
      <c r="AI87" s="10">
        <f t="shared" si="46"/>
        <v>0</v>
      </c>
      <c r="AJ87" s="10">
        <f t="shared" si="46"/>
        <v>0</v>
      </c>
      <c r="AK87" s="10">
        <f t="shared" si="46"/>
        <v>336</v>
      </c>
      <c r="AL87" s="10">
        <f t="shared" si="46"/>
        <v>0</v>
      </c>
      <c r="AM87" s="10">
        <f t="shared" si="46"/>
        <v>0</v>
      </c>
      <c r="AN87" s="10">
        <f t="shared" si="46"/>
        <v>0</v>
      </c>
      <c r="AO87" s="10">
        <f t="shared" si="46"/>
        <v>0</v>
      </c>
      <c r="AP87" s="10">
        <f t="shared" si="46"/>
        <v>0</v>
      </c>
      <c r="AQ87" s="10">
        <f t="shared" si="46"/>
        <v>0</v>
      </c>
      <c r="AR87" s="10">
        <f t="shared" si="46"/>
        <v>0</v>
      </c>
      <c r="AS87" s="10">
        <f t="shared" si="46"/>
        <v>29676.800000000003</v>
      </c>
      <c r="AT87" s="10">
        <f t="shared" si="46"/>
        <v>0</v>
      </c>
      <c r="AU87" s="10">
        <f t="shared" si="46"/>
        <v>0</v>
      </c>
      <c r="AV87" s="10">
        <f t="shared" si="46"/>
        <v>1587.6</v>
      </c>
      <c r="AW87" s="10">
        <f t="shared" si="46"/>
        <v>184.5</v>
      </c>
      <c r="AX87" s="10">
        <f t="shared" si="46"/>
        <v>0</v>
      </c>
      <c r="AY87" s="10">
        <f t="shared" si="46"/>
        <v>0</v>
      </c>
    </row>
    <row r="88" spans="1:51" x14ac:dyDescent="0.25">
      <c r="A88" s="4"/>
      <c r="B88" s="4"/>
      <c r="C88" s="4">
        <v>61091</v>
      </c>
      <c r="D88" s="214" t="s">
        <v>426</v>
      </c>
      <c r="E88" s="10">
        <v>36266.199999999997</v>
      </c>
      <c r="F88" s="10"/>
      <c r="G88" s="10">
        <v>36266.199999999997</v>
      </c>
      <c r="H88" s="10"/>
      <c r="I88" s="10"/>
      <c r="J88" s="10"/>
      <c r="K88" s="10"/>
      <c r="L88" s="10"/>
      <c r="M88" s="10"/>
      <c r="N88" s="10">
        <v>1945</v>
      </c>
      <c r="O88" s="10"/>
      <c r="P88" s="10"/>
      <c r="Q88" s="10"/>
      <c r="R88" s="10"/>
      <c r="S88" s="10"/>
      <c r="T88" s="10">
        <v>4183.3</v>
      </c>
      <c r="U88" s="10"/>
      <c r="V88" s="10">
        <v>30</v>
      </c>
      <c r="W88" s="10"/>
      <c r="X88" s="10"/>
      <c r="Y88" s="10"/>
      <c r="Z88" s="10">
        <v>1098.4000000000001</v>
      </c>
      <c r="AA88" s="10"/>
      <c r="AB88" s="10"/>
      <c r="AC88" s="10">
        <v>32.5</v>
      </c>
      <c r="AD88" s="10"/>
      <c r="AE88" s="10">
        <v>120</v>
      </c>
      <c r="AF88" s="10"/>
      <c r="AG88" s="10"/>
      <c r="AH88" s="10"/>
      <c r="AI88" s="10"/>
      <c r="AJ88" s="10"/>
      <c r="AK88" s="10">
        <v>336</v>
      </c>
      <c r="AL88" s="10"/>
      <c r="AM88" s="10"/>
      <c r="AN88" s="10"/>
      <c r="AO88" s="10"/>
      <c r="AP88" s="10"/>
      <c r="AQ88" s="10"/>
      <c r="AR88" s="10"/>
      <c r="AS88" s="10">
        <v>26748.9</v>
      </c>
      <c r="AT88" s="10"/>
      <c r="AU88" s="10"/>
      <c r="AV88" s="10">
        <v>1587.6</v>
      </c>
      <c r="AW88" s="10">
        <v>184.5</v>
      </c>
      <c r="AX88" s="10"/>
      <c r="AY88" s="10"/>
    </row>
    <row r="89" spans="1:51" x14ac:dyDescent="0.25">
      <c r="A89" s="4"/>
      <c r="B89" s="4"/>
      <c r="C89" s="4">
        <v>61092</v>
      </c>
      <c r="D89" s="214" t="s">
        <v>427</v>
      </c>
      <c r="E89" s="10">
        <v>11805.3</v>
      </c>
      <c r="F89" s="10"/>
      <c r="G89" s="10">
        <v>11805.3</v>
      </c>
      <c r="H89" s="10"/>
      <c r="I89" s="10">
        <v>360</v>
      </c>
      <c r="J89" s="10"/>
      <c r="K89" s="10"/>
      <c r="L89" s="10">
        <v>738</v>
      </c>
      <c r="M89" s="10">
        <v>2100</v>
      </c>
      <c r="N89" s="10"/>
      <c r="O89" s="10"/>
      <c r="P89" s="10"/>
      <c r="Q89" s="10"/>
      <c r="R89" s="10"/>
      <c r="S89" s="10">
        <v>7675</v>
      </c>
      <c r="T89" s="10"/>
      <c r="U89" s="10"/>
      <c r="V89" s="10"/>
      <c r="W89" s="10"/>
      <c r="X89" s="10"/>
      <c r="Y89" s="10">
        <v>182.3</v>
      </c>
      <c r="Z89" s="10"/>
      <c r="AA89" s="10"/>
      <c r="AB89" s="10">
        <v>750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x14ac:dyDescent="0.25">
      <c r="A90" s="4"/>
      <c r="B90" s="4"/>
      <c r="C90" s="4">
        <v>61093</v>
      </c>
      <c r="D90" s="214" t="s">
        <v>428</v>
      </c>
      <c r="E90" s="10">
        <v>15833.4</v>
      </c>
      <c r="F90" s="10">
        <v>227.9</v>
      </c>
      <c r="G90" s="10">
        <v>15605.5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104.8</v>
      </c>
      <c r="U90" s="10"/>
      <c r="V90" s="10"/>
      <c r="W90" s="10"/>
      <c r="X90" s="10">
        <v>129.1</v>
      </c>
      <c r="Y90" s="10"/>
      <c r="Z90" s="10">
        <v>10050</v>
      </c>
      <c r="AA90" s="10"/>
      <c r="AB90" s="10"/>
      <c r="AC90" s="10">
        <v>2256.1999999999998</v>
      </c>
      <c r="AD90" s="10"/>
      <c r="AE90" s="10"/>
      <c r="AF90" s="10">
        <v>137.5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2927.9</v>
      </c>
      <c r="AT90" s="10"/>
      <c r="AU90" s="10"/>
      <c r="AV90" s="10"/>
      <c r="AW90" s="10"/>
      <c r="AX90" s="10"/>
      <c r="AY90" s="10"/>
    </row>
    <row r="91" spans="1:51" x14ac:dyDescent="0.25">
      <c r="A91" s="4"/>
      <c r="B91" s="4"/>
      <c r="C91" s="4">
        <v>61098</v>
      </c>
      <c r="D91" s="214" t="s">
        <v>429</v>
      </c>
      <c r="E91" s="10">
        <v>5766.7</v>
      </c>
      <c r="F91" s="10">
        <v>1533.1</v>
      </c>
      <c r="G91" s="10">
        <v>4233.6000000000004</v>
      </c>
      <c r="H91" s="10"/>
      <c r="I91" s="10"/>
      <c r="J91" s="10"/>
      <c r="K91" s="10"/>
      <c r="L91" s="10"/>
      <c r="M91" s="10"/>
      <c r="N91" s="10"/>
      <c r="O91" s="10"/>
      <c r="P91" s="10">
        <v>1200</v>
      </c>
      <c r="Q91" s="10">
        <v>1000</v>
      </c>
      <c r="R91" s="10"/>
      <c r="S91" s="10"/>
      <c r="T91" s="10">
        <v>1944.8</v>
      </c>
      <c r="U91" s="10"/>
      <c r="V91" s="10"/>
      <c r="W91" s="10">
        <v>0.8</v>
      </c>
      <c r="X91" s="10">
        <v>12</v>
      </c>
      <c r="Y91" s="10"/>
      <c r="Z91" s="10"/>
      <c r="AA91" s="10">
        <v>40</v>
      </c>
      <c r="AB91" s="10"/>
      <c r="AC91" s="10">
        <v>36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x14ac:dyDescent="0.25">
      <c r="A92" s="4"/>
      <c r="B92" s="4">
        <v>6110</v>
      </c>
      <c r="C92" s="4"/>
      <c r="D92" s="224" t="s">
        <v>430</v>
      </c>
      <c r="E92" s="10">
        <f>SUM(E93:E100)</f>
        <v>178449.8</v>
      </c>
      <c r="F92" s="10">
        <f t="shared" ref="F92:X92" si="47">SUM(F93:F100)</f>
        <v>35623.1</v>
      </c>
      <c r="G92" s="10">
        <f t="shared" si="47"/>
        <v>142826.69999999998</v>
      </c>
      <c r="H92" s="10">
        <f t="shared" si="47"/>
        <v>8100</v>
      </c>
      <c r="I92" s="10">
        <f t="shared" si="47"/>
        <v>13322.8</v>
      </c>
      <c r="J92" s="10">
        <f t="shared" si="47"/>
        <v>3189</v>
      </c>
      <c r="K92" s="10">
        <f t="shared" si="47"/>
        <v>205</v>
      </c>
      <c r="L92" s="10">
        <f t="shared" si="47"/>
        <v>5475</v>
      </c>
      <c r="M92" s="10">
        <f t="shared" si="47"/>
        <v>742.4</v>
      </c>
      <c r="N92" s="10">
        <f t="shared" si="47"/>
        <v>1283</v>
      </c>
      <c r="O92" s="10">
        <f t="shared" si="47"/>
        <v>3328</v>
      </c>
      <c r="P92" s="10">
        <f t="shared" si="47"/>
        <v>4100.5</v>
      </c>
      <c r="Q92" s="10">
        <f t="shared" si="47"/>
        <v>1285</v>
      </c>
      <c r="R92" s="10">
        <f t="shared" si="47"/>
        <v>1218.5</v>
      </c>
      <c r="S92" s="10">
        <f t="shared" si="47"/>
        <v>12987.5</v>
      </c>
      <c r="T92" s="10">
        <f t="shared" si="47"/>
        <v>5051.2</v>
      </c>
      <c r="U92" s="10">
        <f t="shared" si="47"/>
        <v>1575</v>
      </c>
      <c r="V92" s="10">
        <f t="shared" si="47"/>
        <v>2835.9</v>
      </c>
      <c r="W92" s="10">
        <f t="shared" si="47"/>
        <v>1929.7000000000003</v>
      </c>
      <c r="X92" s="10">
        <f t="shared" si="47"/>
        <v>2341.8999999999996</v>
      </c>
      <c r="Y92" s="18">
        <f>SUM(Y93:Y100)</f>
        <v>10519.4</v>
      </c>
      <c r="Z92" s="18">
        <f>SUM(Z93:Z100)</f>
        <v>5777.2</v>
      </c>
      <c r="AA92" s="18">
        <f t="shared" ref="AA92:AY92" si="48">SUM(AA93:AA100)</f>
        <v>998.7</v>
      </c>
      <c r="AB92" s="18">
        <f t="shared" si="48"/>
        <v>1448.1</v>
      </c>
      <c r="AC92" s="18">
        <f t="shared" si="48"/>
        <v>8093.4</v>
      </c>
      <c r="AD92" s="18">
        <f t="shared" si="48"/>
        <v>2767.6</v>
      </c>
      <c r="AE92" s="18">
        <f t="shared" si="48"/>
        <v>2759.6000000000004</v>
      </c>
      <c r="AF92" s="18">
        <f t="shared" si="48"/>
        <v>1675.3000000000002</v>
      </c>
      <c r="AG92" s="18">
        <f t="shared" si="48"/>
        <v>1112.5999999999999</v>
      </c>
      <c r="AH92" s="18">
        <f t="shared" si="48"/>
        <v>1085.4000000000001</v>
      </c>
      <c r="AI92" s="18">
        <f t="shared" si="48"/>
        <v>1848</v>
      </c>
      <c r="AJ92" s="18">
        <f t="shared" si="48"/>
        <v>1264.5</v>
      </c>
      <c r="AK92" s="18">
        <f t="shared" si="48"/>
        <v>3540</v>
      </c>
      <c r="AL92" s="18">
        <f t="shared" si="48"/>
        <v>4173.7</v>
      </c>
      <c r="AM92" s="18">
        <f t="shared" si="48"/>
        <v>141</v>
      </c>
      <c r="AN92" s="18">
        <f t="shared" si="48"/>
        <v>316</v>
      </c>
      <c r="AO92" s="18">
        <f t="shared" si="48"/>
        <v>131</v>
      </c>
      <c r="AP92" s="18">
        <f t="shared" si="48"/>
        <v>10776.7</v>
      </c>
      <c r="AQ92" s="18">
        <f t="shared" si="48"/>
        <v>1885</v>
      </c>
      <c r="AR92" s="18">
        <f t="shared" si="48"/>
        <v>382.5</v>
      </c>
      <c r="AS92" s="18">
        <f t="shared" si="48"/>
        <v>3769.4</v>
      </c>
      <c r="AT92" s="18">
        <f t="shared" si="48"/>
        <v>457</v>
      </c>
      <c r="AU92" s="18">
        <f t="shared" si="48"/>
        <v>3430</v>
      </c>
      <c r="AV92" s="18">
        <f t="shared" si="48"/>
        <v>1258.4000000000001</v>
      </c>
      <c r="AW92" s="18">
        <f t="shared" si="48"/>
        <v>417.8</v>
      </c>
      <c r="AX92" s="18">
        <f t="shared" si="48"/>
        <v>3828</v>
      </c>
      <c r="AY92" s="18">
        <f t="shared" si="48"/>
        <v>0</v>
      </c>
    </row>
    <row r="93" spans="1:51" x14ac:dyDescent="0.25">
      <c r="A93" s="4"/>
      <c r="B93" s="4"/>
      <c r="C93" s="4">
        <v>61101</v>
      </c>
      <c r="D93" s="214" t="s">
        <v>431</v>
      </c>
      <c r="E93" s="18">
        <v>14994.6</v>
      </c>
      <c r="F93" s="10">
        <v>4411.7</v>
      </c>
      <c r="G93" s="10">
        <v>10582.9</v>
      </c>
      <c r="H93" s="10"/>
      <c r="I93" s="10">
        <v>750</v>
      </c>
      <c r="J93" s="10">
        <v>467</v>
      </c>
      <c r="K93" s="10">
        <v>16</v>
      </c>
      <c r="L93" s="10">
        <v>1250</v>
      </c>
      <c r="M93" s="10">
        <v>100</v>
      </c>
      <c r="N93" s="10">
        <v>115</v>
      </c>
      <c r="O93" s="10">
        <v>1285</v>
      </c>
      <c r="P93" s="10">
        <v>50</v>
      </c>
      <c r="Q93" s="10">
        <v>200</v>
      </c>
      <c r="R93" s="10">
        <v>100</v>
      </c>
      <c r="S93" s="10">
        <v>3011</v>
      </c>
      <c r="T93" s="10">
        <v>196.9</v>
      </c>
      <c r="U93" s="10">
        <v>250</v>
      </c>
      <c r="V93" s="10">
        <v>239</v>
      </c>
      <c r="W93" s="10">
        <v>46.2</v>
      </c>
      <c r="X93" s="10">
        <v>32</v>
      </c>
      <c r="Y93" s="10">
        <v>255</v>
      </c>
      <c r="Z93" s="10">
        <v>71.599999999999994</v>
      </c>
      <c r="AA93" s="10">
        <v>76.5</v>
      </c>
      <c r="AB93" s="10">
        <v>21.5</v>
      </c>
      <c r="AC93" s="10">
        <v>87.4</v>
      </c>
      <c r="AD93" s="10">
        <v>24.9</v>
      </c>
      <c r="AE93" s="10">
        <v>75</v>
      </c>
      <c r="AF93" s="10">
        <v>60.5</v>
      </c>
      <c r="AG93" s="10">
        <v>20.100000000000001</v>
      </c>
      <c r="AH93" s="10">
        <v>46.3</v>
      </c>
      <c r="AI93" s="10">
        <v>26</v>
      </c>
      <c r="AJ93" s="10">
        <v>15</v>
      </c>
      <c r="AK93" s="10">
        <v>290</v>
      </c>
      <c r="AL93" s="10">
        <v>94.4</v>
      </c>
      <c r="AM93" s="10">
        <v>5</v>
      </c>
      <c r="AN93" s="10">
        <v>30</v>
      </c>
      <c r="AO93" s="10">
        <v>2.5</v>
      </c>
      <c r="AP93" s="10">
        <v>260</v>
      </c>
      <c r="AQ93" s="10">
        <v>32</v>
      </c>
      <c r="AR93" s="10">
        <v>15</v>
      </c>
      <c r="AS93" s="10">
        <v>366.8</v>
      </c>
      <c r="AT93" s="10">
        <v>54</v>
      </c>
      <c r="AU93" s="10">
        <v>200</v>
      </c>
      <c r="AV93" s="10">
        <v>272.39999999999998</v>
      </c>
      <c r="AW93" s="10">
        <v>15.9</v>
      </c>
      <c r="AX93" s="10">
        <v>57</v>
      </c>
      <c r="AY93" s="10"/>
    </row>
    <row r="94" spans="1:51" x14ac:dyDescent="0.25">
      <c r="A94" s="4"/>
      <c r="B94" s="4"/>
      <c r="C94" s="4">
        <v>61102</v>
      </c>
      <c r="D94" s="214" t="s">
        <v>432</v>
      </c>
      <c r="E94" s="18">
        <v>17990.900000000001</v>
      </c>
      <c r="F94" s="10">
        <v>186.4</v>
      </c>
      <c r="G94" s="10">
        <v>17804.5</v>
      </c>
      <c r="H94" s="10">
        <v>1200</v>
      </c>
      <c r="I94" s="10">
        <v>3210</v>
      </c>
      <c r="J94" s="10">
        <v>575</v>
      </c>
      <c r="K94" s="10">
        <v>23</v>
      </c>
      <c r="L94" s="10">
        <v>1300</v>
      </c>
      <c r="M94" s="10">
        <v>145</v>
      </c>
      <c r="N94" s="10">
        <v>138</v>
      </c>
      <c r="O94" s="10">
        <v>917.5</v>
      </c>
      <c r="P94" s="10">
        <v>750</v>
      </c>
      <c r="Q94" s="10">
        <v>200</v>
      </c>
      <c r="R94" s="10">
        <v>175</v>
      </c>
      <c r="S94" s="10">
        <v>4127</v>
      </c>
      <c r="T94" s="10">
        <v>488.4</v>
      </c>
      <c r="U94" s="10">
        <v>400</v>
      </c>
      <c r="V94" s="10">
        <v>303</v>
      </c>
      <c r="W94" s="10">
        <v>10</v>
      </c>
      <c r="X94" s="10">
        <v>107.8</v>
      </c>
      <c r="Y94" s="10">
        <v>493</v>
      </c>
      <c r="Z94" s="10">
        <v>345.7</v>
      </c>
      <c r="AA94" s="10">
        <v>77.599999999999994</v>
      </c>
      <c r="AB94" s="10">
        <v>157</v>
      </c>
      <c r="AC94" s="10">
        <v>36.799999999999997</v>
      </c>
      <c r="AD94" s="10">
        <v>500</v>
      </c>
      <c r="AE94" s="10">
        <v>97.4</v>
      </c>
      <c r="AF94" s="10">
        <v>21.4</v>
      </c>
      <c r="AG94" s="10">
        <v>15.3</v>
      </c>
      <c r="AH94" s="10">
        <v>39.4</v>
      </c>
      <c r="AI94" s="10">
        <v>110</v>
      </c>
      <c r="AJ94" s="10">
        <v>28</v>
      </c>
      <c r="AK94" s="10">
        <v>235</v>
      </c>
      <c r="AL94" s="10">
        <v>187.1</v>
      </c>
      <c r="AM94" s="10">
        <v>50</v>
      </c>
      <c r="AN94" s="10">
        <v>10</v>
      </c>
      <c r="AO94" s="10">
        <v>2.5</v>
      </c>
      <c r="AP94" s="10">
        <v>681</v>
      </c>
      <c r="AQ94" s="10">
        <v>28</v>
      </c>
      <c r="AR94" s="10">
        <v>7.5</v>
      </c>
      <c r="AS94" s="10">
        <v>14.9</v>
      </c>
      <c r="AT94" s="10">
        <v>102</v>
      </c>
      <c r="AU94" s="10">
        <v>200</v>
      </c>
      <c r="AV94" s="10">
        <v>175</v>
      </c>
      <c r="AW94" s="10">
        <v>25.2</v>
      </c>
      <c r="AX94" s="10">
        <v>95</v>
      </c>
      <c r="AY94" s="10"/>
    </row>
    <row r="95" spans="1:51" x14ac:dyDescent="0.25">
      <c r="A95" s="4"/>
      <c r="B95" s="4"/>
      <c r="C95" s="4">
        <v>61103</v>
      </c>
      <c r="D95" s="214" t="s">
        <v>433</v>
      </c>
      <c r="E95" s="18">
        <v>81093</v>
      </c>
      <c r="F95" s="10">
        <v>17209.400000000001</v>
      </c>
      <c r="G95" s="10">
        <v>63883.6</v>
      </c>
      <c r="H95" s="10"/>
      <c r="I95" s="10">
        <v>8174</v>
      </c>
      <c r="J95" s="10">
        <v>700</v>
      </c>
      <c r="K95" s="10">
        <v>50</v>
      </c>
      <c r="L95" s="10">
        <v>425</v>
      </c>
      <c r="M95" s="10">
        <v>297.39999999999998</v>
      </c>
      <c r="N95" s="10">
        <v>710</v>
      </c>
      <c r="O95" s="10">
        <v>1083</v>
      </c>
      <c r="P95" s="10">
        <v>2000</v>
      </c>
      <c r="Q95" s="10">
        <v>700</v>
      </c>
      <c r="R95" s="10">
        <v>840</v>
      </c>
      <c r="S95" s="10">
        <v>2489</v>
      </c>
      <c r="T95" s="10">
        <v>2607.5</v>
      </c>
      <c r="U95" s="10">
        <v>705</v>
      </c>
      <c r="V95" s="10">
        <v>1222.8</v>
      </c>
      <c r="W95" s="10">
        <v>1366</v>
      </c>
      <c r="X95" s="10">
        <v>1752</v>
      </c>
      <c r="Y95" s="10">
        <v>3153.1</v>
      </c>
      <c r="Z95" s="10">
        <v>3497.4</v>
      </c>
      <c r="AA95" s="10">
        <v>599.4</v>
      </c>
      <c r="AB95" s="10">
        <v>1003</v>
      </c>
      <c r="AC95" s="10">
        <v>6127.9</v>
      </c>
      <c r="AD95" s="10">
        <v>513.79999999999995</v>
      </c>
      <c r="AE95" s="10">
        <v>1612</v>
      </c>
      <c r="AF95" s="10">
        <v>1453.8</v>
      </c>
      <c r="AG95" s="10">
        <v>629.9</v>
      </c>
      <c r="AH95" s="10">
        <v>663.2</v>
      </c>
      <c r="AI95" s="10">
        <v>1000</v>
      </c>
      <c r="AJ95" s="10">
        <v>747.5</v>
      </c>
      <c r="AK95" s="10">
        <v>2635</v>
      </c>
      <c r="AL95" s="10">
        <v>3187</v>
      </c>
      <c r="AM95" s="10">
        <v>50</v>
      </c>
      <c r="AN95" s="10">
        <v>241</v>
      </c>
      <c r="AO95" s="10">
        <v>100</v>
      </c>
      <c r="AP95" s="10">
        <v>3242.3</v>
      </c>
      <c r="AQ95" s="10">
        <v>1541</v>
      </c>
      <c r="AR95" s="10">
        <v>270</v>
      </c>
      <c r="AS95" s="10">
        <v>1462.6</v>
      </c>
      <c r="AT95" s="10">
        <v>165</v>
      </c>
      <c r="AU95" s="10">
        <v>1500</v>
      </c>
      <c r="AV95" s="10">
        <v>271</v>
      </c>
      <c r="AW95" s="10">
        <v>225</v>
      </c>
      <c r="AX95" s="10">
        <v>2871</v>
      </c>
      <c r="AY95" s="10"/>
    </row>
    <row r="96" spans="1:51" x14ac:dyDescent="0.25">
      <c r="A96" s="4"/>
      <c r="B96" s="4"/>
      <c r="C96" s="4">
        <v>61104</v>
      </c>
      <c r="D96" s="214" t="s">
        <v>434</v>
      </c>
      <c r="E96" s="18">
        <v>27994.5</v>
      </c>
      <c r="F96" s="10">
        <v>6162.6</v>
      </c>
      <c r="G96" s="10">
        <v>21831.9</v>
      </c>
      <c r="H96" s="10">
        <v>5010</v>
      </c>
      <c r="I96" s="10">
        <v>888.8</v>
      </c>
      <c r="J96" s="10">
        <v>700</v>
      </c>
      <c r="K96" s="10">
        <v>114</v>
      </c>
      <c r="L96" s="10">
        <v>2000</v>
      </c>
      <c r="M96" s="10">
        <v>185</v>
      </c>
      <c r="N96" s="10">
        <v>80</v>
      </c>
      <c r="O96" s="10"/>
      <c r="P96" s="10">
        <v>1077</v>
      </c>
      <c r="Q96" s="10">
        <v>120</v>
      </c>
      <c r="R96" s="10">
        <v>35</v>
      </c>
      <c r="S96" s="10">
        <v>1678</v>
      </c>
      <c r="T96" s="10">
        <v>1068.9000000000001</v>
      </c>
      <c r="U96" s="10">
        <v>40</v>
      </c>
      <c r="V96" s="10">
        <v>140.4</v>
      </c>
      <c r="W96" s="10">
        <v>371.6</v>
      </c>
      <c r="X96" s="10">
        <v>109.5</v>
      </c>
      <c r="Y96" s="10">
        <v>364.3</v>
      </c>
      <c r="Z96" s="10">
        <v>1352.1</v>
      </c>
      <c r="AA96" s="10">
        <v>142</v>
      </c>
      <c r="AB96" s="10">
        <v>204</v>
      </c>
      <c r="AC96" s="10">
        <v>1220.5</v>
      </c>
      <c r="AD96" s="10">
        <v>1288</v>
      </c>
      <c r="AE96" s="10">
        <v>419.4</v>
      </c>
      <c r="AF96" s="10">
        <v>23.9</v>
      </c>
      <c r="AG96" s="10">
        <v>384</v>
      </c>
      <c r="AH96" s="10">
        <v>148.80000000000001</v>
      </c>
      <c r="AI96" s="10">
        <v>663</v>
      </c>
      <c r="AJ96" s="10">
        <v>90</v>
      </c>
      <c r="AK96" s="10">
        <v>95</v>
      </c>
      <c r="AL96" s="10">
        <v>60</v>
      </c>
      <c r="AM96" s="10">
        <v>16</v>
      </c>
      <c r="AN96" s="10">
        <v>30</v>
      </c>
      <c r="AO96" s="10">
        <v>25</v>
      </c>
      <c r="AP96" s="10">
        <v>560</v>
      </c>
      <c r="AQ96" s="10">
        <v>90</v>
      </c>
      <c r="AR96" s="10">
        <v>53</v>
      </c>
      <c r="AS96" s="10">
        <v>110</v>
      </c>
      <c r="AT96" s="10">
        <v>100</v>
      </c>
      <c r="AU96" s="10">
        <v>220</v>
      </c>
      <c r="AV96" s="10">
        <v>400</v>
      </c>
      <c r="AW96" s="10">
        <v>109.7</v>
      </c>
      <c r="AX96" s="10">
        <v>45</v>
      </c>
      <c r="AY96" s="10"/>
    </row>
    <row r="97" spans="1:51" x14ac:dyDescent="0.25">
      <c r="A97" s="4"/>
      <c r="B97" s="4"/>
      <c r="C97" s="4">
        <v>61105</v>
      </c>
      <c r="D97" s="214" t="s">
        <v>435</v>
      </c>
      <c r="E97" s="18">
        <v>6273.9</v>
      </c>
      <c r="F97" s="10">
        <v>46</v>
      </c>
      <c r="G97" s="10">
        <v>6227.9</v>
      </c>
      <c r="H97" s="10">
        <v>1890</v>
      </c>
      <c r="I97" s="10">
        <v>300</v>
      </c>
      <c r="J97" s="10">
        <v>125</v>
      </c>
      <c r="K97" s="10">
        <v>2</v>
      </c>
      <c r="L97" s="10">
        <v>500</v>
      </c>
      <c r="M97" s="10">
        <v>15</v>
      </c>
      <c r="N97" s="10">
        <v>180</v>
      </c>
      <c r="O97" s="10"/>
      <c r="P97" s="10">
        <v>96</v>
      </c>
      <c r="Q97" s="10">
        <v>65</v>
      </c>
      <c r="R97" s="10">
        <v>35</v>
      </c>
      <c r="S97" s="10">
        <v>1280</v>
      </c>
      <c r="T97" s="10">
        <v>280.39999999999998</v>
      </c>
      <c r="U97" s="10">
        <v>30</v>
      </c>
      <c r="V97" s="10">
        <v>45.4</v>
      </c>
      <c r="W97" s="10">
        <v>23.3</v>
      </c>
      <c r="X97" s="10">
        <v>40.6</v>
      </c>
      <c r="Y97" s="10">
        <v>305</v>
      </c>
      <c r="Z97" s="10">
        <v>115.1</v>
      </c>
      <c r="AA97" s="10">
        <v>50.6</v>
      </c>
      <c r="AB97" s="10">
        <v>45.3</v>
      </c>
      <c r="AC97" s="10">
        <v>51.3</v>
      </c>
      <c r="AD97" s="10">
        <v>30</v>
      </c>
      <c r="AE97" s="10"/>
      <c r="AF97" s="10">
        <v>21.9</v>
      </c>
      <c r="AG97" s="10">
        <v>15.8</v>
      </c>
      <c r="AH97" s="10">
        <v>1.8</v>
      </c>
      <c r="AI97" s="10">
        <v>11</v>
      </c>
      <c r="AJ97" s="10">
        <v>66</v>
      </c>
      <c r="AK97" s="10">
        <v>65</v>
      </c>
      <c r="AL97" s="10">
        <v>91.5</v>
      </c>
      <c r="AM97" s="10">
        <v>17</v>
      </c>
      <c r="AN97" s="10">
        <v>5</v>
      </c>
      <c r="AO97" s="10">
        <v>1</v>
      </c>
      <c r="AP97" s="10">
        <v>240</v>
      </c>
      <c r="AQ97" s="10">
        <v>35</v>
      </c>
      <c r="AR97" s="10">
        <v>12.5</v>
      </c>
      <c r="AS97" s="10">
        <v>26.4</v>
      </c>
      <c r="AT97" s="10">
        <v>30</v>
      </c>
      <c r="AU97" s="10">
        <v>40</v>
      </c>
      <c r="AV97" s="10">
        <v>25</v>
      </c>
      <c r="AW97" s="10">
        <v>18</v>
      </c>
      <c r="AX97" s="10"/>
      <c r="AY97" s="10"/>
    </row>
    <row r="98" spans="1:51" x14ac:dyDescent="0.25">
      <c r="A98" s="4"/>
      <c r="B98" s="4"/>
      <c r="C98" s="4">
        <v>61106</v>
      </c>
      <c r="D98" s="214" t="s">
        <v>436</v>
      </c>
      <c r="E98" s="18">
        <v>9950.7999999999993</v>
      </c>
      <c r="F98" s="10">
        <v>1741.5</v>
      </c>
      <c r="G98" s="10">
        <v>8209.2999999999993</v>
      </c>
      <c r="H98" s="10"/>
      <c r="I98" s="10"/>
      <c r="J98" s="10"/>
      <c r="K98" s="10"/>
      <c r="L98" s="10"/>
      <c r="M98" s="10"/>
      <c r="N98" s="10"/>
      <c r="O98" s="10"/>
      <c r="P98" s="10">
        <v>27.5</v>
      </c>
      <c r="Q98" s="10"/>
      <c r="R98" s="10"/>
      <c r="S98" s="10">
        <v>220</v>
      </c>
      <c r="T98" s="10">
        <v>42</v>
      </c>
      <c r="U98" s="10"/>
      <c r="V98" s="10"/>
      <c r="W98" s="10">
        <v>12.5</v>
      </c>
      <c r="X98" s="10"/>
      <c r="Y98" s="10">
        <v>5000</v>
      </c>
      <c r="Z98" s="10">
        <v>51.5</v>
      </c>
      <c r="AA98" s="10">
        <v>8</v>
      </c>
      <c r="AB98" s="10">
        <v>3.5</v>
      </c>
      <c r="AC98" s="10">
        <v>104.3</v>
      </c>
      <c r="AD98" s="10">
        <v>263</v>
      </c>
      <c r="AE98" s="10"/>
      <c r="AF98" s="10">
        <v>63.5</v>
      </c>
      <c r="AG98" s="10"/>
      <c r="AH98" s="10">
        <v>10</v>
      </c>
      <c r="AI98" s="10"/>
      <c r="AJ98" s="10">
        <v>10</v>
      </c>
      <c r="AK98" s="10">
        <v>20</v>
      </c>
      <c r="AL98" s="10"/>
      <c r="AM98" s="10"/>
      <c r="AN98" s="10"/>
      <c r="AO98" s="10"/>
      <c r="AP98" s="10">
        <v>1639.5</v>
      </c>
      <c r="AQ98" s="10">
        <v>2</v>
      </c>
      <c r="AR98" s="10">
        <v>22</v>
      </c>
      <c r="AS98" s="10"/>
      <c r="AT98" s="10"/>
      <c r="AU98" s="10">
        <v>20</v>
      </c>
      <c r="AV98" s="10"/>
      <c r="AW98" s="10"/>
      <c r="AX98" s="10">
        <v>690</v>
      </c>
      <c r="AY98" s="10"/>
    </row>
    <row r="99" spans="1:51" x14ac:dyDescent="0.25">
      <c r="A99" s="4"/>
      <c r="B99" s="4"/>
      <c r="C99" s="4">
        <v>61107</v>
      </c>
      <c r="D99" s="214" t="s">
        <v>437</v>
      </c>
      <c r="E99" s="18">
        <v>15956.2</v>
      </c>
      <c r="F99" s="10">
        <v>2157.9</v>
      </c>
      <c r="G99" s="10">
        <v>13798.3</v>
      </c>
      <c r="H99" s="10"/>
      <c r="I99" s="10"/>
      <c r="J99" s="10">
        <v>622</v>
      </c>
      <c r="K99" s="10"/>
      <c r="L99" s="10"/>
      <c r="M99" s="10"/>
      <c r="N99" s="10">
        <v>60</v>
      </c>
      <c r="O99" s="10">
        <v>42.5</v>
      </c>
      <c r="P99" s="10">
        <v>100</v>
      </c>
      <c r="Q99" s="10"/>
      <c r="R99" s="10">
        <v>33.5</v>
      </c>
      <c r="S99" s="10">
        <v>182.5</v>
      </c>
      <c r="T99" s="10">
        <v>356.9</v>
      </c>
      <c r="U99" s="10">
        <v>150</v>
      </c>
      <c r="V99" s="10">
        <v>885.3</v>
      </c>
      <c r="W99" s="10">
        <v>45.9</v>
      </c>
      <c r="X99" s="10">
        <v>300</v>
      </c>
      <c r="Y99" s="10">
        <v>949</v>
      </c>
      <c r="Z99" s="10">
        <v>137.69999999999999</v>
      </c>
      <c r="AA99" s="10">
        <v>21.6</v>
      </c>
      <c r="AB99" s="10">
        <v>13.8</v>
      </c>
      <c r="AC99" s="10">
        <v>465.2</v>
      </c>
      <c r="AD99" s="10">
        <v>147.9</v>
      </c>
      <c r="AE99" s="10">
        <v>555.79999999999995</v>
      </c>
      <c r="AF99" s="10">
        <v>30.3</v>
      </c>
      <c r="AG99" s="10">
        <v>47.5</v>
      </c>
      <c r="AH99" s="10">
        <v>127</v>
      </c>
      <c r="AI99" s="10">
        <v>38</v>
      </c>
      <c r="AJ99" s="10">
        <v>283</v>
      </c>
      <c r="AK99" s="10">
        <v>150</v>
      </c>
      <c r="AL99" s="10">
        <v>517.79999999999995</v>
      </c>
      <c r="AM99" s="10">
        <v>3</v>
      </c>
      <c r="AN99" s="10"/>
      <c r="AO99" s="10"/>
      <c r="AP99" s="10">
        <v>4153.8999999999996</v>
      </c>
      <c r="AQ99" s="10">
        <v>157</v>
      </c>
      <c r="AR99" s="10">
        <v>2.5</v>
      </c>
      <c r="AS99" s="10">
        <v>1788.7</v>
      </c>
      <c r="AT99" s="10">
        <v>6</v>
      </c>
      <c r="AU99" s="10">
        <v>1250</v>
      </c>
      <c r="AV99" s="10">
        <v>115</v>
      </c>
      <c r="AW99" s="10">
        <v>24</v>
      </c>
      <c r="AX99" s="10">
        <v>35</v>
      </c>
      <c r="AY99" s="10"/>
    </row>
    <row r="100" spans="1:51" x14ac:dyDescent="0.25">
      <c r="A100" s="4"/>
      <c r="B100" s="4"/>
      <c r="C100" s="4">
        <v>61108</v>
      </c>
      <c r="D100" s="214" t="s">
        <v>393</v>
      </c>
      <c r="E100" s="18">
        <v>4195.8999999999996</v>
      </c>
      <c r="F100" s="10">
        <v>3707.6</v>
      </c>
      <c r="G100" s="10">
        <v>488.3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10.199999999999999</v>
      </c>
      <c r="U100" s="10"/>
      <c r="V100" s="10"/>
      <c r="W100" s="10">
        <v>54.2</v>
      </c>
      <c r="X100" s="10"/>
      <c r="Y100" s="10"/>
      <c r="Z100" s="10">
        <v>206.1</v>
      </c>
      <c r="AA100" s="10">
        <v>23</v>
      </c>
      <c r="AB100" s="10"/>
      <c r="AC100" s="10"/>
      <c r="AD100" s="10"/>
      <c r="AE100" s="10"/>
      <c r="AF100" s="10"/>
      <c r="AG100" s="10"/>
      <c r="AH100" s="10">
        <v>48.9</v>
      </c>
      <c r="AI100" s="10"/>
      <c r="AJ100" s="10">
        <v>25</v>
      </c>
      <c r="AK100" s="10">
        <v>50</v>
      </c>
      <c r="AL100" s="10">
        <v>35.9</v>
      </c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>
        <v>35</v>
      </c>
      <c r="AY100" s="10"/>
    </row>
    <row r="101" spans="1:51" x14ac:dyDescent="0.25">
      <c r="A101" s="4"/>
      <c r="B101" s="4">
        <v>6111</v>
      </c>
      <c r="C101" s="4"/>
      <c r="D101" s="224" t="s">
        <v>438</v>
      </c>
      <c r="E101" s="10">
        <f>SUM(E102:E105)</f>
        <v>3260.8</v>
      </c>
      <c r="F101" s="10">
        <f t="shared" ref="F101:X101" si="49">SUM(F102:F105)</f>
        <v>443.90000000000003</v>
      </c>
      <c r="G101" s="10">
        <f t="shared" si="49"/>
        <v>2816.8999999999996</v>
      </c>
      <c r="H101" s="10">
        <f t="shared" si="49"/>
        <v>50</v>
      </c>
      <c r="I101" s="10">
        <f t="shared" si="49"/>
        <v>0</v>
      </c>
      <c r="J101" s="10">
        <f t="shared" si="49"/>
        <v>100</v>
      </c>
      <c r="K101" s="10">
        <f t="shared" si="49"/>
        <v>21</v>
      </c>
      <c r="L101" s="10">
        <f t="shared" si="49"/>
        <v>340.5</v>
      </c>
      <c r="M101" s="10">
        <f t="shared" si="49"/>
        <v>60</v>
      </c>
      <c r="N101" s="10">
        <f t="shared" si="49"/>
        <v>15</v>
      </c>
      <c r="O101" s="10">
        <f t="shared" si="49"/>
        <v>0</v>
      </c>
      <c r="P101" s="10">
        <f t="shared" si="49"/>
        <v>0</v>
      </c>
      <c r="Q101" s="10">
        <f t="shared" si="49"/>
        <v>72</v>
      </c>
      <c r="R101" s="10">
        <f t="shared" si="49"/>
        <v>25</v>
      </c>
      <c r="S101" s="10">
        <f t="shared" si="49"/>
        <v>483</v>
      </c>
      <c r="T101" s="10">
        <f t="shared" si="49"/>
        <v>292.60000000000002</v>
      </c>
      <c r="U101" s="10">
        <f t="shared" si="49"/>
        <v>408</v>
      </c>
      <c r="V101" s="10">
        <f t="shared" si="49"/>
        <v>25.6</v>
      </c>
      <c r="W101" s="10">
        <f t="shared" si="49"/>
        <v>4</v>
      </c>
      <c r="X101" s="10">
        <f t="shared" si="49"/>
        <v>6</v>
      </c>
      <c r="Y101" s="10">
        <f>SUM(Y102:Y105)</f>
        <v>168.1</v>
      </c>
      <c r="Z101" s="10">
        <f>SUM(Z102:Z105)</f>
        <v>115.4</v>
      </c>
      <c r="AA101" s="10">
        <f t="shared" ref="AA101:AY101" si="50">SUM(AA102:AA105)</f>
        <v>23.9</v>
      </c>
      <c r="AB101" s="10">
        <f t="shared" si="50"/>
        <v>0</v>
      </c>
      <c r="AC101" s="10">
        <f t="shared" si="50"/>
        <v>62.9</v>
      </c>
      <c r="AD101" s="10">
        <f t="shared" si="50"/>
        <v>20</v>
      </c>
      <c r="AE101" s="10">
        <f t="shared" si="50"/>
        <v>0</v>
      </c>
      <c r="AF101" s="10">
        <f t="shared" si="50"/>
        <v>20</v>
      </c>
      <c r="AG101" s="10">
        <f t="shared" si="50"/>
        <v>21</v>
      </c>
      <c r="AH101" s="10">
        <f t="shared" si="50"/>
        <v>49.9</v>
      </c>
      <c r="AI101" s="10">
        <f t="shared" si="50"/>
        <v>28</v>
      </c>
      <c r="AJ101" s="10">
        <f t="shared" si="50"/>
        <v>14.2</v>
      </c>
      <c r="AK101" s="10">
        <f t="shared" si="50"/>
        <v>5</v>
      </c>
      <c r="AL101" s="10">
        <f t="shared" si="50"/>
        <v>56</v>
      </c>
      <c r="AM101" s="10">
        <f t="shared" si="50"/>
        <v>14</v>
      </c>
      <c r="AN101" s="10">
        <f t="shared" si="50"/>
        <v>0</v>
      </c>
      <c r="AO101" s="10">
        <f t="shared" si="50"/>
        <v>10</v>
      </c>
      <c r="AP101" s="10">
        <f t="shared" si="50"/>
        <v>81.599999999999994</v>
      </c>
      <c r="AQ101" s="10">
        <f t="shared" si="50"/>
        <v>49</v>
      </c>
      <c r="AR101" s="10">
        <f t="shared" si="50"/>
        <v>0</v>
      </c>
      <c r="AS101" s="10">
        <f t="shared" si="50"/>
        <v>31</v>
      </c>
      <c r="AT101" s="10">
        <f t="shared" si="50"/>
        <v>13</v>
      </c>
      <c r="AU101" s="10">
        <f t="shared" si="50"/>
        <v>35</v>
      </c>
      <c r="AV101" s="10">
        <f t="shared" si="50"/>
        <v>0</v>
      </c>
      <c r="AW101" s="10">
        <f t="shared" si="50"/>
        <v>43.2</v>
      </c>
      <c r="AX101" s="10">
        <f t="shared" si="50"/>
        <v>53</v>
      </c>
      <c r="AY101" s="10">
        <f t="shared" si="50"/>
        <v>0</v>
      </c>
    </row>
    <row r="102" spans="1:51" x14ac:dyDescent="0.25">
      <c r="A102" s="4"/>
      <c r="B102" s="4"/>
      <c r="C102" s="4">
        <v>61111</v>
      </c>
      <c r="D102" s="214" t="s">
        <v>439</v>
      </c>
      <c r="E102" s="10">
        <v>1798.9</v>
      </c>
      <c r="F102" s="10">
        <v>286.7</v>
      </c>
      <c r="G102" s="10">
        <v>1512.2</v>
      </c>
      <c r="H102" s="10"/>
      <c r="I102" s="10"/>
      <c r="J102" s="10">
        <v>100</v>
      </c>
      <c r="K102" s="10">
        <v>10</v>
      </c>
      <c r="L102" s="10">
        <v>165</v>
      </c>
      <c r="M102" s="10">
        <v>60</v>
      </c>
      <c r="N102" s="10">
        <v>12</v>
      </c>
      <c r="O102" s="10"/>
      <c r="P102" s="10"/>
      <c r="Q102" s="10">
        <v>72</v>
      </c>
      <c r="R102" s="10">
        <v>10</v>
      </c>
      <c r="S102" s="10">
        <v>336</v>
      </c>
      <c r="T102" s="10">
        <v>59.9</v>
      </c>
      <c r="U102" s="10"/>
      <c r="V102" s="10">
        <v>24.6</v>
      </c>
      <c r="W102" s="10">
        <v>4</v>
      </c>
      <c r="X102" s="10">
        <v>6</v>
      </c>
      <c r="Y102" s="10">
        <v>168.1</v>
      </c>
      <c r="Z102" s="10">
        <v>72.400000000000006</v>
      </c>
      <c r="AA102" s="10">
        <v>7.4</v>
      </c>
      <c r="AB102" s="10"/>
      <c r="AC102" s="10">
        <v>58.9</v>
      </c>
      <c r="AD102" s="10">
        <v>20</v>
      </c>
      <c r="AE102" s="10"/>
      <c r="AF102" s="10">
        <v>20</v>
      </c>
      <c r="AG102" s="10">
        <v>11</v>
      </c>
      <c r="AH102" s="10">
        <v>34.9</v>
      </c>
      <c r="AI102" s="10">
        <v>10</v>
      </c>
      <c r="AJ102" s="10">
        <v>11.2</v>
      </c>
      <c r="AK102" s="10">
        <v>5</v>
      </c>
      <c r="AL102" s="10"/>
      <c r="AM102" s="10">
        <v>14</v>
      </c>
      <c r="AN102" s="10"/>
      <c r="AO102" s="10">
        <v>7</v>
      </c>
      <c r="AP102" s="10">
        <v>53.6</v>
      </c>
      <c r="AQ102" s="10">
        <v>29</v>
      </c>
      <c r="AR102" s="10"/>
      <c r="AS102" s="10">
        <v>26</v>
      </c>
      <c r="AT102" s="10">
        <v>13</v>
      </c>
      <c r="AU102" s="10">
        <v>35</v>
      </c>
      <c r="AV102" s="10"/>
      <c r="AW102" s="10">
        <v>43.2</v>
      </c>
      <c r="AX102" s="10">
        <v>13</v>
      </c>
      <c r="AY102" s="10"/>
    </row>
    <row r="103" spans="1:51" x14ac:dyDescent="0.25">
      <c r="A103" s="4"/>
      <c r="B103" s="4"/>
      <c r="C103" s="4">
        <v>61112</v>
      </c>
      <c r="D103" s="214" t="s">
        <v>440</v>
      </c>
      <c r="E103" s="10">
        <v>313.7</v>
      </c>
      <c r="F103" s="10">
        <v>124.9</v>
      </c>
      <c r="G103" s="10">
        <v>188.8</v>
      </c>
      <c r="H103" s="10"/>
      <c r="I103" s="10"/>
      <c r="J103" s="10"/>
      <c r="K103" s="10">
        <v>1</v>
      </c>
      <c r="L103" s="10">
        <v>36.5</v>
      </c>
      <c r="M103" s="10"/>
      <c r="N103" s="10"/>
      <c r="O103" s="10"/>
      <c r="P103" s="10"/>
      <c r="Q103" s="10"/>
      <c r="R103" s="10">
        <v>5</v>
      </c>
      <c r="S103" s="10"/>
      <c r="T103" s="10">
        <v>13.8</v>
      </c>
      <c r="U103" s="10"/>
      <c r="V103" s="10">
        <v>1</v>
      </c>
      <c r="W103" s="10"/>
      <c r="X103" s="10"/>
      <c r="Y103" s="10"/>
      <c r="Z103" s="10">
        <v>13</v>
      </c>
      <c r="AA103" s="10">
        <v>16.5</v>
      </c>
      <c r="AB103" s="10"/>
      <c r="AC103" s="10">
        <v>1</v>
      </c>
      <c r="AD103" s="10"/>
      <c r="AE103" s="10"/>
      <c r="AF103" s="10"/>
      <c r="AG103" s="10">
        <v>10</v>
      </c>
      <c r="AH103" s="10"/>
      <c r="AI103" s="10">
        <v>18</v>
      </c>
      <c r="AJ103" s="10">
        <v>3</v>
      </c>
      <c r="AK103" s="10"/>
      <c r="AL103" s="10"/>
      <c r="AM103" s="10"/>
      <c r="AN103" s="10"/>
      <c r="AO103" s="10">
        <v>2</v>
      </c>
      <c r="AP103" s="10">
        <v>28</v>
      </c>
      <c r="AQ103" s="10">
        <v>20</v>
      </c>
      <c r="AR103" s="10"/>
      <c r="AS103" s="10"/>
      <c r="AT103" s="10"/>
      <c r="AU103" s="10"/>
      <c r="AV103" s="10"/>
      <c r="AW103" s="10"/>
      <c r="AX103" s="10">
        <v>20</v>
      </c>
      <c r="AY103" s="10"/>
    </row>
    <row r="104" spans="1:51" x14ac:dyDescent="0.25">
      <c r="A104" s="4"/>
      <c r="B104" s="4"/>
      <c r="C104" s="4">
        <v>61113</v>
      </c>
      <c r="D104" s="214" t="s">
        <v>441</v>
      </c>
      <c r="E104" s="10">
        <v>35.799999999999997</v>
      </c>
      <c r="F104" s="10"/>
      <c r="G104" s="10">
        <v>35.799999999999997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v>0.8</v>
      </c>
      <c r="U104" s="10"/>
      <c r="V104" s="10"/>
      <c r="W104" s="10"/>
      <c r="X104" s="10"/>
      <c r="Y104" s="10"/>
      <c r="Z104" s="10">
        <v>30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>
        <v>5</v>
      </c>
      <c r="AT104" s="10"/>
      <c r="AU104" s="10"/>
      <c r="AV104" s="10"/>
      <c r="AW104" s="10"/>
      <c r="AX104" s="10"/>
      <c r="AY104" s="10"/>
    </row>
    <row r="105" spans="1:51" x14ac:dyDescent="0.25">
      <c r="A105" s="4"/>
      <c r="B105" s="4"/>
      <c r="C105" s="4">
        <v>61118</v>
      </c>
      <c r="D105" s="214" t="s">
        <v>393</v>
      </c>
      <c r="E105" s="10">
        <v>1112.4000000000001</v>
      </c>
      <c r="F105" s="10">
        <v>32.299999999999997</v>
      </c>
      <c r="G105" s="10">
        <v>1080.0999999999999</v>
      </c>
      <c r="H105" s="10">
        <v>50</v>
      </c>
      <c r="I105" s="10"/>
      <c r="J105" s="10"/>
      <c r="K105" s="10">
        <v>10</v>
      </c>
      <c r="L105" s="10">
        <v>139</v>
      </c>
      <c r="M105" s="10"/>
      <c r="N105" s="10">
        <v>3</v>
      </c>
      <c r="O105" s="10"/>
      <c r="P105" s="10"/>
      <c r="Q105" s="10"/>
      <c r="R105" s="10">
        <v>10</v>
      </c>
      <c r="S105" s="10">
        <v>147</v>
      </c>
      <c r="T105" s="10">
        <v>218.1</v>
      </c>
      <c r="U105" s="10">
        <v>408</v>
      </c>
      <c r="V105" s="10"/>
      <c r="W105" s="10"/>
      <c r="X105" s="10"/>
      <c r="Y105" s="10"/>
      <c r="Z105" s="10"/>
      <c r="AA105" s="10"/>
      <c r="AB105" s="10"/>
      <c r="AC105" s="10">
        <v>3</v>
      </c>
      <c r="AD105" s="10"/>
      <c r="AE105" s="10"/>
      <c r="AF105" s="10"/>
      <c r="AG105" s="10"/>
      <c r="AH105" s="10">
        <v>15</v>
      </c>
      <c r="AI105" s="10"/>
      <c r="AJ105" s="10"/>
      <c r="AK105" s="10"/>
      <c r="AL105" s="10">
        <v>56</v>
      </c>
      <c r="AM105" s="10"/>
      <c r="AN105" s="10"/>
      <c r="AO105" s="10">
        <v>1</v>
      </c>
      <c r="AP105" s="10"/>
      <c r="AQ105" s="10"/>
      <c r="AR105" s="10"/>
      <c r="AS105" s="10"/>
      <c r="AT105" s="10"/>
      <c r="AU105" s="10"/>
      <c r="AV105" s="10"/>
      <c r="AW105" s="10"/>
      <c r="AX105" s="10">
        <v>20</v>
      </c>
      <c r="AY105" s="10"/>
    </row>
    <row r="106" spans="1:51" x14ac:dyDescent="0.25">
      <c r="A106" s="4"/>
      <c r="B106" s="4">
        <v>6112</v>
      </c>
      <c r="C106" s="4"/>
      <c r="D106" s="224" t="s">
        <v>442</v>
      </c>
      <c r="E106" s="10">
        <f>SUM(E107:E110)</f>
        <v>225456.30000000002</v>
      </c>
      <c r="F106" s="10">
        <f t="shared" ref="F106:X106" si="51">SUM(F107:F110)</f>
        <v>54359.200000000004</v>
      </c>
      <c r="G106" s="10">
        <f t="shared" si="51"/>
        <v>171097.1</v>
      </c>
      <c r="H106" s="10">
        <f t="shared" si="51"/>
        <v>750</v>
      </c>
      <c r="I106" s="10">
        <f t="shared" si="51"/>
        <v>6703</v>
      </c>
      <c r="J106" s="10">
        <f t="shared" si="51"/>
        <v>7440</v>
      </c>
      <c r="K106" s="10">
        <f t="shared" si="51"/>
        <v>105</v>
      </c>
      <c r="L106" s="10">
        <f t="shared" si="51"/>
        <v>2510.5</v>
      </c>
      <c r="M106" s="10">
        <f t="shared" si="51"/>
        <v>360</v>
      </c>
      <c r="N106" s="10">
        <f t="shared" si="51"/>
        <v>395</v>
      </c>
      <c r="O106" s="10">
        <f t="shared" si="51"/>
        <v>8652</v>
      </c>
      <c r="P106" s="10">
        <f t="shared" si="51"/>
        <v>10600</v>
      </c>
      <c r="Q106" s="10">
        <f t="shared" si="51"/>
        <v>4000</v>
      </c>
      <c r="R106" s="10">
        <f t="shared" si="51"/>
        <v>2300</v>
      </c>
      <c r="S106" s="10">
        <f t="shared" si="51"/>
        <v>679</v>
      </c>
      <c r="T106" s="10">
        <f t="shared" si="51"/>
        <v>9049.1</v>
      </c>
      <c r="U106" s="10">
        <f t="shared" si="51"/>
        <v>1400</v>
      </c>
      <c r="V106" s="10">
        <f t="shared" si="51"/>
        <v>7300.9</v>
      </c>
      <c r="W106" s="10">
        <f t="shared" si="51"/>
        <v>3751.2</v>
      </c>
      <c r="X106" s="10">
        <f t="shared" si="51"/>
        <v>17175.5</v>
      </c>
      <c r="Y106" s="10">
        <f>SUM(Y107:Y110)</f>
        <v>1522.5</v>
      </c>
      <c r="Z106" s="10">
        <f>SUM(Z107:Z110)</f>
        <v>18506.900000000001</v>
      </c>
      <c r="AA106" s="10">
        <f t="shared" ref="AA106:AY106" si="52">SUM(AA107:AA110)</f>
        <v>2570.6999999999998</v>
      </c>
      <c r="AB106" s="10">
        <f t="shared" si="52"/>
        <v>1860.1</v>
      </c>
      <c r="AC106" s="10">
        <f t="shared" si="52"/>
        <v>17902.300000000003</v>
      </c>
      <c r="AD106" s="10">
        <f t="shared" si="52"/>
        <v>968.8</v>
      </c>
      <c r="AE106" s="10">
        <f t="shared" si="52"/>
        <v>3252</v>
      </c>
      <c r="AF106" s="10">
        <f t="shared" si="52"/>
        <v>2796.8</v>
      </c>
      <c r="AG106" s="10">
        <f t="shared" si="52"/>
        <v>1359.3000000000002</v>
      </c>
      <c r="AH106" s="10">
        <f t="shared" si="52"/>
        <v>1227.4000000000001</v>
      </c>
      <c r="AI106" s="10">
        <f t="shared" si="52"/>
        <v>619.1</v>
      </c>
      <c r="AJ106" s="10">
        <f t="shared" si="52"/>
        <v>3373.6</v>
      </c>
      <c r="AK106" s="10">
        <f t="shared" si="52"/>
        <v>1736</v>
      </c>
      <c r="AL106" s="10">
        <f t="shared" si="52"/>
        <v>1893.7</v>
      </c>
      <c r="AM106" s="10">
        <f t="shared" si="52"/>
        <v>65</v>
      </c>
      <c r="AN106" s="10">
        <f t="shared" si="52"/>
        <v>834</v>
      </c>
      <c r="AO106" s="10">
        <f t="shared" si="52"/>
        <v>125</v>
      </c>
      <c r="AP106" s="10">
        <f t="shared" si="52"/>
        <v>2880.5</v>
      </c>
      <c r="AQ106" s="10">
        <f t="shared" si="52"/>
        <v>5085</v>
      </c>
      <c r="AR106" s="10">
        <f t="shared" si="52"/>
        <v>1236.5</v>
      </c>
      <c r="AS106" s="10">
        <f t="shared" si="52"/>
        <v>3979.7000000000003</v>
      </c>
      <c r="AT106" s="10">
        <f t="shared" si="52"/>
        <v>900</v>
      </c>
      <c r="AU106" s="10">
        <f t="shared" si="52"/>
        <v>2400</v>
      </c>
      <c r="AV106" s="10">
        <f t="shared" si="52"/>
        <v>8056</v>
      </c>
      <c r="AW106" s="10">
        <f t="shared" si="52"/>
        <v>1670</v>
      </c>
      <c r="AX106" s="10">
        <f t="shared" si="52"/>
        <v>1105</v>
      </c>
      <c r="AY106" s="10">
        <f t="shared" si="52"/>
        <v>0</v>
      </c>
    </row>
    <row r="107" spans="1:51" x14ac:dyDescent="0.25">
      <c r="A107" s="4"/>
      <c r="B107" s="4"/>
      <c r="C107" s="4">
        <v>61121</v>
      </c>
      <c r="D107" s="214" t="s">
        <v>422</v>
      </c>
      <c r="E107" s="10">
        <v>32824.5</v>
      </c>
      <c r="F107" s="10">
        <v>8328.2999999999993</v>
      </c>
      <c r="G107" s="10">
        <v>24496.2</v>
      </c>
      <c r="H107" s="10">
        <v>50</v>
      </c>
      <c r="I107" s="10">
        <v>492</v>
      </c>
      <c r="J107" s="10">
        <v>1820</v>
      </c>
      <c r="K107" s="10">
        <v>46</v>
      </c>
      <c r="L107" s="10">
        <v>434</v>
      </c>
      <c r="M107" s="10">
        <v>64.599999999999994</v>
      </c>
      <c r="N107" s="10">
        <v>120</v>
      </c>
      <c r="O107" s="10">
        <v>577</v>
      </c>
      <c r="P107" s="10"/>
      <c r="Q107" s="10">
        <v>440</v>
      </c>
      <c r="R107" s="10">
        <v>40</v>
      </c>
      <c r="S107" s="10">
        <v>97</v>
      </c>
      <c r="T107" s="10">
        <v>2096.3000000000002</v>
      </c>
      <c r="U107" s="10">
        <v>43</v>
      </c>
      <c r="V107" s="10">
        <v>1956.6</v>
      </c>
      <c r="W107" s="10">
        <v>782</v>
      </c>
      <c r="X107" s="10">
        <v>669.3</v>
      </c>
      <c r="Y107" s="10">
        <v>514.5</v>
      </c>
      <c r="Z107" s="10">
        <v>2213.4</v>
      </c>
      <c r="AA107" s="10">
        <v>349.1</v>
      </c>
      <c r="AB107" s="10">
        <v>194.3</v>
      </c>
      <c r="AC107" s="10">
        <v>2833.4</v>
      </c>
      <c r="AD107" s="10">
        <v>188</v>
      </c>
      <c r="AE107" s="10">
        <v>853.1</v>
      </c>
      <c r="AF107" s="10">
        <v>670.3</v>
      </c>
      <c r="AG107" s="10">
        <v>260.2</v>
      </c>
      <c r="AH107" s="10">
        <v>63.8</v>
      </c>
      <c r="AI107" s="10">
        <v>134.30000000000001</v>
      </c>
      <c r="AJ107" s="10">
        <v>627</v>
      </c>
      <c r="AK107" s="10">
        <v>227.5</v>
      </c>
      <c r="AL107" s="10">
        <v>40</v>
      </c>
      <c r="AM107" s="10">
        <v>15</v>
      </c>
      <c r="AN107" s="10">
        <v>100.8</v>
      </c>
      <c r="AO107" s="10">
        <v>45</v>
      </c>
      <c r="AP107" s="10">
        <v>682</v>
      </c>
      <c r="AQ107" s="10">
        <v>1126</v>
      </c>
      <c r="AR107" s="10">
        <v>205.6</v>
      </c>
      <c r="AS107" s="10">
        <v>197.7</v>
      </c>
      <c r="AT107" s="10"/>
      <c r="AU107" s="10">
        <v>337.4</v>
      </c>
      <c r="AV107" s="10">
        <v>2355</v>
      </c>
      <c r="AW107" s="10">
        <v>367</v>
      </c>
      <c r="AX107" s="10">
        <v>168</v>
      </c>
      <c r="AY107" s="10"/>
    </row>
    <row r="108" spans="1:51" x14ac:dyDescent="0.25">
      <c r="A108" s="4"/>
      <c r="B108" s="4"/>
      <c r="C108" s="4">
        <v>61122</v>
      </c>
      <c r="D108" s="217" t="s">
        <v>443</v>
      </c>
      <c r="E108" s="10">
        <v>43866.5</v>
      </c>
      <c r="F108" s="10">
        <v>8882.7000000000007</v>
      </c>
      <c r="G108" s="10">
        <v>34983.800000000003</v>
      </c>
      <c r="H108" s="10">
        <v>300</v>
      </c>
      <c r="I108" s="10">
        <v>2973.5</v>
      </c>
      <c r="J108" s="10">
        <v>4080</v>
      </c>
      <c r="K108" s="10">
        <v>13.5</v>
      </c>
      <c r="L108" s="10">
        <v>329</v>
      </c>
      <c r="M108" s="10">
        <v>42.8</v>
      </c>
      <c r="N108" s="10">
        <v>60</v>
      </c>
      <c r="O108" s="10">
        <v>6670</v>
      </c>
      <c r="P108" s="10">
        <v>2000</v>
      </c>
      <c r="Q108" s="10">
        <v>480</v>
      </c>
      <c r="R108" s="10">
        <v>318.10000000000002</v>
      </c>
      <c r="S108" s="10">
        <v>50</v>
      </c>
      <c r="T108" s="10">
        <v>1066.7</v>
      </c>
      <c r="U108" s="10">
        <v>213</v>
      </c>
      <c r="V108" s="10">
        <v>1015.3</v>
      </c>
      <c r="W108" s="10">
        <v>448.1</v>
      </c>
      <c r="X108" s="10">
        <v>2116.1999999999998</v>
      </c>
      <c r="Y108" s="10">
        <v>300.5</v>
      </c>
      <c r="Z108" s="10">
        <v>2185.1999999999998</v>
      </c>
      <c r="AA108" s="10">
        <v>316.3</v>
      </c>
      <c r="AB108" s="10">
        <v>228</v>
      </c>
      <c r="AC108" s="10">
        <v>2339.1999999999998</v>
      </c>
      <c r="AD108" s="10">
        <v>116.4</v>
      </c>
      <c r="AE108" s="10">
        <v>434.5</v>
      </c>
      <c r="AF108" s="10">
        <v>326.5</v>
      </c>
      <c r="AG108" s="10">
        <v>211.4</v>
      </c>
      <c r="AH108" s="10">
        <v>216.8</v>
      </c>
      <c r="AI108" s="10">
        <v>85.5</v>
      </c>
      <c r="AJ108" s="10">
        <v>414.9</v>
      </c>
      <c r="AK108" s="10">
        <v>316</v>
      </c>
      <c r="AL108" s="10">
        <v>292.5</v>
      </c>
      <c r="AM108" s="10">
        <v>15</v>
      </c>
      <c r="AN108" s="10">
        <v>214.6</v>
      </c>
      <c r="AO108" s="10">
        <v>10</v>
      </c>
      <c r="AP108" s="10">
        <v>399.6</v>
      </c>
      <c r="AQ108" s="10">
        <v>609</v>
      </c>
      <c r="AR108" s="10">
        <v>225.1</v>
      </c>
      <c r="AS108" s="10">
        <v>507.2</v>
      </c>
      <c r="AT108" s="10">
        <v>118</v>
      </c>
      <c r="AU108" s="10">
        <v>350.4</v>
      </c>
      <c r="AV108" s="10">
        <v>2243</v>
      </c>
      <c r="AW108" s="10">
        <v>200</v>
      </c>
      <c r="AX108" s="10">
        <v>132</v>
      </c>
      <c r="AY108" s="10"/>
    </row>
    <row r="109" spans="1:51" x14ac:dyDescent="0.25">
      <c r="A109" s="4"/>
      <c r="B109" s="4"/>
      <c r="C109" s="4">
        <v>61123</v>
      </c>
      <c r="D109" s="217" t="s">
        <v>444</v>
      </c>
      <c r="E109" s="10">
        <v>147276.6</v>
      </c>
      <c r="F109" s="10">
        <v>36451.9</v>
      </c>
      <c r="G109" s="10">
        <v>110824.7</v>
      </c>
      <c r="H109" s="10">
        <v>400</v>
      </c>
      <c r="I109" s="10">
        <v>3237.5</v>
      </c>
      <c r="J109" s="10">
        <v>1540</v>
      </c>
      <c r="K109" s="10">
        <v>45.5</v>
      </c>
      <c r="L109" s="10">
        <v>1747.5</v>
      </c>
      <c r="M109" s="10">
        <v>252.6</v>
      </c>
      <c r="N109" s="10">
        <v>215</v>
      </c>
      <c r="O109" s="10">
        <v>1405</v>
      </c>
      <c r="P109" s="10">
        <v>8600</v>
      </c>
      <c r="Q109" s="10">
        <v>3080</v>
      </c>
      <c r="R109" s="10">
        <v>1941.9</v>
      </c>
      <c r="S109" s="10">
        <v>514</v>
      </c>
      <c r="T109" s="10">
        <v>5876.9</v>
      </c>
      <c r="U109" s="10">
        <v>1144</v>
      </c>
      <c r="V109" s="10">
        <v>4329</v>
      </c>
      <c r="W109" s="10">
        <v>2521.1</v>
      </c>
      <c r="X109" s="10">
        <v>14390</v>
      </c>
      <c r="Y109" s="10">
        <v>707.5</v>
      </c>
      <c r="Z109" s="10">
        <v>13383.1</v>
      </c>
      <c r="AA109" s="10">
        <v>1905.3</v>
      </c>
      <c r="AB109" s="10">
        <v>1437.8</v>
      </c>
      <c r="AC109" s="10">
        <v>12729.7</v>
      </c>
      <c r="AD109" s="10">
        <v>624.4</v>
      </c>
      <c r="AE109" s="10">
        <v>1964.4</v>
      </c>
      <c r="AF109" s="10">
        <v>1800</v>
      </c>
      <c r="AG109" s="10">
        <v>887.7</v>
      </c>
      <c r="AH109" s="10">
        <v>946.8</v>
      </c>
      <c r="AI109" s="10">
        <v>399.3</v>
      </c>
      <c r="AJ109" s="10">
        <v>2331.6999999999998</v>
      </c>
      <c r="AK109" s="10">
        <v>1192.5</v>
      </c>
      <c r="AL109" s="10">
        <v>1561.2</v>
      </c>
      <c r="AM109" s="10">
        <v>35</v>
      </c>
      <c r="AN109" s="10">
        <v>518.6</v>
      </c>
      <c r="AO109" s="10">
        <v>70</v>
      </c>
      <c r="AP109" s="10">
        <v>1798.9</v>
      </c>
      <c r="AQ109" s="10">
        <v>3350</v>
      </c>
      <c r="AR109" s="10">
        <v>805.8</v>
      </c>
      <c r="AS109" s="10">
        <v>3274.8</v>
      </c>
      <c r="AT109" s="10">
        <v>782</v>
      </c>
      <c r="AU109" s="10">
        <v>1712.2</v>
      </c>
      <c r="AV109" s="10">
        <v>3458</v>
      </c>
      <c r="AW109" s="10">
        <v>1103</v>
      </c>
      <c r="AX109" s="10">
        <v>805</v>
      </c>
      <c r="AY109" s="10"/>
    </row>
    <row r="110" spans="1:51" x14ac:dyDescent="0.25">
      <c r="A110" s="4"/>
      <c r="B110" s="4"/>
      <c r="C110" s="4">
        <v>61128</v>
      </c>
      <c r="D110" s="217" t="s">
        <v>445</v>
      </c>
      <c r="E110" s="10">
        <v>1488.7</v>
      </c>
      <c r="F110" s="10">
        <v>696.3</v>
      </c>
      <c r="G110" s="10">
        <v>792.4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18</v>
      </c>
      <c r="T110" s="10">
        <v>9.1999999999999993</v>
      </c>
      <c r="U110" s="10"/>
      <c r="V110" s="10"/>
      <c r="W110" s="10"/>
      <c r="X110" s="10"/>
      <c r="Y110" s="10"/>
      <c r="Z110" s="10">
        <v>725.2</v>
      </c>
      <c r="AA110" s="10"/>
      <c r="AB110" s="10"/>
      <c r="AC110" s="10"/>
      <c r="AD110" s="10">
        <v>40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>
        <v>6113</v>
      </c>
      <c r="C111" s="4"/>
      <c r="D111" s="224" t="s">
        <v>446</v>
      </c>
      <c r="E111" s="10">
        <f>SUM(E112:E115)</f>
        <v>71594.599999999991</v>
      </c>
      <c r="F111" s="10">
        <f t="shared" ref="F111:X111" si="53">SUM(F112:F115)</f>
        <v>16</v>
      </c>
      <c r="G111" s="10">
        <f t="shared" si="53"/>
        <v>71578.599999999991</v>
      </c>
      <c r="H111" s="10">
        <f t="shared" si="53"/>
        <v>1828</v>
      </c>
      <c r="I111" s="10">
        <f t="shared" si="53"/>
        <v>9617.5</v>
      </c>
      <c r="J111" s="10">
        <f t="shared" si="53"/>
        <v>2160</v>
      </c>
      <c r="K111" s="10">
        <f t="shared" si="53"/>
        <v>252</v>
      </c>
      <c r="L111" s="10">
        <f t="shared" si="53"/>
        <v>6700</v>
      </c>
      <c r="M111" s="10">
        <f t="shared" si="53"/>
        <v>1234.0999999999999</v>
      </c>
      <c r="N111" s="10">
        <f t="shared" si="53"/>
        <v>305</v>
      </c>
      <c r="O111" s="10">
        <f t="shared" si="53"/>
        <v>3306</v>
      </c>
      <c r="P111" s="10">
        <f t="shared" si="53"/>
        <v>950</v>
      </c>
      <c r="Q111" s="10">
        <f t="shared" si="53"/>
        <v>450</v>
      </c>
      <c r="R111" s="10">
        <f t="shared" si="53"/>
        <v>168.5</v>
      </c>
      <c r="S111" s="10">
        <f t="shared" si="53"/>
        <v>15257.5</v>
      </c>
      <c r="T111" s="10">
        <f t="shared" si="53"/>
        <v>4828.5</v>
      </c>
      <c r="U111" s="10">
        <f t="shared" si="53"/>
        <v>400</v>
      </c>
      <c r="V111" s="10">
        <f t="shared" si="53"/>
        <v>814.1</v>
      </c>
      <c r="W111" s="10">
        <f t="shared" si="53"/>
        <v>658.5</v>
      </c>
      <c r="X111" s="10">
        <f t="shared" si="53"/>
        <v>765.40000000000009</v>
      </c>
      <c r="Y111" s="10">
        <f>SUM(Y112:Y115)</f>
        <v>5810.2999999999993</v>
      </c>
      <c r="Z111" s="10">
        <f>SUM(Z112:Z115)</f>
        <v>2224.6000000000004</v>
      </c>
      <c r="AA111" s="10">
        <f t="shared" ref="AA111:AY111" si="54">SUM(AA112:AA115)</f>
        <v>655.1</v>
      </c>
      <c r="AB111" s="10">
        <f t="shared" si="54"/>
        <v>1322.5</v>
      </c>
      <c r="AC111" s="10">
        <f t="shared" si="54"/>
        <v>1548.9</v>
      </c>
      <c r="AD111" s="10">
        <f t="shared" si="54"/>
        <v>430</v>
      </c>
      <c r="AE111" s="10">
        <f t="shared" si="54"/>
        <v>781</v>
      </c>
      <c r="AF111" s="10">
        <f t="shared" si="54"/>
        <v>253</v>
      </c>
      <c r="AG111" s="10">
        <f t="shared" si="54"/>
        <v>150</v>
      </c>
      <c r="AH111" s="10">
        <f t="shared" si="54"/>
        <v>1293.7</v>
      </c>
      <c r="AI111" s="10">
        <f t="shared" si="54"/>
        <v>27.5</v>
      </c>
      <c r="AJ111" s="10">
        <f t="shared" si="54"/>
        <v>100</v>
      </c>
      <c r="AK111" s="10">
        <f t="shared" si="54"/>
        <v>450</v>
      </c>
      <c r="AL111" s="10">
        <f t="shared" si="54"/>
        <v>680.2</v>
      </c>
      <c r="AM111" s="10">
        <f t="shared" si="54"/>
        <v>135</v>
      </c>
      <c r="AN111" s="10">
        <f t="shared" si="54"/>
        <v>0</v>
      </c>
      <c r="AO111" s="10">
        <f t="shared" si="54"/>
        <v>150</v>
      </c>
      <c r="AP111" s="10">
        <f t="shared" si="54"/>
        <v>1415.2</v>
      </c>
      <c r="AQ111" s="10">
        <f t="shared" si="54"/>
        <v>250</v>
      </c>
      <c r="AR111" s="10">
        <f t="shared" si="54"/>
        <v>150</v>
      </c>
      <c r="AS111" s="10">
        <f t="shared" si="54"/>
        <v>390</v>
      </c>
      <c r="AT111" s="10">
        <f t="shared" si="54"/>
        <v>199.5</v>
      </c>
      <c r="AU111" s="10">
        <f t="shared" si="54"/>
        <v>1000</v>
      </c>
      <c r="AV111" s="10">
        <f t="shared" si="54"/>
        <v>1267</v>
      </c>
      <c r="AW111" s="10">
        <f t="shared" si="54"/>
        <v>100</v>
      </c>
      <c r="AX111" s="10">
        <f t="shared" si="54"/>
        <v>1100</v>
      </c>
      <c r="AY111" s="10">
        <f t="shared" si="54"/>
        <v>0</v>
      </c>
    </row>
    <row r="112" spans="1:51" x14ac:dyDescent="0.25">
      <c r="A112" s="4"/>
      <c r="B112" s="4"/>
      <c r="C112" s="4">
        <v>61131</v>
      </c>
      <c r="D112" s="217" t="s">
        <v>422</v>
      </c>
      <c r="E112" s="10">
        <v>28938.5</v>
      </c>
      <c r="F112" s="10">
        <v>5.4</v>
      </c>
      <c r="G112" s="10">
        <v>28933.1</v>
      </c>
      <c r="H112" s="10">
        <v>550</v>
      </c>
      <c r="I112" s="10">
        <v>5812.7</v>
      </c>
      <c r="J112" s="10">
        <v>385</v>
      </c>
      <c r="K112" s="10">
        <v>133</v>
      </c>
      <c r="L112" s="10">
        <v>2550</v>
      </c>
      <c r="M112" s="10">
        <v>341.5</v>
      </c>
      <c r="N112" s="10">
        <v>95</v>
      </c>
      <c r="O112" s="10">
        <v>747</v>
      </c>
      <c r="P112" s="10">
        <v>250</v>
      </c>
      <c r="Q112" s="10">
        <v>180</v>
      </c>
      <c r="R112" s="10">
        <v>80.5</v>
      </c>
      <c r="S112" s="10">
        <v>8784</v>
      </c>
      <c r="T112" s="10">
        <v>1645.8</v>
      </c>
      <c r="U112" s="10">
        <v>140</v>
      </c>
      <c r="V112" s="10">
        <v>190.5</v>
      </c>
      <c r="W112" s="10">
        <v>181.7</v>
      </c>
      <c r="X112" s="10">
        <v>276.60000000000002</v>
      </c>
      <c r="Y112" s="10">
        <v>1768.1</v>
      </c>
      <c r="Z112" s="10">
        <v>643.1</v>
      </c>
      <c r="AA112" s="10">
        <v>153.30000000000001</v>
      </c>
      <c r="AB112" s="10">
        <v>321</v>
      </c>
      <c r="AC112" s="10">
        <v>542.20000000000005</v>
      </c>
      <c r="AD112" s="10">
        <v>129.80000000000001</v>
      </c>
      <c r="AE112" s="10">
        <v>218.3</v>
      </c>
      <c r="AF112" s="10">
        <v>52.5</v>
      </c>
      <c r="AG112" s="10">
        <v>50</v>
      </c>
      <c r="AH112" s="10">
        <v>411.7</v>
      </c>
      <c r="AI112" s="10">
        <v>7.5</v>
      </c>
      <c r="AJ112" s="10">
        <v>24.4</v>
      </c>
      <c r="AK112" s="10">
        <v>94.7</v>
      </c>
      <c r="AL112" s="10">
        <v>296.39999999999998</v>
      </c>
      <c r="AM112" s="10">
        <v>60</v>
      </c>
      <c r="AN112" s="10"/>
      <c r="AO112" s="10">
        <v>85</v>
      </c>
      <c r="AP112" s="10">
        <v>492.1</v>
      </c>
      <c r="AQ112" s="10">
        <v>50</v>
      </c>
      <c r="AR112" s="10">
        <v>60</v>
      </c>
      <c r="AS112" s="10">
        <v>101.2</v>
      </c>
      <c r="AT112" s="10">
        <v>48</v>
      </c>
      <c r="AU112" s="10">
        <v>200</v>
      </c>
      <c r="AV112" s="10">
        <v>396.5</v>
      </c>
      <c r="AW112" s="10">
        <v>30</v>
      </c>
      <c r="AX112" s="10">
        <v>354</v>
      </c>
      <c r="AY112" s="10"/>
    </row>
    <row r="113" spans="1:51" x14ac:dyDescent="0.25">
      <c r="A113" s="4"/>
      <c r="B113" s="4"/>
      <c r="C113" s="4">
        <v>61132</v>
      </c>
      <c r="D113" s="217" t="s">
        <v>443</v>
      </c>
      <c r="E113" s="10">
        <v>10525.4</v>
      </c>
      <c r="F113" s="10">
        <v>2.8</v>
      </c>
      <c r="G113" s="10">
        <v>10522.6</v>
      </c>
      <c r="H113" s="10">
        <v>220</v>
      </c>
      <c r="I113" s="10">
        <v>1141.4000000000001</v>
      </c>
      <c r="J113" s="10">
        <v>1125</v>
      </c>
      <c r="K113" s="10">
        <v>48</v>
      </c>
      <c r="L113" s="10">
        <v>750</v>
      </c>
      <c r="M113" s="10">
        <v>96</v>
      </c>
      <c r="N113" s="10">
        <v>50</v>
      </c>
      <c r="O113" s="10">
        <v>592.5</v>
      </c>
      <c r="P113" s="10">
        <v>300</v>
      </c>
      <c r="Q113" s="10">
        <v>100</v>
      </c>
      <c r="R113" s="10">
        <v>40</v>
      </c>
      <c r="S113" s="10">
        <v>966</v>
      </c>
      <c r="T113" s="10">
        <v>451.1</v>
      </c>
      <c r="U113" s="10">
        <v>100</v>
      </c>
      <c r="V113" s="10">
        <v>258.8</v>
      </c>
      <c r="W113" s="10">
        <v>193.7</v>
      </c>
      <c r="X113" s="10">
        <v>167.7</v>
      </c>
      <c r="Y113" s="10">
        <v>834.1</v>
      </c>
      <c r="Z113" s="10">
        <v>389.3</v>
      </c>
      <c r="AA113" s="10">
        <v>172.7</v>
      </c>
      <c r="AB113" s="10">
        <v>136</v>
      </c>
      <c r="AC113" s="10">
        <v>276</v>
      </c>
      <c r="AD113" s="10">
        <v>113</v>
      </c>
      <c r="AE113" s="10">
        <v>209.5</v>
      </c>
      <c r="AF113" s="10">
        <v>100.5</v>
      </c>
      <c r="AG113" s="10">
        <v>50</v>
      </c>
      <c r="AH113" s="10">
        <v>227.5</v>
      </c>
      <c r="AI113" s="10">
        <v>20</v>
      </c>
      <c r="AJ113" s="10">
        <v>60.9</v>
      </c>
      <c r="AK113" s="10">
        <v>86</v>
      </c>
      <c r="AL113" s="10">
        <v>38.6</v>
      </c>
      <c r="AM113" s="10">
        <v>30</v>
      </c>
      <c r="AN113" s="10"/>
      <c r="AO113" s="10">
        <v>15</v>
      </c>
      <c r="AP113" s="10">
        <v>96</v>
      </c>
      <c r="AQ113" s="10">
        <v>100</v>
      </c>
      <c r="AR113" s="10">
        <v>28</v>
      </c>
      <c r="AS113" s="10">
        <v>23.8</v>
      </c>
      <c r="AT113" s="10">
        <v>47.5</v>
      </c>
      <c r="AU113" s="10">
        <v>200</v>
      </c>
      <c r="AV113" s="10">
        <v>359</v>
      </c>
      <c r="AW113" s="10">
        <v>50</v>
      </c>
      <c r="AX113" s="10">
        <v>259</v>
      </c>
      <c r="AY113" s="10"/>
    </row>
    <row r="114" spans="1:51" x14ac:dyDescent="0.25">
      <c r="A114" s="4"/>
      <c r="B114" s="4"/>
      <c r="C114" s="4">
        <v>61133</v>
      </c>
      <c r="D114" s="217" t="s">
        <v>444</v>
      </c>
      <c r="E114" s="10">
        <v>29585.8</v>
      </c>
      <c r="F114" s="10">
        <v>7.8</v>
      </c>
      <c r="G114" s="10">
        <v>29578</v>
      </c>
      <c r="H114" s="10">
        <v>1058</v>
      </c>
      <c r="I114" s="10">
        <v>2663.4</v>
      </c>
      <c r="J114" s="10">
        <v>650</v>
      </c>
      <c r="K114" s="10">
        <v>71</v>
      </c>
      <c r="L114" s="10">
        <v>2700</v>
      </c>
      <c r="M114" s="10">
        <v>796.6</v>
      </c>
      <c r="N114" s="10">
        <v>160</v>
      </c>
      <c r="O114" s="10">
        <v>703.5</v>
      </c>
      <c r="P114" s="10">
        <v>400</v>
      </c>
      <c r="Q114" s="10">
        <v>170</v>
      </c>
      <c r="R114" s="10">
        <v>48</v>
      </c>
      <c r="S114" s="10">
        <v>5338.5</v>
      </c>
      <c r="T114" s="10">
        <v>2380.1999999999998</v>
      </c>
      <c r="U114" s="10">
        <v>160</v>
      </c>
      <c r="V114" s="10">
        <v>364.8</v>
      </c>
      <c r="W114" s="10">
        <v>283.10000000000002</v>
      </c>
      <c r="X114" s="10">
        <v>321.10000000000002</v>
      </c>
      <c r="Y114" s="10">
        <v>3208.1</v>
      </c>
      <c r="Z114" s="10">
        <v>1172.2</v>
      </c>
      <c r="AA114" s="10">
        <v>329.1</v>
      </c>
      <c r="AB114" s="10">
        <v>865.5</v>
      </c>
      <c r="AC114" s="10">
        <v>730.7</v>
      </c>
      <c r="AD114" s="10">
        <v>157.19999999999999</v>
      </c>
      <c r="AE114" s="10">
        <v>353.2</v>
      </c>
      <c r="AF114" s="10">
        <v>100</v>
      </c>
      <c r="AG114" s="10">
        <v>50</v>
      </c>
      <c r="AH114" s="10">
        <v>643</v>
      </c>
      <c r="AI114" s="10"/>
      <c r="AJ114" s="10">
        <v>14.7</v>
      </c>
      <c r="AK114" s="10">
        <v>269.3</v>
      </c>
      <c r="AL114" s="10">
        <v>345.2</v>
      </c>
      <c r="AM114" s="10">
        <v>45</v>
      </c>
      <c r="AN114" s="10"/>
      <c r="AO114" s="10">
        <v>50</v>
      </c>
      <c r="AP114" s="10">
        <v>827.1</v>
      </c>
      <c r="AQ114" s="10">
        <v>100</v>
      </c>
      <c r="AR114" s="10">
        <v>62</v>
      </c>
      <c r="AS114" s="10">
        <v>265</v>
      </c>
      <c r="AT114" s="10">
        <v>104</v>
      </c>
      <c r="AU114" s="10">
        <v>600</v>
      </c>
      <c r="AV114" s="10">
        <v>511.5</v>
      </c>
      <c r="AW114" s="10">
        <v>20</v>
      </c>
      <c r="AX114" s="10">
        <v>487</v>
      </c>
      <c r="AY114" s="10"/>
    </row>
    <row r="115" spans="1:51" x14ac:dyDescent="0.25">
      <c r="A115" s="4"/>
      <c r="B115" s="4"/>
      <c r="C115" s="4">
        <v>61138</v>
      </c>
      <c r="D115" s="217" t="s">
        <v>447</v>
      </c>
      <c r="E115" s="10">
        <v>2544.9</v>
      </c>
      <c r="F115" s="10"/>
      <c r="G115" s="10">
        <v>2544.9</v>
      </c>
      <c r="H115" s="10"/>
      <c r="I115" s="10"/>
      <c r="J115" s="10"/>
      <c r="K115" s="10"/>
      <c r="L115" s="10">
        <v>700</v>
      </c>
      <c r="M115" s="10"/>
      <c r="N115" s="10"/>
      <c r="O115" s="10">
        <v>1263</v>
      </c>
      <c r="P115" s="10"/>
      <c r="Q115" s="10"/>
      <c r="R115" s="10"/>
      <c r="S115" s="10">
        <v>169</v>
      </c>
      <c r="T115" s="10">
        <v>351.4</v>
      </c>
      <c r="U115" s="10"/>
      <c r="V115" s="10"/>
      <c r="W115" s="10"/>
      <c r="X115" s="10"/>
      <c r="Y115" s="10"/>
      <c r="Z115" s="10">
        <v>20</v>
      </c>
      <c r="AA115" s="10"/>
      <c r="AB115" s="10"/>
      <c r="AC115" s="10"/>
      <c r="AD115" s="10">
        <v>30</v>
      </c>
      <c r="AE115" s="10"/>
      <c r="AF115" s="10"/>
      <c r="AG115" s="10"/>
      <c r="AH115" s="10">
        <v>11.5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x14ac:dyDescent="0.25">
      <c r="A116" s="4"/>
      <c r="B116" s="4">
        <v>6114</v>
      </c>
      <c r="C116" s="4"/>
      <c r="D116" s="224" t="s">
        <v>448</v>
      </c>
      <c r="E116" s="10">
        <f>SUM(E117:E119)</f>
        <v>27274.6</v>
      </c>
      <c r="F116" s="10">
        <f t="shared" ref="F116:X116" si="55">SUM(F117:F119)</f>
        <v>3184.7000000000003</v>
      </c>
      <c r="G116" s="10">
        <f t="shared" si="55"/>
        <v>24089.9</v>
      </c>
      <c r="H116" s="10">
        <f t="shared" si="55"/>
        <v>412</v>
      </c>
      <c r="I116" s="10">
        <f t="shared" si="55"/>
        <v>766.5</v>
      </c>
      <c r="J116" s="10">
        <f t="shared" si="55"/>
        <v>489</v>
      </c>
      <c r="K116" s="10">
        <f t="shared" si="55"/>
        <v>179</v>
      </c>
      <c r="L116" s="10">
        <f t="shared" si="55"/>
        <v>3100</v>
      </c>
      <c r="M116" s="10">
        <f t="shared" si="55"/>
        <v>587.1</v>
      </c>
      <c r="N116" s="10">
        <f t="shared" si="55"/>
        <v>110</v>
      </c>
      <c r="O116" s="10">
        <f t="shared" si="55"/>
        <v>380</v>
      </c>
      <c r="P116" s="10">
        <f t="shared" si="55"/>
        <v>1426</v>
      </c>
      <c r="Q116" s="10">
        <f t="shared" si="55"/>
        <v>85</v>
      </c>
      <c r="R116" s="10">
        <f t="shared" si="55"/>
        <v>62.9</v>
      </c>
      <c r="S116" s="10">
        <f t="shared" si="55"/>
        <v>1980</v>
      </c>
      <c r="T116" s="10">
        <f t="shared" si="55"/>
        <v>2413.6999999999998</v>
      </c>
      <c r="U116" s="10">
        <f t="shared" si="55"/>
        <v>210</v>
      </c>
      <c r="V116" s="10">
        <f t="shared" si="55"/>
        <v>201</v>
      </c>
      <c r="W116" s="10">
        <f t="shared" si="55"/>
        <v>209.29999999999998</v>
      </c>
      <c r="X116" s="10">
        <f t="shared" si="55"/>
        <v>169.4</v>
      </c>
      <c r="Y116" s="10">
        <f>SUM(Y117:Y119)</f>
        <v>317.39999999999998</v>
      </c>
      <c r="Z116" s="10">
        <f>SUM(Z117:Z119)</f>
        <v>743.7</v>
      </c>
      <c r="AA116" s="10">
        <f t="shared" ref="AA116:AY116" si="56">SUM(AA117:AA119)</f>
        <v>346.90000000000003</v>
      </c>
      <c r="AB116" s="10">
        <f t="shared" si="56"/>
        <v>53.5</v>
      </c>
      <c r="AC116" s="10">
        <f t="shared" si="56"/>
        <v>386.09999999999997</v>
      </c>
      <c r="AD116" s="10">
        <f t="shared" si="56"/>
        <v>173</v>
      </c>
      <c r="AE116" s="10">
        <f t="shared" si="56"/>
        <v>56.7</v>
      </c>
      <c r="AF116" s="10">
        <f t="shared" si="56"/>
        <v>60</v>
      </c>
      <c r="AG116" s="10">
        <f t="shared" si="56"/>
        <v>282.3</v>
      </c>
      <c r="AH116" s="10">
        <f t="shared" si="56"/>
        <v>2910</v>
      </c>
      <c r="AI116" s="10">
        <f t="shared" si="56"/>
        <v>90</v>
      </c>
      <c r="AJ116" s="10">
        <f t="shared" si="56"/>
        <v>32.700000000000003</v>
      </c>
      <c r="AK116" s="10">
        <f t="shared" si="56"/>
        <v>419</v>
      </c>
      <c r="AL116" s="10">
        <f t="shared" si="56"/>
        <v>186.6</v>
      </c>
      <c r="AM116" s="10">
        <f t="shared" si="56"/>
        <v>75</v>
      </c>
      <c r="AN116" s="10">
        <f t="shared" si="56"/>
        <v>102</v>
      </c>
      <c r="AO116" s="10">
        <f t="shared" si="56"/>
        <v>25</v>
      </c>
      <c r="AP116" s="10">
        <f t="shared" si="56"/>
        <v>85</v>
      </c>
      <c r="AQ116" s="10">
        <f t="shared" si="56"/>
        <v>524</v>
      </c>
      <c r="AR116" s="10">
        <f t="shared" si="56"/>
        <v>142</v>
      </c>
      <c r="AS116" s="10">
        <f t="shared" si="56"/>
        <v>3501.1</v>
      </c>
      <c r="AT116" s="10">
        <f t="shared" si="56"/>
        <v>78</v>
      </c>
      <c r="AU116" s="10">
        <f t="shared" si="56"/>
        <v>185</v>
      </c>
      <c r="AV116" s="10">
        <f t="shared" si="56"/>
        <v>265</v>
      </c>
      <c r="AW116" s="10">
        <f t="shared" si="56"/>
        <v>212</v>
      </c>
      <c r="AX116" s="10">
        <f t="shared" si="56"/>
        <v>57</v>
      </c>
      <c r="AY116" s="10">
        <f t="shared" si="56"/>
        <v>0</v>
      </c>
    </row>
    <row r="117" spans="1:51" x14ac:dyDescent="0.25">
      <c r="A117" s="4"/>
      <c r="B117" s="4"/>
      <c r="C117" s="4">
        <v>61141</v>
      </c>
      <c r="D117" s="217" t="s">
        <v>449</v>
      </c>
      <c r="E117" s="10">
        <v>1767.6</v>
      </c>
      <c r="F117" s="10">
        <v>193.8</v>
      </c>
      <c r="G117" s="10">
        <v>1573.8</v>
      </c>
      <c r="H117" s="10"/>
      <c r="I117" s="10">
        <v>16.5</v>
      </c>
      <c r="J117" s="10">
        <v>149</v>
      </c>
      <c r="K117" s="10">
        <v>2</v>
      </c>
      <c r="L117" s="10">
        <v>50</v>
      </c>
      <c r="M117" s="10"/>
      <c r="N117" s="10">
        <v>10</v>
      </c>
      <c r="O117" s="10"/>
      <c r="P117" s="10">
        <v>32</v>
      </c>
      <c r="Q117" s="10">
        <v>10</v>
      </c>
      <c r="R117" s="10"/>
      <c r="S117" s="10">
        <v>344</v>
      </c>
      <c r="T117" s="10">
        <v>65.7</v>
      </c>
      <c r="U117" s="10"/>
      <c r="V117" s="10">
        <v>22</v>
      </c>
      <c r="W117" s="10">
        <v>8.1999999999999993</v>
      </c>
      <c r="X117" s="10"/>
      <c r="Y117" s="10">
        <v>15.9</v>
      </c>
      <c r="Z117" s="10">
        <v>14</v>
      </c>
      <c r="AA117" s="10">
        <v>4.3</v>
      </c>
      <c r="AB117" s="10"/>
      <c r="AC117" s="10">
        <v>6.2</v>
      </c>
      <c r="AD117" s="10">
        <v>8</v>
      </c>
      <c r="AE117" s="10">
        <v>10.5</v>
      </c>
      <c r="AF117" s="10"/>
      <c r="AG117" s="10">
        <v>9</v>
      </c>
      <c r="AH117" s="10"/>
      <c r="AI117" s="10">
        <v>4</v>
      </c>
      <c r="AJ117" s="10"/>
      <c r="AK117" s="10">
        <v>5</v>
      </c>
      <c r="AL117" s="10">
        <v>31</v>
      </c>
      <c r="AM117" s="10">
        <v>3</v>
      </c>
      <c r="AN117" s="10">
        <v>46</v>
      </c>
      <c r="AO117" s="10">
        <v>2</v>
      </c>
      <c r="AP117" s="10"/>
      <c r="AQ117" s="10">
        <v>43</v>
      </c>
      <c r="AR117" s="10"/>
      <c r="AS117" s="10">
        <v>629.5</v>
      </c>
      <c r="AT117" s="10"/>
      <c r="AU117" s="10">
        <v>5</v>
      </c>
      <c r="AV117" s="10">
        <v>15</v>
      </c>
      <c r="AW117" s="10">
        <v>10</v>
      </c>
      <c r="AX117" s="10">
        <v>3</v>
      </c>
      <c r="AY117" s="10"/>
    </row>
    <row r="118" spans="1:51" x14ac:dyDescent="0.25">
      <c r="A118" s="9"/>
      <c r="B118" s="9"/>
      <c r="C118" s="12">
        <v>61142</v>
      </c>
      <c r="D118" s="217" t="s">
        <v>450</v>
      </c>
      <c r="E118" s="10">
        <v>25501.3</v>
      </c>
      <c r="F118" s="10">
        <v>2990.9</v>
      </c>
      <c r="G118" s="10">
        <v>22510.400000000001</v>
      </c>
      <c r="H118" s="10">
        <v>412</v>
      </c>
      <c r="I118" s="10">
        <v>750</v>
      </c>
      <c r="J118" s="10">
        <v>340</v>
      </c>
      <c r="K118" s="10">
        <v>177</v>
      </c>
      <c r="L118" s="10">
        <v>3050</v>
      </c>
      <c r="M118" s="10">
        <v>587.1</v>
      </c>
      <c r="N118" s="10">
        <v>100</v>
      </c>
      <c r="O118" s="10">
        <v>380</v>
      </c>
      <c r="P118" s="10">
        <v>1394</v>
      </c>
      <c r="Q118" s="10">
        <v>75</v>
      </c>
      <c r="R118" s="10">
        <v>62.9</v>
      </c>
      <c r="S118" s="10">
        <v>1636</v>
      </c>
      <c r="T118" s="10">
        <v>2348</v>
      </c>
      <c r="U118" s="10">
        <v>210</v>
      </c>
      <c r="V118" s="10">
        <v>179</v>
      </c>
      <c r="W118" s="10">
        <v>200.6</v>
      </c>
      <c r="X118" s="10">
        <v>169.4</v>
      </c>
      <c r="Y118" s="10">
        <v>301.5</v>
      </c>
      <c r="Z118" s="10">
        <v>728.5</v>
      </c>
      <c r="AA118" s="10">
        <v>338.6</v>
      </c>
      <c r="AB118" s="10">
        <v>53.5</v>
      </c>
      <c r="AC118" s="10">
        <v>379.9</v>
      </c>
      <c r="AD118" s="10">
        <v>165</v>
      </c>
      <c r="AE118" s="10">
        <v>46.2</v>
      </c>
      <c r="AF118" s="10">
        <v>60</v>
      </c>
      <c r="AG118" s="10">
        <v>273.3</v>
      </c>
      <c r="AH118" s="10">
        <v>2910</v>
      </c>
      <c r="AI118" s="10">
        <v>86</v>
      </c>
      <c r="AJ118" s="10">
        <v>32.700000000000003</v>
      </c>
      <c r="AK118" s="10">
        <v>414</v>
      </c>
      <c r="AL118" s="10">
        <v>155.6</v>
      </c>
      <c r="AM118" s="10">
        <v>72</v>
      </c>
      <c r="AN118" s="10">
        <v>56</v>
      </c>
      <c r="AO118" s="10">
        <v>23</v>
      </c>
      <c r="AP118" s="10">
        <v>85</v>
      </c>
      <c r="AQ118" s="10">
        <v>481</v>
      </c>
      <c r="AR118" s="10">
        <v>142</v>
      </c>
      <c r="AS118" s="10">
        <v>2871.6</v>
      </c>
      <c r="AT118" s="10">
        <v>78</v>
      </c>
      <c r="AU118" s="10">
        <v>180</v>
      </c>
      <c r="AV118" s="10">
        <v>250</v>
      </c>
      <c r="AW118" s="10">
        <v>202</v>
      </c>
      <c r="AX118" s="10">
        <v>54</v>
      </c>
      <c r="AY118" s="10"/>
    </row>
    <row r="119" spans="1:51" x14ac:dyDescent="0.25">
      <c r="A119" s="9"/>
      <c r="B119" s="9"/>
      <c r="C119" s="12">
        <v>61148</v>
      </c>
      <c r="E119" s="10">
        <v>5.7</v>
      </c>
      <c r="F119" s="10"/>
      <c r="G119" s="10">
        <v>5.7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v>0.5</v>
      </c>
      <c r="X119" s="10"/>
      <c r="Y119" s="10"/>
      <c r="Z119" s="10">
        <v>1.2</v>
      </c>
      <c r="AA119" s="10">
        <v>4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4" t="s">
        <v>9</v>
      </c>
      <c r="B120" s="4">
        <v>6115</v>
      </c>
      <c r="C120" s="4"/>
      <c r="D120" s="218" t="s">
        <v>451</v>
      </c>
      <c r="E120" s="10">
        <f>SUM(E121)</f>
        <v>1633.8</v>
      </c>
      <c r="F120" s="10"/>
      <c r="G120" s="10">
        <f t="shared" ref="G120" si="57">SUM(G121)</f>
        <v>1633.8</v>
      </c>
      <c r="H120" s="10">
        <f>SUM(H121:H121)</f>
        <v>0</v>
      </c>
      <c r="I120" s="10">
        <f t="shared" ref="I120:AB120" si="58">SUM(I121:I121)</f>
        <v>0</v>
      </c>
      <c r="J120" s="10">
        <f t="shared" si="58"/>
        <v>0</v>
      </c>
      <c r="K120" s="10">
        <f t="shared" si="58"/>
        <v>1</v>
      </c>
      <c r="L120" s="10">
        <f t="shared" si="58"/>
        <v>0</v>
      </c>
      <c r="M120" s="10">
        <f t="shared" si="58"/>
        <v>0</v>
      </c>
      <c r="N120" s="10">
        <f t="shared" si="58"/>
        <v>0</v>
      </c>
      <c r="O120" s="10">
        <f t="shared" si="58"/>
        <v>0</v>
      </c>
      <c r="P120" s="10">
        <f t="shared" si="58"/>
        <v>0</v>
      </c>
      <c r="Q120" s="10">
        <f t="shared" si="58"/>
        <v>0</v>
      </c>
      <c r="R120" s="10">
        <f t="shared" si="58"/>
        <v>0</v>
      </c>
      <c r="S120" s="10">
        <f t="shared" si="58"/>
        <v>410</v>
      </c>
      <c r="T120" s="10">
        <f t="shared" si="58"/>
        <v>400</v>
      </c>
      <c r="U120" s="10">
        <f t="shared" si="58"/>
        <v>0</v>
      </c>
      <c r="V120" s="10">
        <f t="shared" si="58"/>
        <v>1.5</v>
      </c>
      <c r="W120" s="10">
        <f t="shared" si="58"/>
        <v>0</v>
      </c>
      <c r="X120" s="10">
        <f t="shared" si="58"/>
        <v>0</v>
      </c>
      <c r="Y120" s="10">
        <f t="shared" si="58"/>
        <v>7.3</v>
      </c>
      <c r="Z120" s="10">
        <f t="shared" si="58"/>
        <v>0</v>
      </c>
      <c r="AA120" s="10">
        <f t="shared" si="58"/>
        <v>0</v>
      </c>
      <c r="AB120" s="10">
        <f t="shared" si="58"/>
        <v>0</v>
      </c>
      <c r="AC120" s="10">
        <f t="shared" ref="AC120:AY120" si="59">SUM(AC121)</f>
        <v>0</v>
      </c>
      <c r="AD120" s="10">
        <f t="shared" si="59"/>
        <v>0</v>
      </c>
      <c r="AE120" s="10">
        <f t="shared" si="59"/>
        <v>0</v>
      </c>
      <c r="AF120" s="10">
        <f t="shared" si="59"/>
        <v>0</v>
      </c>
      <c r="AG120" s="10">
        <f t="shared" si="59"/>
        <v>814</v>
      </c>
      <c r="AH120" s="10">
        <f t="shared" si="59"/>
        <v>0</v>
      </c>
      <c r="AI120" s="10">
        <f t="shared" si="59"/>
        <v>0</v>
      </c>
      <c r="AJ120" s="10">
        <f t="shared" si="59"/>
        <v>0</v>
      </c>
      <c r="AK120" s="10">
        <f t="shared" si="59"/>
        <v>0</v>
      </c>
      <c r="AL120" s="10">
        <f t="shared" si="59"/>
        <v>0</v>
      </c>
      <c r="AM120" s="10">
        <f t="shared" si="59"/>
        <v>0</v>
      </c>
      <c r="AN120" s="10">
        <f t="shared" si="59"/>
        <v>0</v>
      </c>
      <c r="AO120" s="10">
        <f t="shared" si="59"/>
        <v>0</v>
      </c>
      <c r="AP120" s="10">
        <f t="shared" si="59"/>
        <v>0</v>
      </c>
      <c r="AQ120" s="10">
        <f t="shared" si="59"/>
        <v>0</v>
      </c>
      <c r="AR120" s="10">
        <f t="shared" si="59"/>
        <v>0</v>
      </c>
      <c r="AS120" s="10">
        <f t="shared" si="59"/>
        <v>0</v>
      </c>
      <c r="AT120" s="10">
        <f t="shared" si="59"/>
        <v>0</v>
      </c>
      <c r="AU120" s="10">
        <f t="shared" si="59"/>
        <v>0</v>
      </c>
      <c r="AV120" s="10">
        <f t="shared" si="59"/>
        <v>0</v>
      </c>
      <c r="AW120" s="10">
        <f t="shared" si="59"/>
        <v>0</v>
      </c>
      <c r="AX120" s="10">
        <f t="shared" si="59"/>
        <v>0</v>
      </c>
      <c r="AY120" s="10">
        <f t="shared" si="59"/>
        <v>0</v>
      </c>
    </row>
    <row r="121" spans="1:51" x14ac:dyDescent="0.25">
      <c r="A121" s="4"/>
      <c r="B121" s="4"/>
      <c r="C121" s="4">
        <v>61151</v>
      </c>
      <c r="D121" s="217" t="s">
        <v>451</v>
      </c>
      <c r="E121" s="10">
        <v>1633.8</v>
      </c>
      <c r="F121" s="10"/>
      <c r="G121" s="10">
        <v>1633.8</v>
      </c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>
        <v>410</v>
      </c>
      <c r="T121" s="10">
        <v>400</v>
      </c>
      <c r="U121" s="10"/>
      <c r="V121" s="10">
        <v>1.5</v>
      </c>
      <c r="W121" s="10"/>
      <c r="X121" s="10"/>
      <c r="Y121" s="10">
        <v>7.3</v>
      </c>
      <c r="Z121" s="10"/>
      <c r="AA121" s="10"/>
      <c r="AB121" s="10"/>
      <c r="AC121" s="10"/>
      <c r="AD121" s="10"/>
      <c r="AE121" s="10"/>
      <c r="AF121" s="10"/>
      <c r="AG121" s="10">
        <v>814</v>
      </c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4"/>
      <c r="B122" s="4">
        <v>6198</v>
      </c>
      <c r="C122" s="4"/>
      <c r="D122" s="218" t="s">
        <v>452</v>
      </c>
      <c r="E122" s="10">
        <f>SUM(E123)</f>
        <v>967.3</v>
      </c>
      <c r="F122" s="10">
        <f t="shared" ref="F122:G122" si="60">SUM(F123)</f>
        <v>115.4</v>
      </c>
      <c r="G122" s="10">
        <f t="shared" si="60"/>
        <v>851.9</v>
      </c>
      <c r="H122" s="10">
        <f>SUM(H123:H123)</f>
        <v>0</v>
      </c>
      <c r="I122" s="10">
        <f t="shared" ref="I122:AY122" si="61">SUM(I123:I123)</f>
        <v>0</v>
      </c>
      <c r="J122" s="10">
        <f t="shared" si="61"/>
        <v>0</v>
      </c>
      <c r="K122" s="10">
        <f t="shared" si="61"/>
        <v>0</v>
      </c>
      <c r="L122" s="10">
        <f t="shared" si="61"/>
        <v>0</v>
      </c>
      <c r="M122" s="10">
        <f t="shared" si="61"/>
        <v>0</v>
      </c>
      <c r="N122" s="10">
        <f t="shared" si="61"/>
        <v>0</v>
      </c>
      <c r="O122" s="10">
        <f t="shared" si="61"/>
        <v>0</v>
      </c>
      <c r="P122" s="10">
        <f t="shared" si="61"/>
        <v>0</v>
      </c>
      <c r="Q122" s="10">
        <f t="shared" si="61"/>
        <v>0</v>
      </c>
      <c r="R122" s="10">
        <f t="shared" si="61"/>
        <v>0</v>
      </c>
      <c r="S122" s="10">
        <f t="shared" si="61"/>
        <v>0</v>
      </c>
      <c r="T122" s="10">
        <f t="shared" si="61"/>
        <v>242.5</v>
      </c>
      <c r="U122" s="10">
        <f t="shared" si="61"/>
        <v>0</v>
      </c>
      <c r="V122" s="10">
        <f t="shared" si="61"/>
        <v>0</v>
      </c>
      <c r="W122" s="10">
        <f t="shared" si="61"/>
        <v>58.7</v>
      </c>
      <c r="X122" s="10">
        <f t="shared" si="61"/>
        <v>0</v>
      </c>
      <c r="Y122" s="10">
        <f t="shared" si="61"/>
        <v>0</v>
      </c>
      <c r="Z122" s="10">
        <f t="shared" si="61"/>
        <v>0</v>
      </c>
      <c r="AA122" s="10">
        <f t="shared" si="61"/>
        <v>280.7</v>
      </c>
      <c r="AB122" s="10">
        <f>SUM(AB123:AB123)</f>
        <v>0</v>
      </c>
      <c r="AC122" s="10">
        <f t="shared" si="61"/>
        <v>0</v>
      </c>
      <c r="AD122" s="10">
        <f t="shared" si="61"/>
        <v>0</v>
      </c>
      <c r="AE122" s="10">
        <f t="shared" si="61"/>
        <v>0</v>
      </c>
      <c r="AF122" s="10">
        <f t="shared" si="61"/>
        <v>0</v>
      </c>
      <c r="AG122" s="10">
        <f t="shared" si="61"/>
        <v>0</v>
      </c>
      <c r="AH122" s="10">
        <f t="shared" si="61"/>
        <v>0</v>
      </c>
      <c r="AI122" s="10">
        <f t="shared" si="61"/>
        <v>0</v>
      </c>
      <c r="AJ122" s="10">
        <f t="shared" si="61"/>
        <v>0</v>
      </c>
      <c r="AK122" s="10">
        <f t="shared" si="61"/>
        <v>0</v>
      </c>
      <c r="AL122" s="10">
        <f t="shared" si="61"/>
        <v>0</v>
      </c>
      <c r="AM122" s="10">
        <f t="shared" si="61"/>
        <v>0</v>
      </c>
      <c r="AN122" s="10">
        <f t="shared" si="61"/>
        <v>0</v>
      </c>
      <c r="AO122" s="10">
        <f t="shared" si="61"/>
        <v>0</v>
      </c>
      <c r="AP122" s="10">
        <f t="shared" si="61"/>
        <v>0</v>
      </c>
      <c r="AQ122" s="10">
        <f t="shared" si="61"/>
        <v>0</v>
      </c>
      <c r="AR122" s="10">
        <f t="shared" si="61"/>
        <v>0</v>
      </c>
      <c r="AS122" s="10">
        <f t="shared" si="61"/>
        <v>0</v>
      </c>
      <c r="AT122" s="10">
        <f t="shared" si="61"/>
        <v>0</v>
      </c>
      <c r="AU122" s="10">
        <f t="shared" si="61"/>
        <v>270</v>
      </c>
      <c r="AV122" s="10">
        <f t="shared" si="61"/>
        <v>0</v>
      </c>
      <c r="AW122" s="10">
        <f t="shared" si="61"/>
        <v>0</v>
      </c>
      <c r="AX122" s="10">
        <f t="shared" si="61"/>
        <v>0</v>
      </c>
      <c r="AY122" s="10">
        <f t="shared" si="61"/>
        <v>0</v>
      </c>
    </row>
    <row r="123" spans="1:51" x14ac:dyDescent="0.25">
      <c r="A123" s="4"/>
      <c r="B123" s="4"/>
      <c r="C123" s="4">
        <v>61981</v>
      </c>
      <c r="D123" s="217" t="s">
        <v>452</v>
      </c>
      <c r="E123" s="10">
        <v>967.3</v>
      </c>
      <c r="F123" s="10">
        <v>115.4</v>
      </c>
      <c r="G123" s="10">
        <v>851.9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242.5</v>
      </c>
      <c r="U123" s="10"/>
      <c r="V123" s="10"/>
      <c r="W123" s="10">
        <v>58.7</v>
      </c>
      <c r="X123" s="10"/>
      <c r="Y123" s="10"/>
      <c r="Z123" s="10"/>
      <c r="AA123" s="10">
        <v>280.7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270</v>
      </c>
      <c r="AV123" s="10"/>
      <c r="AW123" s="10"/>
      <c r="AX123" s="10"/>
      <c r="AY123" s="10"/>
    </row>
    <row r="124" spans="1:51" x14ac:dyDescent="0.25">
      <c r="A124" s="1">
        <v>64</v>
      </c>
      <c r="B124" s="1"/>
      <c r="C124" s="1"/>
      <c r="D124" s="218" t="s">
        <v>453</v>
      </c>
      <c r="E124" s="19">
        <f>SUM(E125,E133,E141,E146,E148,E156,E161)</f>
        <v>7980851.9999999991</v>
      </c>
      <c r="F124" s="19">
        <f t="shared" ref="F124:AY124" si="62">SUM(F125,F133,F141,F146,F148,F156,F161)</f>
        <v>2821320.5</v>
      </c>
      <c r="G124" s="3">
        <f t="shared" si="62"/>
        <v>5159531.5000000009</v>
      </c>
      <c r="H124" s="3">
        <f t="shared" si="62"/>
        <v>38876</v>
      </c>
      <c r="I124" s="3">
        <f t="shared" si="62"/>
        <v>99392</v>
      </c>
      <c r="J124" s="3">
        <f t="shared" si="62"/>
        <v>48930</v>
      </c>
      <c r="K124" s="3">
        <f t="shared" si="62"/>
        <v>10588</v>
      </c>
      <c r="L124" s="3">
        <f t="shared" si="62"/>
        <v>61871</v>
      </c>
      <c r="M124" s="3">
        <f t="shared" si="62"/>
        <v>26666</v>
      </c>
      <c r="N124" s="3">
        <f t="shared" si="62"/>
        <v>5898</v>
      </c>
      <c r="O124" s="3">
        <f t="shared" si="62"/>
        <v>2205532</v>
      </c>
      <c r="P124" s="3">
        <f t="shared" si="62"/>
        <v>1342148.0000000005</v>
      </c>
      <c r="Q124" s="3">
        <f t="shared" si="62"/>
        <v>191289</v>
      </c>
      <c r="R124" s="3">
        <f t="shared" si="62"/>
        <v>13151.000000000002</v>
      </c>
      <c r="S124" s="3">
        <f t="shared" si="62"/>
        <v>62747.000000000007</v>
      </c>
      <c r="T124" s="3">
        <f>SUM(T125,T133,T141,T146,T148,T156,T161)</f>
        <v>143804.99999999997</v>
      </c>
      <c r="U124" s="3">
        <f t="shared" si="62"/>
        <v>31607</v>
      </c>
      <c r="V124" s="3">
        <f t="shared" si="62"/>
        <v>99850.000000000015</v>
      </c>
      <c r="W124" s="3">
        <f t="shared" si="62"/>
        <v>16012.000000000002</v>
      </c>
      <c r="X124" s="3">
        <f t="shared" si="62"/>
        <v>23850</v>
      </c>
      <c r="Y124" s="3">
        <f t="shared" si="62"/>
        <v>58936</v>
      </c>
      <c r="Z124" s="3">
        <f t="shared" si="62"/>
        <v>109313</v>
      </c>
      <c r="AA124" s="3">
        <f t="shared" si="62"/>
        <v>1012</v>
      </c>
      <c r="AB124" s="3">
        <f t="shared" si="62"/>
        <v>46</v>
      </c>
      <c r="AC124" s="3">
        <f t="shared" si="62"/>
        <v>72226</v>
      </c>
      <c r="AD124" s="3">
        <f t="shared" si="62"/>
        <v>43564.600000000006</v>
      </c>
      <c r="AE124" s="3">
        <f t="shared" si="62"/>
        <v>23965</v>
      </c>
      <c r="AF124" s="3">
        <f t="shared" si="62"/>
        <v>14672</v>
      </c>
      <c r="AG124" s="3">
        <f t="shared" si="62"/>
        <v>20945.999999999996</v>
      </c>
      <c r="AH124" s="3">
        <f t="shared" si="62"/>
        <v>38306.000000000007</v>
      </c>
      <c r="AI124" s="3">
        <f t="shared" si="62"/>
        <v>15131.099999999999</v>
      </c>
      <c r="AJ124" s="3">
        <f t="shared" si="62"/>
        <v>7174</v>
      </c>
      <c r="AK124" s="3">
        <f t="shared" si="62"/>
        <v>53258.999999999993</v>
      </c>
      <c r="AL124" s="3">
        <f t="shared" si="62"/>
        <v>15322</v>
      </c>
      <c r="AM124" s="3">
        <f t="shared" si="62"/>
        <v>4725.9999999999991</v>
      </c>
      <c r="AN124" s="3">
        <f t="shared" si="62"/>
        <v>10927.999999999998</v>
      </c>
      <c r="AO124" s="3">
        <f t="shared" si="62"/>
        <v>2584.9999999999995</v>
      </c>
      <c r="AP124" s="3">
        <f>SUM(AP125,AP133,AP141,AP146,AP148,AP156,AP161)</f>
        <v>16581</v>
      </c>
      <c r="AQ124" s="3">
        <f t="shared" si="62"/>
        <v>28016.999999999996</v>
      </c>
      <c r="AR124" s="3">
        <f t="shared" si="62"/>
        <v>18871.000000000004</v>
      </c>
      <c r="AS124" s="3">
        <f t="shared" si="62"/>
        <v>22099.999999999996</v>
      </c>
      <c r="AT124" s="3">
        <f t="shared" si="62"/>
        <v>8750</v>
      </c>
      <c r="AU124" s="3">
        <f t="shared" si="62"/>
        <v>90251.799999999988</v>
      </c>
      <c r="AV124" s="3">
        <f t="shared" si="62"/>
        <v>24391</v>
      </c>
      <c r="AW124" s="3">
        <f t="shared" si="62"/>
        <v>16167</v>
      </c>
      <c r="AX124" s="3">
        <f t="shared" si="62"/>
        <v>20079</v>
      </c>
      <c r="AY124" s="3">
        <f t="shared" si="62"/>
        <v>0</v>
      </c>
    </row>
    <row r="125" spans="1:51" x14ac:dyDescent="0.25">
      <c r="A125" s="4"/>
      <c r="B125" s="4">
        <v>6401</v>
      </c>
      <c r="C125" s="4"/>
      <c r="D125" s="224" t="s">
        <v>454</v>
      </c>
      <c r="E125" s="10">
        <f>SUM(E126:E132)</f>
        <v>211589.7</v>
      </c>
      <c r="F125" s="10">
        <f t="shared" ref="F125:X125" si="63">SUM(F126:F132)</f>
        <v>38.200000000000003</v>
      </c>
      <c r="G125" s="10">
        <f t="shared" si="63"/>
        <v>211551.5</v>
      </c>
      <c r="H125" s="10">
        <f t="shared" si="63"/>
        <v>26968.899999999998</v>
      </c>
      <c r="I125" s="10">
        <f t="shared" si="63"/>
        <v>37358.700000000004</v>
      </c>
      <c r="J125" s="10">
        <f t="shared" si="63"/>
        <v>15911</v>
      </c>
      <c r="K125" s="10">
        <f t="shared" si="63"/>
        <v>3305</v>
      </c>
      <c r="L125" s="10">
        <f t="shared" si="63"/>
        <v>25997.599999999999</v>
      </c>
      <c r="M125" s="10">
        <f t="shared" si="63"/>
        <v>1056.8</v>
      </c>
      <c r="N125" s="10">
        <f t="shared" si="63"/>
        <v>0</v>
      </c>
      <c r="O125" s="10">
        <f t="shared" si="63"/>
        <v>12225.5</v>
      </c>
      <c r="P125" s="10">
        <f t="shared" si="63"/>
        <v>4462.8</v>
      </c>
      <c r="Q125" s="10">
        <f t="shared" si="63"/>
        <v>14012</v>
      </c>
      <c r="R125" s="10">
        <f t="shared" si="63"/>
        <v>2504.1</v>
      </c>
      <c r="S125" s="10">
        <f t="shared" si="63"/>
        <v>5999.8</v>
      </c>
      <c r="T125" s="10">
        <f t="shared" si="63"/>
        <v>2260.4</v>
      </c>
      <c r="U125" s="10">
        <f t="shared" si="63"/>
        <v>8111</v>
      </c>
      <c r="V125" s="10">
        <f t="shared" si="63"/>
        <v>2328.1999999999998</v>
      </c>
      <c r="W125" s="10">
        <f t="shared" si="63"/>
        <v>1227.9000000000001</v>
      </c>
      <c r="X125" s="10">
        <f t="shared" si="63"/>
        <v>4144</v>
      </c>
      <c r="Y125" s="10">
        <f>SUM(Y126:Y132)</f>
        <v>2727.7</v>
      </c>
      <c r="Z125" s="10">
        <f>SUM(Z126:Z132)</f>
        <v>2354.2999999999997</v>
      </c>
      <c r="AA125" s="10">
        <f t="shared" ref="AA125:AY125" si="64">SUM(AA126:AA132)</f>
        <v>0</v>
      </c>
      <c r="AB125" s="10">
        <f t="shared" si="64"/>
        <v>0</v>
      </c>
      <c r="AC125" s="10">
        <f t="shared" si="64"/>
        <v>2552.1999999999998</v>
      </c>
      <c r="AD125" s="10">
        <f t="shared" si="64"/>
        <v>2042.4999999999998</v>
      </c>
      <c r="AE125" s="10">
        <f t="shared" si="64"/>
        <v>1955.5</v>
      </c>
      <c r="AF125" s="10">
        <f t="shared" si="64"/>
        <v>1880.1000000000001</v>
      </c>
      <c r="AG125" s="10">
        <f t="shared" si="64"/>
        <v>2345.7000000000003</v>
      </c>
      <c r="AH125" s="10">
        <f t="shared" si="64"/>
        <v>2244.5</v>
      </c>
      <c r="AI125" s="10">
        <f t="shared" si="64"/>
        <v>1321.3</v>
      </c>
      <c r="AJ125" s="10">
        <f t="shared" si="64"/>
        <v>1112</v>
      </c>
      <c r="AK125" s="10">
        <f t="shared" si="64"/>
        <v>3196.8</v>
      </c>
      <c r="AL125" s="10">
        <f t="shared" si="64"/>
        <v>1180</v>
      </c>
      <c r="AM125" s="10">
        <f t="shared" si="64"/>
        <v>14.4</v>
      </c>
      <c r="AN125" s="10">
        <f t="shared" si="64"/>
        <v>0</v>
      </c>
      <c r="AO125" s="10">
        <f t="shared" si="64"/>
        <v>1359.2</v>
      </c>
      <c r="AP125" s="10">
        <f t="shared" si="64"/>
        <v>2245.1999999999998</v>
      </c>
      <c r="AQ125" s="10">
        <f t="shared" si="64"/>
        <v>2071.1999999999998</v>
      </c>
      <c r="AR125" s="10">
        <f t="shared" si="64"/>
        <v>1183.2</v>
      </c>
      <c r="AS125" s="10">
        <f t="shared" si="64"/>
        <v>1605.6</v>
      </c>
      <c r="AT125" s="10">
        <f t="shared" si="64"/>
        <v>945.6</v>
      </c>
      <c r="AU125" s="10">
        <f t="shared" si="64"/>
        <v>4197.7000000000007</v>
      </c>
      <c r="AV125" s="10">
        <f t="shared" si="64"/>
        <v>1712.1000000000001</v>
      </c>
      <c r="AW125" s="10">
        <f t="shared" si="64"/>
        <v>1812</v>
      </c>
      <c r="AX125" s="10">
        <f t="shared" si="64"/>
        <v>1619</v>
      </c>
      <c r="AY125" s="10">
        <f t="shared" si="64"/>
        <v>0</v>
      </c>
    </row>
    <row r="126" spans="1:51" x14ac:dyDescent="0.25">
      <c r="A126" s="4"/>
      <c r="B126" s="4"/>
      <c r="C126" s="4">
        <v>64011</v>
      </c>
      <c r="D126" s="217" t="s">
        <v>455</v>
      </c>
      <c r="E126" s="10">
        <v>19200</v>
      </c>
      <c r="F126" s="10"/>
      <c r="G126" s="10">
        <v>19200</v>
      </c>
      <c r="H126" s="10">
        <v>19200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ht="25.5" x14ac:dyDescent="0.25">
      <c r="A127" s="4"/>
      <c r="B127" s="4"/>
      <c r="C127" s="4">
        <v>64012</v>
      </c>
      <c r="D127" s="217" t="s">
        <v>456</v>
      </c>
      <c r="E127" s="10">
        <v>41958.3</v>
      </c>
      <c r="F127" s="10"/>
      <c r="G127" s="10">
        <v>41958.3</v>
      </c>
      <c r="H127" s="10"/>
      <c r="I127" s="10">
        <v>23582.7</v>
      </c>
      <c r="J127" s="10">
        <v>13242</v>
      </c>
      <c r="K127" s="10">
        <v>2208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>
        <v>1320</v>
      </c>
      <c r="AP127" s="10"/>
      <c r="AQ127" s="10"/>
      <c r="AR127" s="10"/>
      <c r="AS127" s="10">
        <v>1605.6</v>
      </c>
      <c r="AT127" s="10"/>
      <c r="AU127" s="10"/>
      <c r="AV127" s="10"/>
      <c r="AW127" s="10"/>
      <c r="AX127" s="10"/>
      <c r="AY127" s="10"/>
    </row>
    <row r="128" spans="1:51" x14ac:dyDescent="0.25">
      <c r="A128" s="4"/>
      <c r="B128" s="4"/>
      <c r="C128" s="4">
        <v>64013</v>
      </c>
      <c r="D128" s="217" t="s">
        <v>457</v>
      </c>
      <c r="E128" s="10">
        <v>216</v>
      </c>
      <c r="F128" s="10"/>
      <c r="G128" s="10">
        <v>216</v>
      </c>
      <c r="H128" s="10"/>
      <c r="I128" s="10"/>
      <c r="J128" s="10"/>
      <c r="K128" s="10"/>
      <c r="L128" s="10">
        <v>216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x14ac:dyDescent="0.25">
      <c r="A129" s="4"/>
      <c r="B129" s="4"/>
      <c r="C129" s="4">
        <v>64014</v>
      </c>
      <c r="D129" s="217" t="s">
        <v>458</v>
      </c>
      <c r="E129" s="10">
        <v>53538.400000000001</v>
      </c>
      <c r="F129" s="10"/>
      <c r="G129" s="10">
        <v>53538.400000000001</v>
      </c>
      <c r="H129" s="10">
        <v>597.6</v>
      </c>
      <c r="I129" s="10">
        <v>310.39999999999998</v>
      </c>
      <c r="J129" s="10">
        <v>355</v>
      </c>
      <c r="K129" s="10">
        <v>235</v>
      </c>
      <c r="L129" s="10">
        <v>3942</v>
      </c>
      <c r="M129" s="10">
        <v>505.2</v>
      </c>
      <c r="N129" s="10"/>
      <c r="O129" s="10">
        <v>12225.5</v>
      </c>
      <c r="P129" s="10">
        <v>1117.2</v>
      </c>
      <c r="Q129" s="10">
        <v>1137.5</v>
      </c>
      <c r="R129" s="10">
        <v>814.8</v>
      </c>
      <c r="S129" s="10">
        <v>714</v>
      </c>
      <c r="T129" s="10">
        <v>1507.2</v>
      </c>
      <c r="U129" s="10">
        <v>2422.3000000000002</v>
      </c>
      <c r="V129" s="10">
        <v>1560</v>
      </c>
      <c r="W129" s="10">
        <v>976.8</v>
      </c>
      <c r="X129" s="10">
        <v>1055</v>
      </c>
      <c r="Y129" s="10">
        <v>1480.8</v>
      </c>
      <c r="Z129" s="10">
        <v>1059.5999999999999</v>
      </c>
      <c r="AA129" s="10"/>
      <c r="AB129" s="10"/>
      <c r="AC129" s="10">
        <v>1936.8</v>
      </c>
      <c r="AD129" s="10">
        <v>866.4</v>
      </c>
      <c r="AE129" s="10">
        <v>1020.6</v>
      </c>
      <c r="AF129" s="10">
        <v>1193.9000000000001</v>
      </c>
      <c r="AG129" s="10">
        <v>1296.7</v>
      </c>
      <c r="AH129" s="10">
        <v>1126.8</v>
      </c>
      <c r="AI129" s="10">
        <v>1278</v>
      </c>
      <c r="AJ129" s="10">
        <v>867.4</v>
      </c>
      <c r="AK129" s="10">
        <v>2071.1999999999998</v>
      </c>
      <c r="AL129" s="10">
        <v>546</v>
      </c>
      <c r="AM129" s="10">
        <v>14.4</v>
      </c>
      <c r="AN129" s="10"/>
      <c r="AO129" s="10">
        <v>39.200000000000003</v>
      </c>
      <c r="AP129" s="10">
        <v>1026</v>
      </c>
      <c r="AQ129" s="10">
        <v>1258.8</v>
      </c>
      <c r="AR129" s="10">
        <v>882</v>
      </c>
      <c r="AS129" s="10"/>
      <c r="AT129" s="10">
        <v>819</v>
      </c>
      <c r="AU129" s="10">
        <v>1224.4000000000001</v>
      </c>
      <c r="AV129" s="10">
        <v>1552.9</v>
      </c>
      <c r="AW129" s="10">
        <v>1236</v>
      </c>
      <c r="AX129" s="10">
        <v>1266</v>
      </c>
      <c r="AY129" s="10"/>
    </row>
    <row r="130" spans="1:51" x14ac:dyDescent="0.25">
      <c r="A130" s="4"/>
      <c r="B130" s="4"/>
      <c r="C130" s="4">
        <v>64015</v>
      </c>
      <c r="D130" s="217" t="s">
        <v>459</v>
      </c>
      <c r="E130" s="10">
        <v>5148</v>
      </c>
      <c r="F130" s="10"/>
      <c r="G130" s="10">
        <v>5148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4992</v>
      </c>
      <c r="T130" s="10"/>
      <c r="U130" s="10"/>
      <c r="V130" s="10"/>
      <c r="W130" s="10"/>
      <c r="X130" s="10"/>
      <c r="Y130" s="10">
        <v>156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x14ac:dyDescent="0.25">
      <c r="A131" s="4"/>
      <c r="B131" s="4"/>
      <c r="C131" s="4">
        <v>64016</v>
      </c>
      <c r="D131" s="217" t="s">
        <v>460</v>
      </c>
      <c r="E131" s="10">
        <v>70072.100000000006</v>
      </c>
      <c r="F131" s="10">
        <v>38.200000000000003</v>
      </c>
      <c r="G131" s="10">
        <v>70033.899999999994</v>
      </c>
      <c r="H131" s="10">
        <v>6692.6</v>
      </c>
      <c r="I131" s="10">
        <v>9033.7999999999993</v>
      </c>
      <c r="J131" s="10">
        <v>2116</v>
      </c>
      <c r="K131" s="10">
        <v>581</v>
      </c>
      <c r="L131" s="10">
        <v>14009</v>
      </c>
      <c r="M131" s="10">
        <v>324.5</v>
      </c>
      <c r="N131" s="10"/>
      <c r="O131" s="10"/>
      <c r="P131" s="10">
        <v>3345.6</v>
      </c>
      <c r="Q131" s="10">
        <v>12113.5</v>
      </c>
      <c r="R131" s="10">
        <v>1093</v>
      </c>
      <c r="S131" s="10">
        <v>203.8</v>
      </c>
      <c r="T131" s="10">
        <v>579.9</v>
      </c>
      <c r="U131" s="10">
        <v>5609.4</v>
      </c>
      <c r="V131" s="10">
        <v>720</v>
      </c>
      <c r="W131" s="10">
        <v>102.2</v>
      </c>
      <c r="X131" s="10">
        <v>2071</v>
      </c>
      <c r="Y131" s="10">
        <v>603.20000000000005</v>
      </c>
      <c r="Z131" s="10">
        <v>1155.5</v>
      </c>
      <c r="AA131" s="10"/>
      <c r="AB131" s="10"/>
      <c r="AC131" s="10">
        <v>615.4</v>
      </c>
      <c r="AD131" s="10">
        <v>613.79999999999995</v>
      </c>
      <c r="AE131" s="10">
        <v>251.5</v>
      </c>
      <c r="AF131" s="10">
        <v>585.70000000000005</v>
      </c>
      <c r="AG131" s="10">
        <v>953.2</v>
      </c>
      <c r="AH131" s="10">
        <v>403.5</v>
      </c>
      <c r="AI131" s="10"/>
      <c r="AJ131" s="10">
        <v>242.9</v>
      </c>
      <c r="AK131" s="10">
        <v>454.8</v>
      </c>
      <c r="AL131" s="10">
        <v>279.7</v>
      </c>
      <c r="AM131" s="10"/>
      <c r="AN131" s="10"/>
      <c r="AO131" s="10"/>
      <c r="AP131" s="10">
        <v>621.6</v>
      </c>
      <c r="AQ131" s="10">
        <v>526.79999999999995</v>
      </c>
      <c r="AR131" s="10">
        <v>248.4</v>
      </c>
      <c r="AS131" s="10"/>
      <c r="AT131" s="10">
        <v>126.6</v>
      </c>
      <c r="AU131" s="10">
        <v>2876.2</v>
      </c>
      <c r="AV131" s="10"/>
      <c r="AW131" s="10">
        <v>526.79999999999995</v>
      </c>
      <c r="AX131" s="10">
        <v>353</v>
      </c>
      <c r="AY131" s="10"/>
    </row>
    <row r="132" spans="1:51" x14ac:dyDescent="0.25">
      <c r="A132" s="4"/>
      <c r="B132" s="4"/>
      <c r="C132" s="4">
        <v>64018</v>
      </c>
      <c r="D132" s="217" t="s">
        <v>461</v>
      </c>
      <c r="E132" s="10">
        <v>21456.9</v>
      </c>
      <c r="F132" s="10"/>
      <c r="G132" s="16">
        <v>21456.9</v>
      </c>
      <c r="H132" s="10">
        <v>478.7</v>
      </c>
      <c r="I132" s="10">
        <v>4431.8</v>
      </c>
      <c r="J132" s="10">
        <v>198</v>
      </c>
      <c r="K132" s="10">
        <v>281</v>
      </c>
      <c r="L132" s="10">
        <v>7830.6</v>
      </c>
      <c r="M132" s="10">
        <v>227.1</v>
      </c>
      <c r="N132" s="10"/>
      <c r="O132" s="10"/>
      <c r="P132" s="10"/>
      <c r="Q132" s="10">
        <v>761</v>
      </c>
      <c r="R132" s="10">
        <v>596.29999999999995</v>
      </c>
      <c r="S132" s="10">
        <v>90</v>
      </c>
      <c r="T132" s="10">
        <v>173.3</v>
      </c>
      <c r="U132" s="10">
        <v>79.3</v>
      </c>
      <c r="V132" s="10">
        <v>48.2</v>
      </c>
      <c r="W132" s="10">
        <v>148.9</v>
      </c>
      <c r="X132" s="10">
        <v>1018</v>
      </c>
      <c r="Y132" s="10">
        <v>487.7</v>
      </c>
      <c r="Z132" s="10">
        <v>139.19999999999999</v>
      </c>
      <c r="AA132" s="10"/>
      <c r="AB132" s="10"/>
      <c r="AC132" s="10"/>
      <c r="AD132" s="10">
        <v>562.29999999999995</v>
      </c>
      <c r="AE132" s="10">
        <v>683.4</v>
      </c>
      <c r="AF132" s="10">
        <v>100.5</v>
      </c>
      <c r="AG132" s="10">
        <v>95.8</v>
      </c>
      <c r="AH132" s="10">
        <v>714.2</v>
      </c>
      <c r="AI132" s="10">
        <v>43.3</v>
      </c>
      <c r="AJ132" s="10">
        <v>1.7</v>
      </c>
      <c r="AK132" s="10">
        <v>670.8</v>
      </c>
      <c r="AL132" s="10">
        <v>354.3</v>
      </c>
      <c r="AM132" s="10"/>
      <c r="AN132" s="10"/>
      <c r="AO132" s="10"/>
      <c r="AP132" s="10">
        <v>597.6</v>
      </c>
      <c r="AQ132" s="10">
        <v>285.60000000000002</v>
      </c>
      <c r="AR132" s="10">
        <v>52.8</v>
      </c>
      <c r="AS132" s="10"/>
      <c r="AT132" s="10"/>
      <c r="AU132" s="10">
        <v>97.1</v>
      </c>
      <c r="AV132" s="10">
        <v>159.19999999999999</v>
      </c>
      <c r="AW132" s="10">
        <v>49.2</v>
      </c>
      <c r="AX132" s="10"/>
      <c r="AY132" s="10"/>
    </row>
    <row r="133" spans="1:51" x14ac:dyDescent="0.25">
      <c r="A133" s="4"/>
      <c r="B133" s="4">
        <v>6402</v>
      </c>
      <c r="C133" s="4"/>
      <c r="D133" s="224" t="s">
        <v>462</v>
      </c>
      <c r="E133" s="10">
        <f>SUM(E134:E140)</f>
        <v>7002102.5999999987</v>
      </c>
      <c r="F133" s="10">
        <f t="shared" ref="F133:X133" si="65">SUM(F134:F140)</f>
        <v>2581027.6</v>
      </c>
      <c r="G133" s="10">
        <f t="shared" si="65"/>
        <v>4421075</v>
      </c>
      <c r="H133" s="10">
        <f t="shared" si="65"/>
        <v>6897.7999999999993</v>
      </c>
      <c r="I133" s="10">
        <f t="shared" si="65"/>
        <v>39524.199999999997</v>
      </c>
      <c r="J133" s="10">
        <f t="shared" si="65"/>
        <v>19873</v>
      </c>
      <c r="K133" s="10">
        <f t="shared" si="65"/>
        <v>3804</v>
      </c>
      <c r="L133" s="10">
        <f t="shared" si="65"/>
        <v>32458.300000000003</v>
      </c>
      <c r="M133" s="10">
        <f t="shared" si="65"/>
        <v>14680.8</v>
      </c>
      <c r="N133" s="10">
        <f t="shared" si="65"/>
        <v>0</v>
      </c>
      <c r="O133" s="10">
        <f t="shared" si="65"/>
        <v>2096514.5</v>
      </c>
      <c r="P133" s="10">
        <f t="shared" si="65"/>
        <v>1235853.5000000002</v>
      </c>
      <c r="Q133" s="10">
        <f t="shared" si="65"/>
        <v>174491.4</v>
      </c>
      <c r="R133" s="10">
        <f>SUM(R134:R140)</f>
        <v>9280.7000000000007</v>
      </c>
      <c r="S133" s="10">
        <f t="shared" si="65"/>
        <v>39396.200000000004</v>
      </c>
      <c r="T133" s="10">
        <f t="shared" si="65"/>
        <v>109517.29999999999</v>
      </c>
      <c r="U133" s="10">
        <f t="shared" si="65"/>
        <v>19406.8</v>
      </c>
      <c r="V133" s="10">
        <f>SUM(V134:V140)</f>
        <v>83733.200000000012</v>
      </c>
      <c r="W133" s="10">
        <f t="shared" si="65"/>
        <v>10172.700000000001</v>
      </c>
      <c r="X133" s="10">
        <f t="shared" si="65"/>
        <v>18885</v>
      </c>
      <c r="Y133" s="10">
        <f>SUM(Y134:Y140)</f>
        <v>27642.7</v>
      </c>
      <c r="Z133" s="10">
        <f>SUM(Z134:Z140)</f>
        <v>101365.4</v>
      </c>
      <c r="AA133" s="10">
        <f t="shared" ref="AA133:AX133" si="66">SUM(AA134:AA140)</f>
        <v>801.8</v>
      </c>
      <c r="AB133" s="10">
        <f t="shared" si="66"/>
        <v>0</v>
      </c>
      <c r="AC133" s="10">
        <f t="shared" si="66"/>
        <v>57336.1</v>
      </c>
      <c r="AD133" s="10">
        <f t="shared" si="66"/>
        <v>35249.300000000003</v>
      </c>
      <c r="AE133" s="10">
        <f t="shared" si="66"/>
        <v>17192.7</v>
      </c>
      <c r="AF133" s="10">
        <f t="shared" si="66"/>
        <v>12176.1</v>
      </c>
      <c r="AG133" s="10">
        <f t="shared" si="66"/>
        <v>15990.9</v>
      </c>
      <c r="AH133" s="10">
        <f t="shared" si="66"/>
        <v>17239.800000000003</v>
      </c>
      <c r="AI133" s="10">
        <f t="shared" si="66"/>
        <v>9880.5999999999985</v>
      </c>
      <c r="AJ133" s="10">
        <f t="shared" si="66"/>
        <v>5040.5</v>
      </c>
      <c r="AK133" s="10">
        <f t="shared" si="66"/>
        <v>30446.400000000001</v>
      </c>
      <c r="AL133" s="10">
        <f t="shared" si="66"/>
        <v>10990.1</v>
      </c>
      <c r="AM133" s="10">
        <f t="shared" si="66"/>
        <v>3923</v>
      </c>
      <c r="AN133" s="10">
        <f t="shared" si="66"/>
        <v>9930.9</v>
      </c>
      <c r="AO133" s="10">
        <f t="shared" si="66"/>
        <v>849.4</v>
      </c>
      <c r="AP133" s="10">
        <f t="shared" si="66"/>
        <v>12356.3</v>
      </c>
      <c r="AQ133" s="10">
        <f t="shared" si="66"/>
        <v>15254.599999999999</v>
      </c>
      <c r="AR133" s="10">
        <f t="shared" si="66"/>
        <v>16566</v>
      </c>
      <c r="AS133" s="10">
        <f t="shared" si="66"/>
        <v>18195.3</v>
      </c>
      <c r="AT133" s="10">
        <f t="shared" si="66"/>
        <v>7185.2</v>
      </c>
      <c r="AU133" s="10">
        <f t="shared" si="66"/>
        <v>48250.399999999994</v>
      </c>
      <c r="AV133" s="10">
        <f t="shared" si="66"/>
        <v>7382.5</v>
      </c>
      <c r="AW133" s="10">
        <f t="shared" si="66"/>
        <v>12595.6</v>
      </c>
      <c r="AX133" s="10">
        <f t="shared" si="66"/>
        <v>12744</v>
      </c>
      <c r="AY133" s="10"/>
    </row>
    <row r="134" spans="1:51" x14ac:dyDescent="0.25">
      <c r="A134" s="4"/>
      <c r="B134" s="4"/>
      <c r="C134" s="4">
        <v>64021</v>
      </c>
      <c r="D134" s="217" t="s">
        <v>463</v>
      </c>
      <c r="E134" s="10">
        <v>3907255.2</v>
      </c>
      <c r="F134" s="10">
        <v>1333447.6000000001</v>
      </c>
      <c r="G134" s="10">
        <v>2573807.6</v>
      </c>
      <c r="H134" s="10">
        <v>4332.3999999999996</v>
      </c>
      <c r="I134" s="10">
        <v>15335.3</v>
      </c>
      <c r="J134" s="10">
        <v>8413</v>
      </c>
      <c r="K134" s="10">
        <v>1110</v>
      </c>
      <c r="L134" s="10">
        <v>20537.8</v>
      </c>
      <c r="M134" s="10">
        <v>8841.4</v>
      </c>
      <c r="N134" s="10"/>
      <c r="O134" s="10">
        <v>1214827.7</v>
      </c>
      <c r="P134" s="10">
        <v>731959.5</v>
      </c>
      <c r="Q134" s="10">
        <v>98983.5</v>
      </c>
      <c r="R134" s="10">
        <v>5610.9</v>
      </c>
      <c r="S134" s="10">
        <v>34672.400000000001</v>
      </c>
      <c r="T134" s="10">
        <v>64324.7</v>
      </c>
      <c r="U134" s="10">
        <v>11513.7</v>
      </c>
      <c r="V134" s="10">
        <v>47700.6</v>
      </c>
      <c r="W134" s="10">
        <v>6018.4</v>
      </c>
      <c r="X134" s="10">
        <v>11455.5</v>
      </c>
      <c r="Y134" s="10">
        <v>16971.2</v>
      </c>
      <c r="Z134" s="10">
        <v>59175</v>
      </c>
      <c r="AA134" s="10"/>
      <c r="AB134" s="10"/>
      <c r="AC134" s="10">
        <v>34596.199999999997</v>
      </c>
      <c r="AD134" s="10">
        <v>20694.5</v>
      </c>
      <c r="AE134" s="10">
        <v>10469.700000000001</v>
      </c>
      <c r="AF134" s="10">
        <v>7365.6</v>
      </c>
      <c r="AG134" s="10">
        <v>9290.7999999999993</v>
      </c>
      <c r="AH134" s="10">
        <v>9774.7000000000007</v>
      </c>
      <c r="AI134" s="10">
        <v>5103.3999999999996</v>
      </c>
      <c r="AJ134" s="10">
        <v>2867.2</v>
      </c>
      <c r="AK134" s="10">
        <v>18222</v>
      </c>
      <c r="AL134" s="10">
        <v>5077.6000000000004</v>
      </c>
      <c r="AM134" s="10">
        <v>1386</v>
      </c>
      <c r="AN134" s="10">
        <v>3439.4</v>
      </c>
      <c r="AO134" s="10">
        <v>257</v>
      </c>
      <c r="AP134" s="10">
        <v>7195.2</v>
      </c>
      <c r="AQ134" s="10">
        <v>9067.4</v>
      </c>
      <c r="AR134" s="10">
        <v>10326</v>
      </c>
      <c r="AS134" s="10">
        <v>5169</v>
      </c>
      <c r="AT134" s="10">
        <v>3050.1</v>
      </c>
      <c r="AU134" s="10">
        <v>28540</v>
      </c>
      <c r="AV134" s="10">
        <v>4745</v>
      </c>
      <c r="AW134" s="10">
        <v>7904.8</v>
      </c>
      <c r="AX134" s="10">
        <v>7483</v>
      </c>
      <c r="AY134" s="10"/>
    </row>
    <row r="135" spans="1:51" x14ac:dyDescent="0.25">
      <c r="A135" s="4"/>
      <c r="B135" s="4"/>
      <c r="C135" s="4">
        <v>64022</v>
      </c>
      <c r="D135" s="217" t="s">
        <v>464</v>
      </c>
      <c r="E135" s="10">
        <v>2422326.4</v>
      </c>
      <c r="F135" s="10">
        <v>1008333.5</v>
      </c>
      <c r="G135" s="10">
        <v>1413992.9</v>
      </c>
      <c r="H135" s="10">
        <v>2565.4</v>
      </c>
      <c r="I135" s="10">
        <v>11140.2</v>
      </c>
      <c r="J135" s="10">
        <v>6132</v>
      </c>
      <c r="K135" s="10">
        <v>817</v>
      </c>
      <c r="L135" s="10">
        <v>11387.1</v>
      </c>
      <c r="M135" s="10">
        <v>5839.4</v>
      </c>
      <c r="N135" s="10"/>
      <c r="O135" s="10">
        <v>656206.80000000005</v>
      </c>
      <c r="P135" s="10">
        <v>348016.1</v>
      </c>
      <c r="Q135" s="10">
        <v>68313.3</v>
      </c>
      <c r="R135" s="10">
        <v>3669.8</v>
      </c>
      <c r="S135" s="10">
        <v>4511.8</v>
      </c>
      <c r="T135" s="10">
        <v>43008.3</v>
      </c>
      <c r="U135" s="10">
        <v>7777.3</v>
      </c>
      <c r="V135" s="10">
        <v>34127</v>
      </c>
      <c r="W135" s="10">
        <v>4154.3</v>
      </c>
      <c r="X135" s="10">
        <v>7357.5</v>
      </c>
      <c r="Y135" s="10">
        <v>10671.5</v>
      </c>
      <c r="Z135" s="10">
        <v>40961.4</v>
      </c>
      <c r="AA135" s="10"/>
      <c r="AB135" s="10"/>
      <c r="AC135" s="10">
        <v>22739.9</v>
      </c>
      <c r="AD135" s="10">
        <v>13674.8</v>
      </c>
      <c r="AE135" s="10">
        <v>6723</v>
      </c>
      <c r="AF135" s="10">
        <v>4810.5</v>
      </c>
      <c r="AG135" s="10">
        <v>6623.1</v>
      </c>
      <c r="AH135" s="10">
        <v>6675.1</v>
      </c>
      <c r="AI135" s="10">
        <v>3920.2</v>
      </c>
      <c r="AJ135" s="10">
        <v>2173.3000000000002</v>
      </c>
      <c r="AK135" s="10">
        <v>12224.4</v>
      </c>
      <c r="AL135" s="10">
        <v>4023.5</v>
      </c>
      <c r="AM135" s="10">
        <v>2297</v>
      </c>
      <c r="AN135" s="10">
        <v>5831.9</v>
      </c>
      <c r="AO135" s="10">
        <v>179.4</v>
      </c>
      <c r="AP135" s="10">
        <v>5161.1000000000004</v>
      </c>
      <c r="AQ135" s="10">
        <v>6187.2</v>
      </c>
      <c r="AR135" s="10">
        <v>6240</v>
      </c>
      <c r="AS135" s="10">
        <v>3782.9</v>
      </c>
      <c r="AT135" s="10">
        <v>1820.4</v>
      </c>
      <c r="AU135" s="10">
        <v>19659.7</v>
      </c>
      <c r="AV135" s="10">
        <v>2637.5</v>
      </c>
      <c r="AW135" s="10">
        <v>4690.8</v>
      </c>
      <c r="AX135" s="10">
        <v>5261</v>
      </c>
      <c r="AY135" s="10"/>
    </row>
    <row r="136" spans="1:51" x14ac:dyDescent="0.25">
      <c r="A136" s="27"/>
      <c r="B136" s="27"/>
      <c r="C136" s="29">
        <v>64023</v>
      </c>
      <c r="D136" s="217" t="s">
        <v>465</v>
      </c>
      <c r="E136" s="10">
        <v>211447.5</v>
      </c>
      <c r="F136" s="10">
        <v>198323.6</v>
      </c>
      <c r="G136" s="10">
        <v>13123.9</v>
      </c>
      <c r="H136" s="10"/>
      <c r="I136" s="10">
        <v>492</v>
      </c>
      <c r="J136" s="10">
        <v>1029</v>
      </c>
      <c r="K136" s="10">
        <v>652</v>
      </c>
      <c r="L136" s="10">
        <v>375</v>
      </c>
      <c r="M136" s="10"/>
      <c r="N136" s="10"/>
      <c r="O136" s="10">
        <v>400</v>
      </c>
      <c r="P136" s="10">
        <v>643</v>
      </c>
      <c r="Q136" s="10"/>
      <c r="R136" s="10"/>
      <c r="S136" s="10">
        <v>212</v>
      </c>
      <c r="T136" s="10">
        <v>1713.4</v>
      </c>
      <c r="U136" s="10">
        <v>115.8</v>
      </c>
      <c r="V136" s="10">
        <v>858</v>
      </c>
      <c r="W136" s="10"/>
      <c r="X136" s="10">
        <v>72</v>
      </c>
      <c r="Y136" s="10"/>
      <c r="Z136" s="10">
        <v>941</v>
      </c>
      <c r="AA136" s="10">
        <v>801.8</v>
      </c>
      <c r="AB136" s="10"/>
      <c r="AC136" s="10"/>
      <c r="AD136" s="10">
        <v>850</v>
      </c>
      <c r="AE136" s="10"/>
      <c r="AF136" s="10"/>
      <c r="AG136" s="10">
        <v>77</v>
      </c>
      <c r="AH136" s="10">
        <v>70</v>
      </c>
      <c r="AI136" s="10">
        <v>857</v>
      </c>
      <c r="AJ136" s="10"/>
      <c r="AK136" s="10"/>
      <c r="AL136" s="10">
        <v>1889</v>
      </c>
      <c r="AM136" s="10">
        <v>240</v>
      </c>
      <c r="AN136" s="10">
        <v>525.20000000000005</v>
      </c>
      <c r="AO136" s="10">
        <v>260</v>
      </c>
      <c r="AP136" s="10"/>
      <c r="AQ136" s="10"/>
      <c r="AR136" s="10"/>
      <c r="AS136" s="10"/>
      <c r="AT136" s="10"/>
      <c r="AU136" s="10">
        <v>50.7</v>
      </c>
      <c r="AV136" s="10"/>
      <c r="AW136" s="10"/>
      <c r="AX136" s="10"/>
      <c r="AY136" s="10"/>
    </row>
    <row r="137" spans="1:51" x14ac:dyDescent="0.25">
      <c r="A137" s="27"/>
      <c r="B137" s="27"/>
      <c r="C137" s="29">
        <v>64025</v>
      </c>
      <c r="D137" s="217" t="s">
        <v>467</v>
      </c>
      <c r="E137" s="10">
        <v>398488</v>
      </c>
      <c r="F137" s="10"/>
      <c r="G137" s="10">
        <v>398488</v>
      </c>
      <c r="H137" s="10"/>
      <c r="I137" s="10">
        <v>7560.2</v>
      </c>
      <c r="J137" s="10">
        <v>3209</v>
      </c>
      <c r="K137" s="10">
        <v>285</v>
      </c>
      <c r="L137" s="10">
        <v>158.4</v>
      </c>
      <c r="M137" s="10"/>
      <c r="N137" s="10"/>
      <c r="O137" s="10">
        <v>222988</v>
      </c>
      <c r="P137" s="10">
        <v>154390.1</v>
      </c>
      <c r="Q137" s="10">
        <v>7194.6</v>
      </c>
      <c r="R137" s="10"/>
      <c r="S137" s="10"/>
      <c r="T137" s="10"/>
      <c r="U137" s="10"/>
      <c r="V137" s="10"/>
      <c r="W137" s="10"/>
      <c r="X137" s="10"/>
      <c r="Y137" s="10"/>
      <c r="Z137" s="10">
        <v>288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>
        <v>100</v>
      </c>
      <c r="AP137" s="10"/>
      <c r="AQ137" s="10"/>
      <c r="AR137" s="10"/>
      <c r="AS137" s="10"/>
      <c r="AT137" s="10">
        <v>2314.6999999999998</v>
      </c>
      <c r="AU137" s="10"/>
      <c r="AV137" s="10"/>
      <c r="AW137" s="10"/>
      <c r="AX137" s="10"/>
      <c r="AY137" s="10"/>
    </row>
    <row r="138" spans="1:51" x14ac:dyDescent="0.25">
      <c r="A138" s="27"/>
      <c r="B138" s="27"/>
      <c r="C138" s="29">
        <v>64026</v>
      </c>
      <c r="D138" s="217" t="s">
        <v>468</v>
      </c>
      <c r="E138" s="10">
        <v>43107.1</v>
      </c>
      <c r="F138" s="10">
        <v>40922.9</v>
      </c>
      <c r="G138" s="10">
        <v>2184.1999999999998</v>
      </c>
      <c r="H138" s="10"/>
      <c r="I138" s="10"/>
      <c r="J138" s="10"/>
      <c r="K138" s="10"/>
      <c r="L138" s="10"/>
      <c r="M138" s="10"/>
      <c r="N138" s="10"/>
      <c r="O138" s="10">
        <v>1738</v>
      </c>
      <c r="P138" s="10">
        <v>311.8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>
        <v>134.4</v>
      </c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x14ac:dyDescent="0.25">
      <c r="A139" s="27"/>
      <c r="B139" s="27"/>
      <c r="C139" s="29">
        <v>64027</v>
      </c>
      <c r="D139" s="217" t="s">
        <v>469</v>
      </c>
      <c r="E139" s="10">
        <v>16031.6</v>
      </c>
      <c r="F139" s="10"/>
      <c r="G139" s="10">
        <v>16031.6</v>
      </c>
      <c r="H139" s="10"/>
      <c r="I139" s="10">
        <v>1946.7</v>
      </c>
      <c r="J139" s="10">
        <v>1090</v>
      </c>
      <c r="K139" s="10">
        <v>940</v>
      </c>
      <c r="L139" s="10"/>
      <c r="M139" s="10"/>
      <c r="N139" s="10"/>
      <c r="O139" s="10"/>
      <c r="P139" s="10">
        <v>500</v>
      </c>
      <c r="Q139" s="10"/>
      <c r="R139" s="10"/>
      <c r="S139" s="10"/>
      <c r="T139" s="10">
        <v>470.9</v>
      </c>
      <c r="U139" s="10"/>
      <c r="V139" s="10">
        <v>1047.5999999999999</v>
      </c>
      <c r="W139" s="10"/>
      <c r="X139" s="10"/>
      <c r="Y139" s="10"/>
      <c r="Z139" s="10"/>
      <c r="AA139" s="10"/>
      <c r="AB139" s="10"/>
      <c r="AC139" s="10"/>
      <c r="AD139" s="10">
        <v>20</v>
      </c>
      <c r="AE139" s="10"/>
      <c r="AF139" s="10"/>
      <c r="AG139" s="10"/>
      <c r="AH139" s="10">
        <v>720</v>
      </c>
      <c r="AI139" s="10"/>
      <c r="AJ139" s="10"/>
      <c r="AK139" s="10"/>
      <c r="AL139" s="10"/>
      <c r="AM139" s="10"/>
      <c r="AN139" s="10"/>
      <c r="AO139" s="10">
        <v>53</v>
      </c>
      <c r="AP139" s="10"/>
      <c r="AQ139" s="10"/>
      <c r="AR139" s="10"/>
      <c r="AS139" s="10">
        <v>9243.4</v>
      </c>
      <c r="AT139" s="10"/>
      <c r="AU139" s="10"/>
      <c r="AV139" s="10"/>
      <c r="AW139" s="10"/>
      <c r="AX139" s="10"/>
      <c r="AY139" s="10"/>
    </row>
    <row r="140" spans="1:51" x14ac:dyDescent="0.25">
      <c r="A140" s="26"/>
      <c r="B140" s="26"/>
      <c r="C140" s="29">
        <v>64028</v>
      </c>
      <c r="D140" s="217" t="s">
        <v>470</v>
      </c>
      <c r="E140" s="10">
        <v>3446.8</v>
      </c>
      <c r="F140" s="10"/>
      <c r="G140" s="10">
        <v>3446.8</v>
      </c>
      <c r="H140" s="10"/>
      <c r="I140" s="10">
        <v>3049.8</v>
      </c>
      <c r="J140" s="10"/>
      <c r="K140" s="10"/>
      <c r="L140" s="10"/>
      <c r="M140" s="10"/>
      <c r="N140" s="10"/>
      <c r="O140" s="10">
        <v>354</v>
      </c>
      <c r="P140" s="10">
        <v>33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10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x14ac:dyDescent="0.25">
      <c r="A141" s="9"/>
      <c r="B141" s="20">
        <v>6403</v>
      </c>
      <c r="C141" s="9"/>
      <c r="D141" s="224" t="s">
        <v>471</v>
      </c>
      <c r="E141" s="10">
        <f t="shared" ref="E141:AY141" si="67">SUM(E142:E145)</f>
        <v>296173.2</v>
      </c>
      <c r="F141" s="10">
        <f t="shared" si="67"/>
        <v>10716.300000000001</v>
      </c>
      <c r="G141" s="10">
        <f t="shared" si="67"/>
        <v>285456.90000000002</v>
      </c>
      <c r="H141" s="10">
        <f t="shared" si="67"/>
        <v>2893.3</v>
      </c>
      <c r="I141" s="10">
        <f t="shared" si="67"/>
        <v>3857.6</v>
      </c>
      <c r="J141" s="10">
        <f t="shared" si="67"/>
        <v>1004</v>
      </c>
      <c r="K141" s="10">
        <f t="shared" si="67"/>
        <v>343</v>
      </c>
      <c r="L141" s="10">
        <f t="shared" si="67"/>
        <v>0</v>
      </c>
      <c r="M141" s="10">
        <f t="shared" si="67"/>
        <v>10191.4</v>
      </c>
      <c r="N141" s="10">
        <f t="shared" si="67"/>
        <v>4740</v>
      </c>
      <c r="O141" s="10">
        <f t="shared" si="67"/>
        <v>200</v>
      </c>
      <c r="P141" s="10">
        <f t="shared" si="67"/>
        <v>69185.600000000006</v>
      </c>
      <c r="Q141" s="10">
        <f t="shared" si="67"/>
        <v>0</v>
      </c>
      <c r="R141" s="10">
        <f t="shared" si="67"/>
        <v>0</v>
      </c>
      <c r="S141" s="10">
        <f t="shared" si="67"/>
        <v>10827</v>
      </c>
      <c r="T141" s="10">
        <f t="shared" si="67"/>
        <v>27738.000000000004</v>
      </c>
      <c r="U141" s="10">
        <f t="shared" si="67"/>
        <v>1465</v>
      </c>
      <c r="V141" s="10">
        <f t="shared" si="67"/>
        <v>6690.4</v>
      </c>
      <c r="W141" s="10">
        <f t="shared" si="67"/>
        <v>3503.3</v>
      </c>
      <c r="X141" s="10">
        <f t="shared" si="67"/>
        <v>19</v>
      </c>
      <c r="Y141" s="10">
        <f t="shared" si="67"/>
        <v>26865</v>
      </c>
      <c r="Z141" s="10">
        <f t="shared" si="67"/>
        <v>421</v>
      </c>
      <c r="AA141" s="10">
        <f t="shared" si="67"/>
        <v>210.2</v>
      </c>
      <c r="AB141" s="10">
        <f t="shared" si="67"/>
        <v>46</v>
      </c>
      <c r="AC141" s="10">
        <f t="shared" si="67"/>
        <v>6306.6</v>
      </c>
      <c r="AD141" s="10">
        <f t="shared" si="67"/>
        <v>3528</v>
      </c>
      <c r="AE141" s="10">
        <f t="shared" si="67"/>
        <v>3717.8</v>
      </c>
      <c r="AF141" s="10">
        <f t="shared" si="67"/>
        <v>0</v>
      </c>
      <c r="AG141" s="10">
        <f t="shared" si="67"/>
        <v>71.8</v>
      </c>
      <c r="AH141" s="10">
        <f t="shared" si="67"/>
        <v>17840.400000000001</v>
      </c>
      <c r="AI141" s="10">
        <f t="shared" si="67"/>
        <v>95</v>
      </c>
      <c r="AJ141" s="10">
        <f t="shared" si="67"/>
        <v>0</v>
      </c>
      <c r="AK141" s="10">
        <f t="shared" si="67"/>
        <v>16948.3</v>
      </c>
      <c r="AL141" s="10">
        <f t="shared" si="67"/>
        <v>2462.4</v>
      </c>
      <c r="AM141" s="10">
        <f t="shared" si="67"/>
        <v>388</v>
      </c>
      <c r="AN141" s="10">
        <f t="shared" si="67"/>
        <v>733.8</v>
      </c>
      <c r="AO141" s="10">
        <f t="shared" si="67"/>
        <v>0</v>
      </c>
      <c r="AP141" s="10">
        <f t="shared" si="67"/>
        <v>124.4</v>
      </c>
      <c r="AQ141" s="10">
        <f t="shared" si="67"/>
        <v>9450</v>
      </c>
      <c r="AR141" s="10">
        <f t="shared" si="67"/>
        <v>0</v>
      </c>
      <c r="AS141" s="10">
        <f t="shared" si="67"/>
        <v>0</v>
      </c>
      <c r="AT141" s="10">
        <f t="shared" si="67"/>
        <v>25.2</v>
      </c>
      <c r="AU141" s="10">
        <f t="shared" si="67"/>
        <v>35360.799999999996</v>
      </c>
      <c r="AV141" s="10">
        <f t="shared" si="67"/>
        <v>13677.6</v>
      </c>
      <c r="AW141" s="10">
        <f t="shared" si="67"/>
        <v>50</v>
      </c>
      <c r="AX141" s="10">
        <f t="shared" si="67"/>
        <v>4477</v>
      </c>
      <c r="AY141" s="10">
        <f t="shared" si="67"/>
        <v>0</v>
      </c>
    </row>
    <row r="142" spans="1:51" s="28" customFormat="1" x14ac:dyDescent="0.25">
      <c r="A142" s="26"/>
      <c r="B142" s="26"/>
      <c r="C142" s="29">
        <v>64033</v>
      </c>
      <c r="D142" s="214" t="s">
        <v>472</v>
      </c>
      <c r="E142" s="10">
        <v>273345.3</v>
      </c>
      <c r="F142" s="10">
        <v>9665.1</v>
      </c>
      <c r="G142" s="10">
        <v>263680.2</v>
      </c>
      <c r="H142" s="10">
        <v>2893.3</v>
      </c>
      <c r="I142" s="10">
        <v>326.60000000000002</v>
      </c>
      <c r="J142" s="10">
        <v>75</v>
      </c>
      <c r="K142" s="10"/>
      <c r="L142" s="10"/>
      <c r="M142" s="10">
        <v>10191.4</v>
      </c>
      <c r="N142" s="10">
        <v>4740</v>
      </c>
      <c r="O142" s="10">
        <v>200</v>
      </c>
      <c r="P142" s="10">
        <v>69185.600000000006</v>
      </c>
      <c r="Q142" s="10"/>
      <c r="R142" s="10"/>
      <c r="S142" s="10">
        <v>10801</v>
      </c>
      <c r="T142" s="10">
        <v>25995.4</v>
      </c>
      <c r="U142" s="10">
        <v>1465</v>
      </c>
      <c r="V142" s="10">
        <v>6690.4</v>
      </c>
      <c r="W142" s="10">
        <v>3503.3</v>
      </c>
      <c r="X142" s="10"/>
      <c r="Y142" s="10">
        <v>26865</v>
      </c>
      <c r="Z142" s="10">
        <v>375</v>
      </c>
      <c r="AA142" s="10"/>
      <c r="AB142" s="10"/>
      <c r="AC142" s="10">
        <v>6301.6</v>
      </c>
      <c r="AD142" s="10">
        <v>3416</v>
      </c>
      <c r="AE142" s="10">
        <v>3707.8</v>
      </c>
      <c r="AF142" s="10"/>
      <c r="AG142" s="10">
        <v>21.8</v>
      </c>
      <c r="AH142" s="10">
        <v>17820.400000000001</v>
      </c>
      <c r="AI142" s="10"/>
      <c r="AJ142" s="10"/>
      <c r="AK142" s="10">
        <v>16948.3</v>
      </c>
      <c r="AL142" s="10">
        <v>1951.2</v>
      </c>
      <c r="AM142" s="10">
        <v>270</v>
      </c>
      <c r="AN142" s="10">
        <v>645</v>
      </c>
      <c r="AO142" s="10"/>
      <c r="AP142" s="10">
        <v>124.4</v>
      </c>
      <c r="AQ142" s="10">
        <v>9450</v>
      </c>
      <c r="AR142" s="10"/>
      <c r="AS142" s="10"/>
      <c r="AT142" s="10"/>
      <c r="AU142" s="10">
        <v>35239.699999999997</v>
      </c>
      <c r="AV142" s="10"/>
      <c r="AW142" s="10"/>
      <c r="AX142" s="10">
        <v>4477</v>
      </c>
      <c r="AY142" s="10"/>
    </row>
    <row r="143" spans="1:51" s="28" customFormat="1" x14ac:dyDescent="0.25">
      <c r="A143" s="26"/>
      <c r="B143" s="26"/>
      <c r="C143" s="29">
        <v>64034</v>
      </c>
      <c r="D143" s="214" t="s">
        <v>473</v>
      </c>
      <c r="E143" s="10">
        <v>2882.4</v>
      </c>
      <c r="F143" s="10">
        <v>1033.2</v>
      </c>
      <c r="G143" s="10">
        <v>1849.2</v>
      </c>
      <c r="H143" s="10"/>
      <c r="I143" s="10"/>
      <c r="J143" s="10"/>
      <c r="K143" s="10">
        <v>55</v>
      </c>
      <c r="L143" s="10"/>
      <c r="M143" s="10"/>
      <c r="N143" s="10"/>
      <c r="O143" s="10"/>
      <c r="P143" s="10"/>
      <c r="Q143" s="10"/>
      <c r="R143" s="10"/>
      <c r="S143" s="10">
        <v>26</v>
      </c>
      <c r="T143" s="10">
        <v>1370.2</v>
      </c>
      <c r="U143" s="10"/>
      <c r="V143" s="10"/>
      <c r="W143" s="10"/>
      <c r="X143" s="10"/>
      <c r="Y143" s="10"/>
      <c r="Z143" s="10">
        <v>25</v>
      </c>
      <c r="AA143" s="10"/>
      <c r="AB143" s="10">
        <v>16</v>
      </c>
      <c r="AC143" s="10">
        <v>5</v>
      </c>
      <c r="AD143" s="10">
        <v>70</v>
      </c>
      <c r="AE143" s="10"/>
      <c r="AF143" s="10"/>
      <c r="AG143" s="10"/>
      <c r="AH143" s="10"/>
      <c r="AI143" s="10"/>
      <c r="AJ143" s="10"/>
      <c r="AK143" s="10"/>
      <c r="AL143" s="10"/>
      <c r="AM143" s="10">
        <v>118</v>
      </c>
      <c r="AN143" s="10">
        <v>88.8</v>
      </c>
      <c r="AO143" s="10"/>
      <c r="AP143" s="10"/>
      <c r="AQ143" s="10"/>
      <c r="AR143" s="10"/>
      <c r="AS143" s="10"/>
      <c r="AT143" s="10">
        <v>25.2</v>
      </c>
      <c r="AU143" s="10"/>
      <c r="AV143" s="10"/>
      <c r="AW143" s="10">
        <v>50</v>
      </c>
      <c r="AX143" s="10"/>
      <c r="AY143" s="10"/>
    </row>
    <row r="144" spans="1:51" s="28" customFormat="1" x14ac:dyDescent="0.25">
      <c r="A144" s="27"/>
      <c r="B144" s="27"/>
      <c r="C144" s="29">
        <v>64035</v>
      </c>
      <c r="D144" s="214" t="s">
        <v>474</v>
      </c>
      <c r="E144" s="10">
        <v>89</v>
      </c>
      <c r="F144" s="10"/>
      <c r="G144" s="10">
        <v>89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50</v>
      </c>
      <c r="U144" s="10"/>
      <c r="V144" s="10"/>
      <c r="W144" s="10"/>
      <c r="X144" s="10">
        <v>19</v>
      </c>
      <c r="Y144" s="10"/>
      <c r="Z144" s="10"/>
      <c r="AA144" s="10"/>
      <c r="AB144" s="10"/>
      <c r="AC144" s="10"/>
      <c r="AD144" s="10"/>
      <c r="AE144" s="10"/>
      <c r="AF144" s="10"/>
      <c r="AG144" s="10"/>
      <c r="AH144" s="10">
        <v>20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28" customFormat="1" x14ac:dyDescent="0.25">
      <c r="A145" s="27"/>
      <c r="B145" s="27"/>
      <c r="C145" s="29">
        <v>64038</v>
      </c>
      <c r="D145" s="217" t="s">
        <v>475</v>
      </c>
      <c r="E145" s="10">
        <v>19856.5</v>
      </c>
      <c r="F145" s="10">
        <v>18</v>
      </c>
      <c r="G145" s="10">
        <v>19838.5</v>
      </c>
      <c r="H145" s="10"/>
      <c r="I145" s="10">
        <v>3531</v>
      </c>
      <c r="J145" s="10">
        <v>929</v>
      </c>
      <c r="K145" s="10">
        <v>288</v>
      </c>
      <c r="L145" s="10"/>
      <c r="M145" s="10"/>
      <c r="N145" s="10"/>
      <c r="O145" s="10"/>
      <c r="P145" s="10"/>
      <c r="Q145" s="10"/>
      <c r="R145" s="10"/>
      <c r="S145" s="10"/>
      <c r="T145" s="10">
        <v>322.39999999999998</v>
      </c>
      <c r="U145" s="10"/>
      <c r="V145" s="10"/>
      <c r="W145" s="10"/>
      <c r="X145" s="10"/>
      <c r="Y145" s="10"/>
      <c r="Z145" s="10">
        <v>21</v>
      </c>
      <c r="AA145" s="10">
        <v>210.2</v>
      </c>
      <c r="AB145" s="10">
        <v>30</v>
      </c>
      <c r="AC145" s="10"/>
      <c r="AD145" s="10">
        <v>42</v>
      </c>
      <c r="AE145" s="10">
        <v>10</v>
      </c>
      <c r="AF145" s="10"/>
      <c r="AG145" s="10">
        <v>50</v>
      </c>
      <c r="AH145" s="10"/>
      <c r="AI145" s="10">
        <v>95</v>
      </c>
      <c r="AJ145" s="10"/>
      <c r="AK145" s="10"/>
      <c r="AL145" s="10">
        <v>511.2</v>
      </c>
      <c r="AM145" s="10"/>
      <c r="AN145" s="10"/>
      <c r="AO145" s="10"/>
      <c r="AP145" s="10"/>
      <c r="AQ145" s="10"/>
      <c r="AR145" s="10"/>
      <c r="AS145" s="10"/>
      <c r="AT145" s="10"/>
      <c r="AU145" s="10">
        <v>121.1</v>
      </c>
      <c r="AV145" s="10">
        <v>13677.6</v>
      </c>
      <c r="AW145" s="10"/>
      <c r="AX145" s="10"/>
      <c r="AY145" s="10"/>
    </row>
    <row r="146" spans="1:51" x14ac:dyDescent="0.25">
      <c r="A146" s="4"/>
      <c r="B146" s="4">
        <v>6404</v>
      </c>
      <c r="C146" s="4"/>
      <c r="D146" s="224" t="s">
        <v>476</v>
      </c>
      <c r="E146" s="10">
        <f>SUM(E147)</f>
        <v>252993.6</v>
      </c>
      <c r="F146" s="10">
        <f t="shared" ref="F146:X146" si="68">SUM(F147)</f>
        <v>187547.4</v>
      </c>
      <c r="G146" s="10">
        <f t="shared" si="68"/>
        <v>65446.2</v>
      </c>
      <c r="H146" s="10">
        <f t="shared" si="68"/>
        <v>2010</v>
      </c>
      <c r="I146" s="10">
        <f t="shared" si="68"/>
        <v>5160</v>
      </c>
      <c r="J146" s="10">
        <f t="shared" si="68"/>
        <v>4694</v>
      </c>
      <c r="K146" s="10">
        <f t="shared" si="68"/>
        <v>692</v>
      </c>
      <c r="L146" s="10">
        <f t="shared" si="68"/>
        <v>1504</v>
      </c>
      <c r="M146" s="10">
        <f t="shared" si="68"/>
        <v>418.1</v>
      </c>
      <c r="N146" s="10">
        <f t="shared" si="68"/>
        <v>1150</v>
      </c>
      <c r="O146" s="10">
        <f t="shared" si="68"/>
        <v>0</v>
      </c>
      <c r="P146" s="10">
        <f t="shared" si="68"/>
        <v>571</v>
      </c>
      <c r="Q146" s="10">
        <f t="shared" si="68"/>
        <v>1334.7</v>
      </c>
      <c r="R146" s="10">
        <f t="shared" si="68"/>
        <v>1117.5999999999999</v>
      </c>
      <c r="S146" s="10">
        <f t="shared" si="68"/>
        <v>804</v>
      </c>
      <c r="T146" s="10">
        <f t="shared" si="68"/>
        <v>3103.9</v>
      </c>
      <c r="U146" s="10">
        <f t="shared" si="68"/>
        <v>2323.6</v>
      </c>
      <c r="V146" s="10">
        <f t="shared" si="68"/>
        <v>5121.6000000000004</v>
      </c>
      <c r="W146" s="10">
        <f t="shared" si="68"/>
        <v>844.2</v>
      </c>
      <c r="X146" s="10">
        <f t="shared" si="68"/>
        <v>531</v>
      </c>
      <c r="Y146" s="10">
        <f>SUM(Y147)</f>
        <v>1141.7</v>
      </c>
      <c r="Z146" s="10">
        <f>SUM(Z147)</f>
        <v>3674.2</v>
      </c>
      <c r="AA146" s="10">
        <f t="shared" ref="AA146:AY146" si="69">SUM(AA147)</f>
        <v>0</v>
      </c>
      <c r="AB146" s="10">
        <f t="shared" si="69"/>
        <v>0</v>
      </c>
      <c r="AC146" s="10">
        <f t="shared" si="69"/>
        <v>5017</v>
      </c>
      <c r="AD146" s="10">
        <f t="shared" si="69"/>
        <v>1977.8</v>
      </c>
      <c r="AE146" s="10">
        <f t="shared" si="69"/>
        <v>812.1</v>
      </c>
      <c r="AF146" s="10">
        <f t="shared" si="69"/>
        <v>450.3</v>
      </c>
      <c r="AG146" s="10">
        <f t="shared" si="69"/>
        <v>2307.6</v>
      </c>
      <c r="AH146" s="10">
        <f t="shared" si="69"/>
        <v>667.3</v>
      </c>
      <c r="AI146" s="10">
        <f t="shared" si="69"/>
        <v>3701.6</v>
      </c>
      <c r="AJ146" s="10">
        <f t="shared" si="69"/>
        <v>980.9</v>
      </c>
      <c r="AK146" s="10">
        <f t="shared" si="69"/>
        <v>2130.6</v>
      </c>
      <c r="AL146" s="10">
        <f t="shared" si="69"/>
        <v>546.70000000000005</v>
      </c>
      <c r="AM146" s="10">
        <f t="shared" si="69"/>
        <v>382.2</v>
      </c>
      <c r="AN146" s="10">
        <f t="shared" si="69"/>
        <v>193</v>
      </c>
      <c r="AO146" s="10">
        <f t="shared" si="69"/>
        <v>360</v>
      </c>
      <c r="AP146" s="10">
        <f t="shared" si="69"/>
        <v>1632</v>
      </c>
      <c r="AQ146" s="10">
        <f t="shared" si="69"/>
        <v>933.6</v>
      </c>
      <c r="AR146" s="10">
        <f t="shared" si="69"/>
        <v>812.4</v>
      </c>
      <c r="AS146" s="10">
        <f t="shared" si="69"/>
        <v>0</v>
      </c>
      <c r="AT146" s="10">
        <f t="shared" si="69"/>
        <v>540</v>
      </c>
      <c r="AU146" s="10">
        <f t="shared" si="69"/>
        <v>1712.5</v>
      </c>
      <c r="AV146" s="10">
        <f t="shared" si="69"/>
        <v>1527.6</v>
      </c>
      <c r="AW146" s="10">
        <f t="shared" si="69"/>
        <v>1568.4</v>
      </c>
      <c r="AX146" s="10">
        <f t="shared" si="69"/>
        <v>997</v>
      </c>
      <c r="AY146" s="10">
        <f t="shared" si="69"/>
        <v>0</v>
      </c>
    </row>
    <row r="147" spans="1:51" x14ac:dyDescent="0.25">
      <c r="A147" s="4"/>
      <c r="B147" s="4"/>
      <c r="C147" s="4">
        <v>64041</v>
      </c>
      <c r="D147" s="217" t="s">
        <v>477</v>
      </c>
      <c r="E147" s="10">
        <v>252993.6</v>
      </c>
      <c r="F147" s="10">
        <v>187547.4</v>
      </c>
      <c r="G147" s="10">
        <v>65446.2</v>
      </c>
      <c r="H147" s="10">
        <v>2010</v>
      </c>
      <c r="I147" s="10">
        <v>5160</v>
      </c>
      <c r="J147" s="10">
        <v>4694</v>
      </c>
      <c r="K147" s="10">
        <v>692</v>
      </c>
      <c r="L147" s="10">
        <v>1504</v>
      </c>
      <c r="M147" s="10">
        <v>418.1</v>
      </c>
      <c r="N147" s="10">
        <v>1150</v>
      </c>
      <c r="O147" s="10"/>
      <c r="P147" s="10">
        <v>571</v>
      </c>
      <c r="Q147" s="10">
        <v>1334.7</v>
      </c>
      <c r="R147" s="10">
        <v>1117.5999999999999</v>
      </c>
      <c r="S147" s="10">
        <v>804</v>
      </c>
      <c r="T147" s="10">
        <v>3103.9</v>
      </c>
      <c r="U147" s="10">
        <v>2323.6</v>
      </c>
      <c r="V147" s="10">
        <v>5121.6000000000004</v>
      </c>
      <c r="W147" s="10">
        <v>844.2</v>
      </c>
      <c r="X147" s="10">
        <v>531</v>
      </c>
      <c r="Y147" s="10">
        <v>1141.7</v>
      </c>
      <c r="Z147" s="10">
        <v>3674.2</v>
      </c>
      <c r="AA147" s="10"/>
      <c r="AB147" s="10"/>
      <c r="AC147" s="10">
        <v>5017</v>
      </c>
      <c r="AD147" s="10">
        <v>1977.8</v>
      </c>
      <c r="AE147" s="10">
        <v>812.1</v>
      </c>
      <c r="AF147" s="10">
        <v>450.3</v>
      </c>
      <c r="AG147" s="10">
        <v>2307.6</v>
      </c>
      <c r="AH147" s="10">
        <v>667.3</v>
      </c>
      <c r="AI147" s="10">
        <v>3701.6</v>
      </c>
      <c r="AJ147" s="10">
        <v>980.9</v>
      </c>
      <c r="AK147" s="10">
        <v>2130.6</v>
      </c>
      <c r="AL147" s="10">
        <v>546.70000000000005</v>
      </c>
      <c r="AM147" s="10">
        <v>382.2</v>
      </c>
      <c r="AN147" s="10">
        <v>193</v>
      </c>
      <c r="AO147" s="10">
        <v>360</v>
      </c>
      <c r="AP147" s="10">
        <v>1632</v>
      </c>
      <c r="AQ147" s="10">
        <v>933.6</v>
      </c>
      <c r="AR147" s="10">
        <v>812.4</v>
      </c>
      <c r="AS147" s="10"/>
      <c r="AT147" s="10">
        <v>540</v>
      </c>
      <c r="AU147" s="10">
        <v>1712.5</v>
      </c>
      <c r="AV147" s="10">
        <v>1527.6</v>
      </c>
      <c r="AW147" s="10">
        <v>1568.4</v>
      </c>
      <c r="AX147" s="10">
        <v>997</v>
      </c>
      <c r="AY147" s="10"/>
    </row>
    <row r="148" spans="1:51" x14ac:dyDescent="0.25">
      <c r="A148" s="4"/>
      <c r="B148" s="4">
        <v>6405</v>
      </c>
      <c r="C148" s="4"/>
      <c r="D148" s="218" t="s">
        <v>479</v>
      </c>
      <c r="E148" s="10">
        <f t="shared" ref="E148:X148" si="70">SUM(E149:E155)</f>
        <v>117352.2</v>
      </c>
      <c r="F148" s="10">
        <f t="shared" si="70"/>
        <v>16925.900000000001</v>
      </c>
      <c r="G148" s="10">
        <f t="shared" si="70"/>
        <v>100426.29999999999</v>
      </c>
      <c r="H148" s="10">
        <f t="shared" si="70"/>
        <v>22</v>
      </c>
      <c r="I148" s="10">
        <f t="shared" si="70"/>
        <v>10017.799999999999</v>
      </c>
      <c r="J148" s="10">
        <f t="shared" si="70"/>
        <v>7064</v>
      </c>
      <c r="K148" s="10">
        <f t="shared" si="70"/>
        <v>1644</v>
      </c>
      <c r="L148" s="10">
        <f t="shared" si="70"/>
        <v>1641.1</v>
      </c>
      <c r="M148" s="10">
        <f t="shared" si="70"/>
        <v>169.2</v>
      </c>
      <c r="N148" s="10">
        <f t="shared" si="70"/>
        <v>8</v>
      </c>
      <c r="O148" s="10">
        <f t="shared" si="70"/>
        <v>49018</v>
      </c>
      <c r="P148" s="10">
        <f t="shared" si="70"/>
        <v>21121</v>
      </c>
      <c r="Q148" s="10">
        <f t="shared" si="70"/>
        <v>730.5</v>
      </c>
      <c r="R148" s="10">
        <f t="shared" si="70"/>
        <v>170</v>
      </c>
      <c r="S148" s="10">
        <f>SUM(S149:S155)</f>
        <v>662</v>
      </c>
      <c r="T148" s="10">
        <f t="shared" si="70"/>
        <v>457.6</v>
      </c>
      <c r="U148" s="10">
        <f t="shared" si="70"/>
        <v>158.69999999999999</v>
      </c>
      <c r="V148" s="10">
        <f t="shared" si="70"/>
        <v>1403</v>
      </c>
      <c r="W148" s="10">
        <f t="shared" si="70"/>
        <v>171.5</v>
      </c>
      <c r="X148" s="10">
        <f t="shared" si="70"/>
        <v>97</v>
      </c>
      <c r="Y148" s="10">
        <f>SUM(Y149:Y155)</f>
        <v>264.10000000000002</v>
      </c>
      <c r="Z148" s="10">
        <f>SUM(Z149:Z155)</f>
        <v>608.79999999999995</v>
      </c>
      <c r="AA148" s="10">
        <f t="shared" ref="AA148:AX148" si="71">SUM(AA149:AA155)</f>
        <v>0</v>
      </c>
      <c r="AB148" s="10">
        <f t="shared" si="71"/>
        <v>0</v>
      </c>
      <c r="AC148" s="10">
        <f t="shared" si="71"/>
        <v>476.5</v>
      </c>
      <c r="AD148" s="10">
        <f t="shared" si="71"/>
        <v>543.6</v>
      </c>
      <c r="AE148" s="10">
        <f t="shared" si="71"/>
        <v>160</v>
      </c>
      <c r="AF148" s="10">
        <f t="shared" si="71"/>
        <v>66.5</v>
      </c>
      <c r="AG148" s="10">
        <f t="shared" si="71"/>
        <v>92</v>
      </c>
      <c r="AH148" s="10">
        <f t="shared" si="71"/>
        <v>218</v>
      </c>
      <c r="AI148" s="10">
        <f t="shared" si="71"/>
        <v>45.6</v>
      </c>
      <c r="AJ148" s="10">
        <f t="shared" si="71"/>
        <v>14.6</v>
      </c>
      <c r="AK148" s="10">
        <f t="shared" si="71"/>
        <v>307.7</v>
      </c>
      <c r="AL148" s="10">
        <f t="shared" si="71"/>
        <v>98</v>
      </c>
      <c r="AM148" s="10">
        <f t="shared" si="71"/>
        <v>3.2</v>
      </c>
      <c r="AN148" s="10">
        <f t="shared" si="71"/>
        <v>14.4</v>
      </c>
      <c r="AO148" s="10">
        <f t="shared" si="71"/>
        <v>3.2</v>
      </c>
      <c r="AP148" s="10">
        <f t="shared" si="71"/>
        <v>116.5</v>
      </c>
      <c r="AQ148" s="10">
        <f t="shared" si="71"/>
        <v>172</v>
      </c>
      <c r="AR148" s="10">
        <f t="shared" si="71"/>
        <v>132.4</v>
      </c>
      <c r="AS148" s="10">
        <f t="shared" si="71"/>
        <v>2031.8</v>
      </c>
      <c r="AT148" s="10">
        <f t="shared" si="71"/>
        <v>9.6</v>
      </c>
      <c r="AU148" s="10">
        <f t="shared" si="71"/>
        <v>274.39999999999998</v>
      </c>
      <c r="AV148" s="10">
        <f t="shared" si="71"/>
        <v>42</v>
      </c>
      <c r="AW148" s="10">
        <f t="shared" si="71"/>
        <v>39</v>
      </c>
      <c r="AX148" s="10">
        <f t="shared" si="71"/>
        <v>137</v>
      </c>
      <c r="AY148" s="10"/>
    </row>
    <row r="149" spans="1:51" x14ac:dyDescent="0.25">
      <c r="A149" s="4"/>
      <c r="B149" s="4"/>
      <c r="C149" s="4">
        <v>64051</v>
      </c>
      <c r="D149" s="217" t="s">
        <v>480</v>
      </c>
      <c r="E149" s="10">
        <v>2643.3</v>
      </c>
      <c r="F149" s="10"/>
      <c r="G149" s="10">
        <v>2643.3</v>
      </c>
      <c r="H149" s="10"/>
      <c r="I149" s="10">
        <v>1486.3</v>
      </c>
      <c r="J149" s="10">
        <v>900</v>
      </c>
      <c r="K149" s="10">
        <v>239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>
        <v>18</v>
      </c>
      <c r="AT149" s="10"/>
      <c r="AU149" s="10"/>
      <c r="AV149" s="10"/>
      <c r="AW149" s="10"/>
      <c r="AX149" s="10"/>
      <c r="AY149" s="10"/>
    </row>
    <row r="150" spans="1:51" x14ac:dyDescent="0.25">
      <c r="A150" s="4"/>
      <c r="B150" s="4"/>
      <c r="C150" s="4">
        <v>64052</v>
      </c>
      <c r="D150" s="217" t="s">
        <v>481</v>
      </c>
      <c r="E150" s="10">
        <v>7963.8</v>
      </c>
      <c r="F150" s="10">
        <v>5975.4</v>
      </c>
      <c r="G150" s="10">
        <v>1988.4</v>
      </c>
      <c r="H150" s="10">
        <v>12</v>
      </c>
      <c r="I150" s="10">
        <v>80</v>
      </c>
      <c r="J150" s="10">
        <v>180</v>
      </c>
      <c r="K150" s="10">
        <v>20</v>
      </c>
      <c r="L150" s="10">
        <v>24</v>
      </c>
      <c r="M150" s="10">
        <v>12</v>
      </c>
      <c r="N150" s="10">
        <v>8</v>
      </c>
      <c r="O150" s="10">
        <v>455</v>
      </c>
      <c r="P150" s="10">
        <v>200</v>
      </c>
      <c r="Q150" s="10">
        <v>48</v>
      </c>
      <c r="R150" s="10">
        <v>40</v>
      </c>
      <c r="S150" s="10">
        <v>10</v>
      </c>
      <c r="T150" s="10">
        <v>163.19999999999999</v>
      </c>
      <c r="U150" s="10">
        <v>21.7</v>
      </c>
      <c r="V150" s="10">
        <v>125.2</v>
      </c>
      <c r="W150" s="10">
        <v>20</v>
      </c>
      <c r="X150" s="10">
        <v>24</v>
      </c>
      <c r="Y150" s="10">
        <v>20</v>
      </c>
      <c r="Z150" s="10">
        <v>80.8</v>
      </c>
      <c r="AA150" s="10"/>
      <c r="AB150" s="10"/>
      <c r="AC150" s="10">
        <v>48</v>
      </c>
      <c r="AD150" s="10">
        <v>36</v>
      </c>
      <c r="AE150" s="10">
        <v>20</v>
      </c>
      <c r="AF150" s="10">
        <v>12</v>
      </c>
      <c r="AG150" s="10">
        <v>24</v>
      </c>
      <c r="AH150" s="10">
        <v>20</v>
      </c>
      <c r="AI150" s="10">
        <v>9.6</v>
      </c>
      <c r="AJ150" s="10">
        <v>9.6</v>
      </c>
      <c r="AK150" s="10">
        <v>20</v>
      </c>
      <c r="AL150" s="10">
        <v>20</v>
      </c>
      <c r="AM150" s="10">
        <v>3.2</v>
      </c>
      <c r="AN150" s="10">
        <v>14.4</v>
      </c>
      <c r="AO150" s="10">
        <v>3.2</v>
      </c>
      <c r="AP150" s="10">
        <v>16</v>
      </c>
      <c r="AQ150" s="10">
        <v>49</v>
      </c>
      <c r="AR150" s="10">
        <v>12</v>
      </c>
      <c r="AS150" s="10">
        <v>16</v>
      </c>
      <c r="AT150" s="10">
        <v>9.6</v>
      </c>
      <c r="AU150" s="10">
        <v>53.9</v>
      </c>
      <c r="AV150" s="10">
        <v>24</v>
      </c>
      <c r="AW150" s="10">
        <v>8</v>
      </c>
      <c r="AX150" s="10">
        <v>16</v>
      </c>
      <c r="AY150" s="10"/>
    </row>
    <row r="151" spans="1:51" x14ac:dyDescent="0.25">
      <c r="A151" s="4"/>
      <c r="B151" s="4"/>
      <c r="C151" s="4">
        <v>64053</v>
      </c>
      <c r="D151" s="217" t="s">
        <v>482</v>
      </c>
      <c r="E151" s="10">
        <v>34735.9</v>
      </c>
      <c r="F151" s="10">
        <v>3071.8</v>
      </c>
      <c r="G151" s="10">
        <v>31664.1</v>
      </c>
      <c r="H151" s="10"/>
      <c r="I151" s="10">
        <v>600</v>
      </c>
      <c r="J151" s="10">
        <v>580</v>
      </c>
      <c r="K151" s="10"/>
      <c r="L151" s="10">
        <v>30</v>
      </c>
      <c r="M151" s="10">
        <v>32</v>
      </c>
      <c r="N151" s="10"/>
      <c r="O151" s="10">
        <v>22077</v>
      </c>
      <c r="P151" s="10">
        <v>6939</v>
      </c>
      <c r="Q151" s="10">
        <v>62.5</v>
      </c>
      <c r="R151" s="10">
        <v>20.5</v>
      </c>
      <c r="S151" s="10">
        <v>10</v>
      </c>
      <c r="T151" s="10"/>
      <c r="U151" s="10">
        <v>24</v>
      </c>
      <c r="V151" s="10">
        <v>84.5</v>
      </c>
      <c r="W151" s="10"/>
      <c r="X151" s="10"/>
      <c r="Y151" s="10">
        <v>24.1</v>
      </c>
      <c r="Z151" s="10">
        <v>181.6</v>
      </c>
      <c r="AA151" s="10"/>
      <c r="AB151" s="10"/>
      <c r="AC151" s="10">
        <v>170</v>
      </c>
      <c r="AD151" s="10">
        <v>52.8</v>
      </c>
      <c r="AE151" s="10">
        <v>24</v>
      </c>
      <c r="AF151" s="10">
        <v>12.5</v>
      </c>
      <c r="AG151" s="10">
        <v>10</v>
      </c>
      <c r="AH151" s="10">
        <v>48</v>
      </c>
      <c r="AI151" s="10">
        <v>10</v>
      </c>
      <c r="AJ151" s="10"/>
      <c r="AK151" s="10">
        <v>35.700000000000003</v>
      </c>
      <c r="AL151" s="10">
        <v>20</v>
      </c>
      <c r="AM151" s="10"/>
      <c r="AN151" s="10"/>
      <c r="AO151" s="10"/>
      <c r="AP151" s="10">
        <v>24</v>
      </c>
      <c r="AQ151" s="10"/>
      <c r="AR151" s="10">
        <v>30</v>
      </c>
      <c r="AS151" s="10">
        <v>495.9</v>
      </c>
      <c r="AT151" s="10"/>
      <c r="AU151" s="10">
        <v>15</v>
      </c>
      <c r="AV151" s="10"/>
      <c r="AW151" s="10">
        <v>15</v>
      </c>
      <c r="AX151" s="10">
        <v>36</v>
      </c>
      <c r="AY151" s="10"/>
    </row>
    <row r="152" spans="1:51" x14ac:dyDescent="0.25">
      <c r="A152" s="4"/>
      <c r="B152" s="4"/>
      <c r="C152" s="4">
        <v>64054</v>
      </c>
      <c r="D152" s="217" t="s">
        <v>483</v>
      </c>
      <c r="E152" s="10">
        <v>49597.9</v>
      </c>
      <c r="F152" s="10">
        <v>6922.8</v>
      </c>
      <c r="G152" s="10">
        <v>42675.1</v>
      </c>
      <c r="H152" s="10">
        <v>10</v>
      </c>
      <c r="I152" s="10">
        <v>7665.5</v>
      </c>
      <c r="J152" s="10">
        <v>3404</v>
      </c>
      <c r="K152" s="10">
        <v>1380</v>
      </c>
      <c r="L152" s="10">
        <v>187.1</v>
      </c>
      <c r="M152" s="10">
        <v>54.6</v>
      </c>
      <c r="N152" s="10"/>
      <c r="O152" s="10">
        <v>11311</v>
      </c>
      <c r="P152" s="10">
        <v>13290</v>
      </c>
      <c r="Q152" s="10">
        <v>585</v>
      </c>
      <c r="R152" s="10">
        <v>30.1</v>
      </c>
      <c r="S152" s="10">
        <v>62</v>
      </c>
      <c r="T152" s="10">
        <v>214.4</v>
      </c>
      <c r="U152" s="10">
        <v>95</v>
      </c>
      <c r="V152" s="10">
        <v>1068.3</v>
      </c>
      <c r="W152" s="10">
        <v>35.9</v>
      </c>
      <c r="X152" s="10">
        <v>30</v>
      </c>
      <c r="Y152" s="10">
        <v>170</v>
      </c>
      <c r="Z152" s="10">
        <v>263.5</v>
      </c>
      <c r="AA152" s="10"/>
      <c r="AB152" s="10"/>
      <c r="AC152" s="10">
        <v>172.5</v>
      </c>
      <c r="AD152" s="10">
        <v>358.8</v>
      </c>
      <c r="AE152" s="10">
        <v>56</v>
      </c>
      <c r="AF152" s="10">
        <v>20</v>
      </c>
      <c r="AG152" s="10">
        <v>50</v>
      </c>
      <c r="AH152" s="10">
        <v>80</v>
      </c>
      <c r="AI152" s="10">
        <v>18</v>
      </c>
      <c r="AJ152" s="10"/>
      <c r="AK152" s="10">
        <v>212</v>
      </c>
      <c r="AL152" s="10">
        <v>58</v>
      </c>
      <c r="AM152" s="10"/>
      <c r="AN152" s="10"/>
      <c r="AO152" s="10"/>
      <c r="AP152" s="10">
        <v>36.799999999999997</v>
      </c>
      <c r="AQ152" s="10">
        <v>93</v>
      </c>
      <c r="AR152" s="10">
        <v>70.400000000000006</v>
      </c>
      <c r="AS152" s="10">
        <v>1392.7</v>
      </c>
      <c r="AT152" s="10"/>
      <c r="AU152" s="10">
        <v>140.5</v>
      </c>
      <c r="AV152" s="10">
        <v>18</v>
      </c>
      <c r="AW152" s="10">
        <v>11</v>
      </c>
      <c r="AX152" s="10">
        <v>31</v>
      </c>
      <c r="AY152" s="10"/>
    </row>
    <row r="153" spans="1:51" x14ac:dyDescent="0.25">
      <c r="A153" s="4"/>
      <c r="B153" s="4"/>
      <c r="C153" s="4">
        <v>64055</v>
      </c>
      <c r="D153" s="217" t="s">
        <v>484</v>
      </c>
      <c r="E153" s="10">
        <v>2467.6</v>
      </c>
      <c r="F153" s="10">
        <v>898.9</v>
      </c>
      <c r="G153" s="10">
        <v>1568.7</v>
      </c>
      <c r="H153" s="10"/>
      <c r="I153" s="10">
        <v>96</v>
      </c>
      <c r="J153" s="10">
        <v>50</v>
      </c>
      <c r="K153" s="10"/>
      <c r="L153" s="10">
        <v>30</v>
      </c>
      <c r="M153" s="10">
        <v>23</v>
      </c>
      <c r="N153" s="10"/>
      <c r="O153" s="10"/>
      <c r="P153" s="10">
        <v>152.6</v>
      </c>
      <c r="Q153" s="10">
        <v>35</v>
      </c>
      <c r="R153" s="10">
        <v>39.4</v>
      </c>
      <c r="S153" s="10">
        <v>20</v>
      </c>
      <c r="T153" s="10">
        <v>68</v>
      </c>
      <c r="U153" s="10">
        <v>18</v>
      </c>
      <c r="V153" s="10">
        <v>125</v>
      </c>
      <c r="W153" s="10">
        <v>115.6</v>
      </c>
      <c r="X153" s="10">
        <v>43</v>
      </c>
      <c r="Y153" s="10">
        <v>42</v>
      </c>
      <c r="Z153" s="10">
        <v>82.9</v>
      </c>
      <c r="AA153" s="10"/>
      <c r="AB153" s="10"/>
      <c r="AC153" s="10">
        <v>86</v>
      </c>
      <c r="AD153" s="10">
        <v>96</v>
      </c>
      <c r="AE153" s="10">
        <v>60</v>
      </c>
      <c r="AF153" s="10">
        <v>16</v>
      </c>
      <c r="AG153" s="10"/>
      <c r="AH153" s="10">
        <v>50</v>
      </c>
      <c r="AI153" s="10">
        <v>8</v>
      </c>
      <c r="AJ153" s="10">
        <v>5</v>
      </c>
      <c r="AK153" s="10">
        <v>40</v>
      </c>
      <c r="AL153" s="10"/>
      <c r="AM153" s="10"/>
      <c r="AN153" s="10"/>
      <c r="AO153" s="10"/>
      <c r="AP153" s="10">
        <v>36</v>
      </c>
      <c r="AQ153" s="10">
        <v>20</v>
      </c>
      <c r="AR153" s="10">
        <v>20</v>
      </c>
      <c r="AS153" s="10">
        <v>67.2</v>
      </c>
      <c r="AT153" s="10"/>
      <c r="AU153" s="10">
        <v>65</v>
      </c>
      <c r="AV153" s="10"/>
      <c r="AW153" s="10">
        <v>5</v>
      </c>
      <c r="AX153" s="10">
        <v>54</v>
      </c>
      <c r="AY153" s="10"/>
    </row>
    <row r="154" spans="1:51" x14ac:dyDescent="0.25">
      <c r="A154" s="4"/>
      <c r="B154" s="4"/>
      <c r="C154" s="4">
        <v>64056</v>
      </c>
      <c r="D154" s="217" t="s">
        <v>485</v>
      </c>
      <c r="E154" s="10">
        <v>16123.7</v>
      </c>
      <c r="F154" s="10">
        <v>57</v>
      </c>
      <c r="G154" s="10">
        <v>16066.7</v>
      </c>
      <c r="H154" s="10"/>
      <c r="I154" s="10">
        <v>90</v>
      </c>
      <c r="J154" s="10">
        <v>30</v>
      </c>
      <c r="K154" s="10">
        <v>5</v>
      </c>
      <c r="L154" s="10">
        <v>20</v>
      </c>
      <c r="M154" s="10">
        <v>47.6</v>
      </c>
      <c r="N154" s="10"/>
      <c r="O154" s="10">
        <v>15175</v>
      </c>
      <c r="P154" s="10">
        <v>539.4</v>
      </c>
      <c r="Q154" s="10"/>
      <c r="R154" s="10">
        <v>40</v>
      </c>
      <c r="S154" s="10">
        <v>10</v>
      </c>
      <c r="T154" s="10">
        <v>12</v>
      </c>
      <c r="U154" s="10"/>
      <c r="V154" s="10"/>
      <c r="W154" s="10"/>
      <c r="X154" s="10"/>
      <c r="Y154" s="10">
        <v>8</v>
      </c>
      <c r="Z154" s="10"/>
      <c r="AA154" s="10"/>
      <c r="AB154" s="10"/>
      <c r="AC154" s="10"/>
      <c r="AD154" s="10"/>
      <c r="AE154" s="10"/>
      <c r="AF154" s="10">
        <v>6</v>
      </c>
      <c r="AG154" s="10">
        <v>8</v>
      </c>
      <c r="AH154" s="10">
        <v>20</v>
      </c>
      <c r="AI154" s="10"/>
      <c r="AJ154" s="10"/>
      <c r="AK154" s="10"/>
      <c r="AL154" s="10"/>
      <c r="AM154" s="10"/>
      <c r="AN154" s="10"/>
      <c r="AO154" s="10"/>
      <c r="AP154" s="10">
        <v>3.7</v>
      </c>
      <c r="AQ154" s="10">
        <v>10</v>
      </c>
      <c r="AR154" s="10"/>
      <c r="AS154" s="10">
        <v>42</v>
      </c>
      <c r="AT154" s="10"/>
      <c r="AU154" s="10"/>
      <c r="AV154" s="10"/>
      <c r="AW154" s="10"/>
      <c r="AX154" s="10"/>
      <c r="AY154" s="10"/>
    </row>
    <row r="155" spans="1:51" x14ac:dyDescent="0.25">
      <c r="A155" s="4"/>
      <c r="B155" s="4"/>
      <c r="C155" s="4">
        <v>64058</v>
      </c>
      <c r="D155" s="217" t="s">
        <v>486</v>
      </c>
      <c r="E155" s="10">
        <v>3820</v>
      </c>
      <c r="F155" s="23"/>
      <c r="G155" s="10">
        <v>3820</v>
      </c>
      <c r="H155" s="15"/>
      <c r="I155" s="15"/>
      <c r="J155" s="15">
        <v>1920</v>
      </c>
      <c r="K155" s="15"/>
      <c r="L155" s="15">
        <v>1350</v>
      </c>
      <c r="M155" s="15"/>
      <c r="N155" s="15"/>
      <c r="O155" s="15"/>
      <c r="P155" s="15"/>
      <c r="Q155" s="15"/>
      <c r="R155" s="15"/>
      <c r="S155" s="16">
        <v>550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x14ac:dyDescent="0.25">
      <c r="A156" s="4"/>
      <c r="B156" s="4">
        <v>6406</v>
      </c>
      <c r="C156" s="4"/>
      <c r="D156" s="218" t="s">
        <v>487</v>
      </c>
      <c r="E156" s="10">
        <f>SUM(E157:E160)</f>
        <v>97538.799999999988</v>
      </c>
      <c r="F156" s="10">
        <f t="shared" ref="F156:X156" si="72">SUM(F157:F160)</f>
        <v>25065.1</v>
      </c>
      <c r="G156" s="10">
        <f t="shared" si="72"/>
        <v>72473.7</v>
      </c>
      <c r="H156" s="10">
        <f t="shared" si="72"/>
        <v>84</v>
      </c>
      <c r="I156" s="10">
        <f t="shared" si="72"/>
        <v>673.8</v>
      </c>
      <c r="J156" s="10">
        <f t="shared" si="72"/>
        <v>384</v>
      </c>
      <c r="K156" s="10">
        <f t="shared" si="72"/>
        <v>498</v>
      </c>
      <c r="L156" s="10">
        <f t="shared" si="72"/>
        <v>270</v>
      </c>
      <c r="M156" s="10">
        <f t="shared" si="72"/>
        <v>149.69999999999999</v>
      </c>
      <c r="N156" s="10">
        <f t="shared" si="72"/>
        <v>0</v>
      </c>
      <c r="O156" s="10">
        <f t="shared" si="72"/>
        <v>47574</v>
      </c>
      <c r="P156" s="10">
        <f t="shared" si="72"/>
        <v>10954.1</v>
      </c>
      <c r="Q156" s="10">
        <f t="shared" si="72"/>
        <v>720.4</v>
      </c>
      <c r="R156" s="10">
        <f t="shared" si="72"/>
        <v>78.599999999999994</v>
      </c>
      <c r="S156" s="10">
        <f t="shared" si="72"/>
        <v>5058</v>
      </c>
      <c r="T156" s="10">
        <f t="shared" si="72"/>
        <v>727.8</v>
      </c>
      <c r="U156" s="10">
        <f t="shared" si="72"/>
        <v>141.9</v>
      </c>
      <c r="V156" s="10">
        <f t="shared" si="72"/>
        <v>573.59999999999991</v>
      </c>
      <c r="W156" s="10">
        <f t="shared" si="72"/>
        <v>92.4</v>
      </c>
      <c r="X156" s="10">
        <f t="shared" si="72"/>
        <v>174</v>
      </c>
      <c r="Y156" s="10">
        <f>SUM(Y157:Y160)</f>
        <v>294.8</v>
      </c>
      <c r="Z156" s="10">
        <f>SUM(Z157:Z160)</f>
        <v>889.3</v>
      </c>
      <c r="AA156" s="10">
        <f t="shared" ref="AA156:AY156" si="73">SUM(AA157:AA160)</f>
        <v>0</v>
      </c>
      <c r="AB156" s="10">
        <f t="shared" si="73"/>
        <v>0</v>
      </c>
      <c r="AC156" s="10">
        <f t="shared" si="73"/>
        <v>537.6</v>
      </c>
      <c r="AD156" s="10">
        <f t="shared" si="73"/>
        <v>223.4</v>
      </c>
      <c r="AE156" s="10">
        <f t="shared" si="73"/>
        <v>126.9</v>
      </c>
      <c r="AF156" s="10">
        <f t="shared" si="73"/>
        <v>99</v>
      </c>
      <c r="AG156" s="10">
        <f t="shared" si="73"/>
        <v>138</v>
      </c>
      <c r="AH156" s="10">
        <f t="shared" si="73"/>
        <v>96</v>
      </c>
      <c r="AI156" s="10">
        <f t="shared" si="73"/>
        <v>87</v>
      </c>
      <c r="AJ156" s="10">
        <f t="shared" si="73"/>
        <v>26</v>
      </c>
      <c r="AK156" s="10">
        <f t="shared" si="73"/>
        <v>229.2</v>
      </c>
      <c r="AL156" s="10">
        <f t="shared" si="73"/>
        <v>44.8</v>
      </c>
      <c r="AM156" s="10">
        <f t="shared" si="73"/>
        <v>15.2</v>
      </c>
      <c r="AN156" s="10">
        <f t="shared" si="73"/>
        <v>55.900000000000006</v>
      </c>
      <c r="AO156" s="10">
        <f t="shared" si="73"/>
        <v>13.2</v>
      </c>
      <c r="AP156" s="10">
        <f t="shared" si="73"/>
        <v>106.6</v>
      </c>
      <c r="AQ156" s="10">
        <f t="shared" si="73"/>
        <v>135.6</v>
      </c>
      <c r="AR156" s="10">
        <f t="shared" si="73"/>
        <v>177</v>
      </c>
      <c r="AS156" s="10">
        <f t="shared" si="73"/>
        <v>267.3</v>
      </c>
      <c r="AT156" s="10">
        <f t="shared" si="73"/>
        <v>44.4</v>
      </c>
      <c r="AU156" s="10">
        <f t="shared" si="73"/>
        <v>456</v>
      </c>
      <c r="AV156" s="10">
        <f t="shared" si="73"/>
        <v>49.2</v>
      </c>
      <c r="AW156" s="10">
        <f t="shared" si="73"/>
        <v>102</v>
      </c>
      <c r="AX156" s="10">
        <f t="shared" si="73"/>
        <v>105</v>
      </c>
      <c r="AY156" s="10">
        <f t="shared" si="73"/>
        <v>0</v>
      </c>
    </row>
    <row r="157" spans="1:51" x14ac:dyDescent="0.25">
      <c r="A157" s="4"/>
      <c r="B157" s="4"/>
      <c r="C157" s="4">
        <v>64061</v>
      </c>
      <c r="D157" s="217" t="s">
        <v>488</v>
      </c>
      <c r="E157" s="10">
        <v>57618.6</v>
      </c>
      <c r="F157" s="10">
        <v>16905.099999999999</v>
      </c>
      <c r="G157" s="10">
        <v>40713.5</v>
      </c>
      <c r="H157" s="10">
        <v>48</v>
      </c>
      <c r="I157" s="10">
        <v>405</v>
      </c>
      <c r="J157" s="10">
        <v>240</v>
      </c>
      <c r="K157" s="10">
        <v>30</v>
      </c>
      <c r="L157" s="10">
        <v>165.6</v>
      </c>
      <c r="M157" s="10">
        <v>69.599999999999994</v>
      </c>
      <c r="N157" s="10"/>
      <c r="O157" s="10">
        <v>27185</v>
      </c>
      <c r="P157" s="10">
        <v>6171</v>
      </c>
      <c r="Q157" s="10">
        <v>387.4</v>
      </c>
      <c r="R157" s="10">
        <v>48</v>
      </c>
      <c r="S157" s="10">
        <v>2390.4</v>
      </c>
      <c r="T157" s="10">
        <v>408.1</v>
      </c>
      <c r="U157" s="10">
        <v>87</v>
      </c>
      <c r="V157" s="10">
        <v>363.9</v>
      </c>
      <c r="W157" s="10">
        <v>55.2</v>
      </c>
      <c r="X157" s="10">
        <v>111</v>
      </c>
      <c r="Y157" s="10">
        <v>162.6</v>
      </c>
      <c r="Z157" s="10">
        <v>592.4</v>
      </c>
      <c r="AA157" s="10"/>
      <c r="AB157" s="10"/>
      <c r="AC157" s="10">
        <v>324</v>
      </c>
      <c r="AD157" s="10">
        <v>121.2</v>
      </c>
      <c r="AE157" s="10">
        <v>76.900000000000006</v>
      </c>
      <c r="AF157" s="10">
        <v>58</v>
      </c>
      <c r="AG157" s="10">
        <v>84</v>
      </c>
      <c r="AH157" s="10">
        <v>55.9</v>
      </c>
      <c r="AI157" s="10">
        <v>51</v>
      </c>
      <c r="AJ157" s="10">
        <v>18</v>
      </c>
      <c r="AK157" s="10">
        <v>117.6</v>
      </c>
      <c r="AL157" s="10">
        <v>28.6</v>
      </c>
      <c r="AM157" s="10">
        <v>9</v>
      </c>
      <c r="AN157" s="10">
        <v>31.6</v>
      </c>
      <c r="AO157" s="10">
        <v>9.1999999999999993</v>
      </c>
      <c r="AP157" s="10">
        <v>60</v>
      </c>
      <c r="AQ157" s="10">
        <v>81.599999999999994</v>
      </c>
      <c r="AR157" s="10">
        <v>96</v>
      </c>
      <c r="AS157" s="10">
        <v>130.5</v>
      </c>
      <c r="AT157" s="10">
        <v>26.4</v>
      </c>
      <c r="AU157" s="10">
        <v>258</v>
      </c>
      <c r="AV157" s="10">
        <v>29.8</v>
      </c>
      <c r="AW157" s="10">
        <v>66</v>
      </c>
      <c r="AX157" s="10">
        <v>60</v>
      </c>
      <c r="AY157" s="10"/>
    </row>
    <row r="158" spans="1:51" x14ac:dyDescent="0.25">
      <c r="A158" s="4"/>
      <c r="B158" s="4"/>
      <c r="C158" s="57">
        <v>64063</v>
      </c>
      <c r="D158" s="217" t="s">
        <v>489</v>
      </c>
      <c r="E158" s="10">
        <v>39405.300000000003</v>
      </c>
      <c r="F158" s="10">
        <v>8135.8</v>
      </c>
      <c r="G158" s="10">
        <v>31269.5</v>
      </c>
      <c r="H158" s="10">
        <v>36</v>
      </c>
      <c r="I158" s="10">
        <v>268.8</v>
      </c>
      <c r="J158" s="10">
        <v>144</v>
      </c>
      <c r="K158" s="10">
        <v>22</v>
      </c>
      <c r="L158" s="10">
        <v>104.4</v>
      </c>
      <c r="M158" s="10">
        <v>59.4</v>
      </c>
      <c r="N158" s="10"/>
      <c r="O158" s="10">
        <v>20389</v>
      </c>
      <c r="P158" s="10">
        <v>4783.1000000000004</v>
      </c>
      <c r="Q158" s="10">
        <v>333</v>
      </c>
      <c r="R158" s="10">
        <v>30.6</v>
      </c>
      <c r="S158" s="10">
        <v>2667.6</v>
      </c>
      <c r="T158" s="10">
        <v>319.7</v>
      </c>
      <c r="U158" s="10">
        <v>54.9</v>
      </c>
      <c r="V158" s="10">
        <v>209.7</v>
      </c>
      <c r="W158" s="10">
        <v>37.200000000000003</v>
      </c>
      <c r="X158" s="10">
        <v>63</v>
      </c>
      <c r="Y158" s="10">
        <v>119.2</v>
      </c>
      <c r="Z158" s="10">
        <v>296.89999999999998</v>
      </c>
      <c r="AA158" s="10"/>
      <c r="AB158" s="10"/>
      <c r="AC158" s="10">
        <v>213.6</v>
      </c>
      <c r="AD158" s="10">
        <v>97.2</v>
      </c>
      <c r="AE158" s="10">
        <v>50</v>
      </c>
      <c r="AF158" s="10">
        <v>41</v>
      </c>
      <c r="AG158" s="10">
        <v>54</v>
      </c>
      <c r="AH158" s="10">
        <v>35.1</v>
      </c>
      <c r="AI158" s="10">
        <v>36</v>
      </c>
      <c r="AJ158" s="10">
        <v>8</v>
      </c>
      <c r="AK158" s="10">
        <v>111.6</v>
      </c>
      <c r="AL158" s="10">
        <v>16.2</v>
      </c>
      <c r="AM158" s="10">
        <v>6.2</v>
      </c>
      <c r="AN158" s="10">
        <v>24.3</v>
      </c>
      <c r="AO158" s="10">
        <v>4</v>
      </c>
      <c r="AP158" s="10">
        <v>45.6</v>
      </c>
      <c r="AQ158" s="10">
        <v>54</v>
      </c>
      <c r="AR158" s="10">
        <v>81</v>
      </c>
      <c r="AS158" s="10">
        <v>136.80000000000001</v>
      </c>
      <c r="AT158" s="10">
        <v>18</v>
      </c>
      <c r="AU158" s="10">
        <v>198</v>
      </c>
      <c r="AV158" s="10">
        <v>19.399999999999999</v>
      </c>
      <c r="AW158" s="10">
        <v>36</v>
      </c>
      <c r="AX158" s="10">
        <v>45</v>
      </c>
      <c r="AY158" s="10"/>
    </row>
    <row r="159" spans="1:51" ht="25.5" x14ac:dyDescent="0.25">
      <c r="A159" s="57"/>
      <c r="B159" s="57"/>
      <c r="C159" s="57">
        <v>64064</v>
      </c>
      <c r="D159" s="217" t="s">
        <v>490</v>
      </c>
      <c r="E159" s="58">
        <v>38.9</v>
      </c>
      <c r="F159" s="58">
        <v>24.2</v>
      </c>
      <c r="G159" s="62">
        <v>14.7</v>
      </c>
      <c r="H159" s="62"/>
      <c r="I159" s="62"/>
      <c r="J159" s="62"/>
      <c r="K159" s="62"/>
      <c r="L159" s="62"/>
      <c r="M159" s="62">
        <v>0.7</v>
      </c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58">
        <v>3</v>
      </c>
      <c r="Z159" s="58"/>
      <c r="AA159" s="58"/>
      <c r="AB159" s="58"/>
      <c r="AC159" s="58"/>
      <c r="AD159" s="58">
        <v>5</v>
      </c>
      <c r="AE159" s="58"/>
      <c r="AF159" s="58"/>
      <c r="AG159" s="58"/>
      <c r="AH159" s="58">
        <v>5</v>
      </c>
      <c r="AI159" s="58"/>
      <c r="AJ159" s="58"/>
      <c r="AK159" s="58"/>
      <c r="AL159" s="58"/>
      <c r="AM159" s="58"/>
      <c r="AN159" s="58"/>
      <c r="AO159" s="58"/>
      <c r="AP159" s="58">
        <v>1</v>
      </c>
      <c r="AQ159" s="58"/>
      <c r="AR159" s="58"/>
      <c r="AS159" s="58"/>
      <c r="AT159" s="58"/>
      <c r="AU159" s="58"/>
      <c r="AV159" s="58"/>
      <c r="AW159" s="58"/>
      <c r="AX159" s="58"/>
      <c r="AY159" s="58"/>
    </row>
    <row r="160" spans="1:51" s="61" customFormat="1" x14ac:dyDescent="0.25">
      <c r="A160" s="10"/>
      <c r="B160" s="10"/>
      <c r="C160" s="4">
        <v>64068</v>
      </c>
      <c r="D160" s="217" t="s">
        <v>486</v>
      </c>
      <c r="E160" s="10">
        <v>476</v>
      </c>
      <c r="F160" s="10"/>
      <c r="G160" s="10">
        <v>476</v>
      </c>
      <c r="H160" s="10"/>
      <c r="I160" s="10"/>
      <c r="J160" s="10"/>
      <c r="K160" s="10">
        <v>446</v>
      </c>
      <c r="L160" s="10"/>
      <c r="M160" s="10">
        <v>20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>
        <v>10</v>
      </c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x14ac:dyDescent="0.25">
      <c r="A161" s="60"/>
      <c r="B161" s="60">
        <v>6498</v>
      </c>
      <c r="C161" s="60"/>
      <c r="D161" s="218" t="s">
        <v>491</v>
      </c>
      <c r="E161" s="59">
        <f>SUM(E162)</f>
        <v>3101.9</v>
      </c>
      <c r="F161" s="59">
        <f t="shared" ref="F161:X161" si="74">SUM(F162)</f>
        <v>0</v>
      </c>
      <c r="G161" s="59">
        <f t="shared" si="74"/>
        <v>3101.9</v>
      </c>
      <c r="H161" s="59">
        <f t="shared" si="74"/>
        <v>0</v>
      </c>
      <c r="I161" s="59">
        <f t="shared" si="74"/>
        <v>2799.9</v>
      </c>
      <c r="J161" s="59">
        <f t="shared" si="74"/>
        <v>0</v>
      </c>
      <c r="K161" s="59">
        <f t="shared" si="74"/>
        <v>302</v>
      </c>
      <c r="L161" s="59">
        <f t="shared" si="74"/>
        <v>0</v>
      </c>
      <c r="M161" s="59">
        <f t="shared" si="74"/>
        <v>0</v>
      </c>
      <c r="N161" s="59">
        <f t="shared" si="74"/>
        <v>0</v>
      </c>
      <c r="O161" s="59">
        <f t="shared" si="74"/>
        <v>0</v>
      </c>
      <c r="P161" s="59">
        <f t="shared" si="74"/>
        <v>0</v>
      </c>
      <c r="Q161" s="59">
        <f t="shared" si="74"/>
        <v>0</v>
      </c>
      <c r="R161" s="59">
        <f t="shared" si="74"/>
        <v>0</v>
      </c>
      <c r="S161" s="59">
        <f t="shared" si="74"/>
        <v>0</v>
      </c>
      <c r="T161" s="59">
        <f t="shared" si="74"/>
        <v>0</v>
      </c>
      <c r="U161" s="59">
        <f t="shared" si="74"/>
        <v>0</v>
      </c>
      <c r="V161" s="59">
        <f t="shared" si="74"/>
        <v>0</v>
      </c>
      <c r="W161" s="59">
        <f t="shared" si="74"/>
        <v>0</v>
      </c>
      <c r="X161" s="59">
        <f t="shared" si="74"/>
        <v>0</v>
      </c>
      <c r="Y161" s="59">
        <f>SUM(Y162)</f>
        <v>0</v>
      </c>
      <c r="Z161" s="59">
        <f>SUM(Z162)</f>
        <v>0</v>
      </c>
      <c r="AA161" s="59">
        <f t="shared" ref="AA161:AY161" si="75">SUM(AA162)</f>
        <v>0</v>
      </c>
      <c r="AB161" s="59">
        <f t="shared" si="75"/>
        <v>0</v>
      </c>
      <c r="AC161" s="59">
        <f t="shared" si="75"/>
        <v>0</v>
      </c>
      <c r="AD161" s="59">
        <f t="shared" si="75"/>
        <v>0</v>
      </c>
      <c r="AE161" s="59">
        <f t="shared" si="75"/>
        <v>0</v>
      </c>
      <c r="AF161" s="59">
        <f t="shared" si="75"/>
        <v>0</v>
      </c>
      <c r="AG161" s="59">
        <f t="shared" si="75"/>
        <v>0</v>
      </c>
      <c r="AH161" s="59">
        <f t="shared" si="75"/>
        <v>0</v>
      </c>
      <c r="AI161" s="59">
        <f t="shared" si="75"/>
        <v>0</v>
      </c>
      <c r="AJ161" s="59">
        <f t="shared" si="75"/>
        <v>0</v>
      </c>
      <c r="AK161" s="59">
        <f t="shared" si="75"/>
        <v>0</v>
      </c>
      <c r="AL161" s="59">
        <f t="shared" si="75"/>
        <v>0</v>
      </c>
      <c r="AM161" s="59">
        <f t="shared" si="75"/>
        <v>0</v>
      </c>
      <c r="AN161" s="59">
        <f t="shared" si="75"/>
        <v>0</v>
      </c>
      <c r="AO161" s="59">
        <f t="shared" si="75"/>
        <v>0</v>
      </c>
      <c r="AP161" s="59">
        <f t="shared" si="75"/>
        <v>0</v>
      </c>
      <c r="AQ161" s="59">
        <f t="shared" si="75"/>
        <v>0</v>
      </c>
      <c r="AR161" s="59">
        <f t="shared" si="75"/>
        <v>0</v>
      </c>
      <c r="AS161" s="59">
        <f t="shared" si="75"/>
        <v>0</v>
      </c>
      <c r="AT161" s="59">
        <f t="shared" si="75"/>
        <v>0</v>
      </c>
      <c r="AU161" s="59">
        <f t="shared" si="75"/>
        <v>0</v>
      </c>
      <c r="AV161" s="59">
        <f t="shared" si="75"/>
        <v>0</v>
      </c>
      <c r="AW161" s="59">
        <f t="shared" si="75"/>
        <v>0</v>
      </c>
      <c r="AX161" s="59">
        <f t="shared" si="75"/>
        <v>0</v>
      </c>
      <c r="AY161" s="59">
        <f t="shared" si="75"/>
        <v>0</v>
      </c>
    </row>
    <row r="162" spans="1:51" x14ac:dyDescent="0.25">
      <c r="A162" s="4"/>
      <c r="B162" s="4"/>
      <c r="C162" s="4">
        <v>64981</v>
      </c>
      <c r="D162" s="217" t="s">
        <v>491</v>
      </c>
      <c r="E162" s="10">
        <v>3101.9</v>
      </c>
      <c r="F162" s="10"/>
      <c r="G162" s="10">
        <v>3101.9</v>
      </c>
      <c r="H162" s="10"/>
      <c r="I162" s="10">
        <v>2799.9</v>
      </c>
      <c r="J162" s="10"/>
      <c r="K162" s="10">
        <v>302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51" ht="15.75" x14ac:dyDescent="0.3">
      <c r="A163" s="102"/>
      <c r="B163" s="102"/>
      <c r="C163" s="102"/>
      <c r="D163" s="225" t="s">
        <v>492</v>
      </c>
      <c r="E163" s="17">
        <f>SUM(E164:E164)</f>
        <v>621360</v>
      </c>
      <c r="F163" s="17">
        <f t="shared" ref="F163:AY163" si="76">SUM(F164:F164)</f>
        <v>0</v>
      </c>
      <c r="G163" s="17">
        <f t="shared" si="76"/>
        <v>621360</v>
      </c>
      <c r="H163" s="17">
        <f t="shared" si="76"/>
        <v>0</v>
      </c>
      <c r="I163" s="17">
        <f t="shared" si="76"/>
        <v>0</v>
      </c>
      <c r="J163" s="17">
        <f t="shared" si="76"/>
        <v>0</v>
      </c>
      <c r="K163" s="17">
        <f t="shared" si="76"/>
        <v>0</v>
      </c>
      <c r="L163" s="17">
        <f t="shared" si="76"/>
        <v>0</v>
      </c>
      <c r="M163" s="17">
        <f t="shared" si="76"/>
        <v>0</v>
      </c>
      <c r="N163" s="17">
        <f t="shared" si="76"/>
        <v>0</v>
      </c>
      <c r="O163" s="17">
        <f t="shared" si="76"/>
        <v>0</v>
      </c>
      <c r="P163" s="17">
        <f t="shared" si="76"/>
        <v>0</v>
      </c>
      <c r="Q163" s="17">
        <f t="shared" si="76"/>
        <v>0</v>
      </c>
      <c r="R163" s="17">
        <f t="shared" si="76"/>
        <v>0</v>
      </c>
      <c r="S163" s="17">
        <f t="shared" si="76"/>
        <v>0</v>
      </c>
      <c r="T163" s="17">
        <f t="shared" si="76"/>
        <v>0</v>
      </c>
      <c r="U163" s="17">
        <f t="shared" si="76"/>
        <v>0</v>
      </c>
      <c r="V163" s="17">
        <f t="shared" si="76"/>
        <v>0</v>
      </c>
      <c r="W163" s="17">
        <f t="shared" si="76"/>
        <v>0</v>
      </c>
      <c r="X163" s="17">
        <f t="shared" si="76"/>
        <v>0</v>
      </c>
      <c r="Y163" s="17">
        <f t="shared" si="76"/>
        <v>0</v>
      </c>
      <c r="Z163" s="17">
        <f t="shared" si="76"/>
        <v>0</v>
      </c>
      <c r="AA163" s="17">
        <f t="shared" si="76"/>
        <v>0</v>
      </c>
      <c r="AB163" s="17">
        <f t="shared" si="76"/>
        <v>0</v>
      </c>
      <c r="AC163" s="17">
        <f t="shared" si="76"/>
        <v>0</v>
      </c>
      <c r="AD163" s="17">
        <f t="shared" si="76"/>
        <v>0</v>
      </c>
      <c r="AE163" s="17">
        <f t="shared" si="76"/>
        <v>0</v>
      </c>
      <c r="AF163" s="17">
        <f t="shared" si="76"/>
        <v>0</v>
      </c>
      <c r="AG163" s="17">
        <f t="shared" si="76"/>
        <v>0</v>
      </c>
      <c r="AH163" s="17">
        <f t="shared" si="76"/>
        <v>0</v>
      </c>
      <c r="AI163" s="17">
        <f t="shared" si="76"/>
        <v>0</v>
      </c>
      <c r="AJ163" s="17">
        <f t="shared" si="76"/>
        <v>0</v>
      </c>
      <c r="AK163" s="17">
        <f t="shared" si="76"/>
        <v>0</v>
      </c>
      <c r="AL163" s="17">
        <f t="shared" si="76"/>
        <v>0</v>
      </c>
      <c r="AM163" s="17">
        <f t="shared" si="76"/>
        <v>0</v>
      </c>
      <c r="AN163" s="17">
        <f t="shared" si="76"/>
        <v>0</v>
      </c>
      <c r="AO163" s="17">
        <f t="shared" si="76"/>
        <v>0</v>
      </c>
      <c r="AP163" s="17">
        <f t="shared" si="76"/>
        <v>0</v>
      </c>
      <c r="AQ163" s="17">
        <f t="shared" si="76"/>
        <v>0</v>
      </c>
      <c r="AR163" s="17">
        <f t="shared" si="76"/>
        <v>0</v>
      </c>
      <c r="AS163" s="17">
        <f t="shared" si="76"/>
        <v>0</v>
      </c>
      <c r="AT163" s="17">
        <f t="shared" si="76"/>
        <v>0</v>
      </c>
      <c r="AU163" s="17">
        <f t="shared" si="76"/>
        <v>0</v>
      </c>
      <c r="AV163" s="17">
        <f t="shared" si="76"/>
        <v>0</v>
      </c>
      <c r="AW163" s="17">
        <f t="shared" si="76"/>
        <v>0</v>
      </c>
      <c r="AX163" s="17">
        <f t="shared" si="76"/>
        <v>0</v>
      </c>
      <c r="AY163" s="17">
        <f t="shared" si="76"/>
        <v>621360</v>
      </c>
    </row>
    <row r="164" spans="1:51" x14ac:dyDescent="0.25">
      <c r="A164" s="9">
        <v>66</v>
      </c>
      <c r="B164" s="9"/>
      <c r="C164" s="9"/>
      <c r="D164" s="218" t="s">
        <v>493</v>
      </c>
      <c r="E164" s="17">
        <v>621360</v>
      </c>
      <c r="F164" s="17"/>
      <c r="G164" s="17">
        <v>621360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>
        <v>621360</v>
      </c>
    </row>
    <row r="165" spans="1:51" x14ac:dyDescent="0.25">
      <c r="A165" s="102"/>
      <c r="B165" s="102"/>
      <c r="C165" s="102"/>
      <c r="D165" s="226" t="s">
        <v>494</v>
      </c>
      <c r="E165" s="17">
        <f>SUM(E166,E192)</f>
        <v>4930528.4000000004</v>
      </c>
      <c r="F165" s="17">
        <f t="shared" ref="F165:AY165" si="77">SUM(F166,F192)</f>
        <v>129630.3</v>
      </c>
      <c r="G165" s="17">
        <f t="shared" si="77"/>
        <v>4800898.0999999996</v>
      </c>
      <c r="H165" s="17">
        <f t="shared" si="77"/>
        <v>19980</v>
      </c>
      <c r="I165" s="17">
        <f t="shared" si="77"/>
        <v>8950</v>
      </c>
      <c r="J165" s="17">
        <f t="shared" si="77"/>
        <v>5000</v>
      </c>
      <c r="K165" s="17">
        <f t="shared" si="77"/>
        <v>119</v>
      </c>
      <c r="L165" s="17">
        <f t="shared" si="77"/>
        <v>277700</v>
      </c>
      <c r="M165" s="17">
        <f t="shared" si="77"/>
        <v>10461</v>
      </c>
      <c r="N165" s="17">
        <f t="shared" si="77"/>
        <v>0</v>
      </c>
      <c r="O165" s="17">
        <f t="shared" si="77"/>
        <v>21233</v>
      </c>
      <c r="P165" s="17">
        <f t="shared" si="77"/>
        <v>31389</v>
      </c>
      <c r="Q165" s="17">
        <f t="shared" si="77"/>
        <v>10910</v>
      </c>
      <c r="R165" s="17">
        <f t="shared" si="77"/>
        <v>25</v>
      </c>
      <c r="S165" s="17">
        <f t="shared" si="77"/>
        <v>6494</v>
      </c>
      <c r="T165" s="17">
        <f t="shared" si="77"/>
        <v>33391</v>
      </c>
      <c r="U165" s="17">
        <f t="shared" si="77"/>
        <v>726</v>
      </c>
      <c r="V165" s="17">
        <f t="shared" si="77"/>
        <v>737570</v>
      </c>
      <c r="W165" s="17">
        <f t="shared" si="77"/>
        <v>298</v>
      </c>
      <c r="X165" s="17">
        <f t="shared" si="77"/>
        <v>100</v>
      </c>
      <c r="Y165" s="17">
        <f t="shared" si="77"/>
        <v>3740</v>
      </c>
      <c r="Z165" s="17">
        <f t="shared" si="77"/>
        <v>54208</v>
      </c>
      <c r="AA165" s="17">
        <f t="shared" si="77"/>
        <v>5026.8</v>
      </c>
      <c r="AB165" s="17">
        <f t="shared" si="77"/>
        <v>38693.9</v>
      </c>
      <c r="AC165" s="17">
        <f t="shared" si="77"/>
        <v>22548</v>
      </c>
      <c r="AD165" s="17">
        <f t="shared" si="77"/>
        <v>75562.900000000009</v>
      </c>
      <c r="AE165" s="17">
        <f t="shared" si="77"/>
        <v>2205</v>
      </c>
      <c r="AF165" s="17">
        <f t="shared" si="77"/>
        <v>455</v>
      </c>
      <c r="AG165" s="17">
        <f t="shared" si="77"/>
        <v>1203450</v>
      </c>
      <c r="AH165" s="17">
        <f t="shared" si="77"/>
        <v>4680</v>
      </c>
      <c r="AI165" s="17">
        <f t="shared" si="77"/>
        <v>2291.8000000000002</v>
      </c>
      <c r="AJ165" s="17">
        <f t="shared" si="77"/>
        <v>3497.2</v>
      </c>
      <c r="AK165" s="17">
        <f t="shared" si="77"/>
        <v>100</v>
      </c>
      <c r="AL165" s="17">
        <f t="shared" si="77"/>
        <v>4597</v>
      </c>
      <c r="AM165" s="17">
        <f t="shared" si="77"/>
        <v>22</v>
      </c>
      <c r="AN165" s="17">
        <f t="shared" si="77"/>
        <v>0</v>
      </c>
      <c r="AO165" s="17">
        <f t="shared" si="77"/>
        <v>0</v>
      </c>
      <c r="AP165" s="17">
        <f t="shared" si="77"/>
        <v>23499</v>
      </c>
      <c r="AQ165" s="17">
        <f t="shared" si="77"/>
        <v>26320</v>
      </c>
      <c r="AR165" s="17">
        <f t="shared" si="77"/>
        <v>10434</v>
      </c>
      <c r="AS165" s="17">
        <f t="shared" si="77"/>
        <v>53.3</v>
      </c>
      <c r="AT165" s="17">
        <f t="shared" si="77"/>
        <v>9</v>
      </c>
      <c r="AU165" s="17">
        <f t="shared" si="77"/>
        <v>55503.199999999997</v>
      </c>
      <c r="AV165" s="17">
        <f t="shared" si="77"/>
        <v>0</v>
      </c>
      <c r="AW165" s="17">
        <f t="shared" si="77"/>
        <v>10498</v>
      </c>
      <c r="AX165" s="17">
        <f t="shared" si="77"/>
        <v>897</v>
      </c>
      <c r="AY165" s="17">
        <f t="shared" si="77"/>
        <v>2088261</v>
      </c>
    </row>
    <row r="166" spans="1:51" s="36" customFormat="1" x14ac:dyDescent="0.25">
      <c r="A166" s="56">
        <v>62</v>
      </c>
      <c r="B166" s="56"/>
      <c r="C166" s="56"/>
      <c r="D166" s="224" t="s">
        <v>495</v>
      </c>
      <c r="E166" s="17">
        <f>SUM(E167,E170,E179,E188,E190)</f>
        <v>2321560.7999999998</v>
      </c>
      <c r="F166" s="17">
        <f t="shared" ref="F166:AX166" si="78">SUM(F167,F170,F179,F188,F190)</f>
        <v>129630.3</v>
      </c>
      <c r="G166" s="17">
        <f t="shared" si="78"/>
        <v>2191930.5</v>
      </c>
      <c r="H166" s="17">
        <f t="shared" si="78"/>
        <v>19980</v>
      </c>
      <c r="I166" s="17">
        <f t="shared" si="78"/>
        <v>8499</v>
      </c>
      <c r="J166" s="17">
        <f t="shared" si="78"/>
        <v>5000</v>
      </c>
      <c r="K166" s="17">
        <f t="shared" si="78"/>
        <v>99</v>
      </c>
      <c r="L166" s="17">
        <f t="shared" si="78"/>
        <v>84600</v>
      </c>
      <c r="M166" s="17">
        <f t="shared" si="78"/>
        <v>10020</v>
      </c>
      <c r="N166" s="17">
        <f t="shared" si="78"/>
        <v>0</v>
      </c>
      <c r="O166" s="17">
        <f t="shared" si="78"/>
        <v>19428</v>
      </c>
      <c r="P166" s="17">
        <f t="shared" si="78"/>
        <v>16329</v>
      </c>
      <c r="Q166" s="17">
        <f t="shared" si="78"/>
        <v>1410</v>
      </c>
      <c r="R166" s="17">
        <f t="shared" si="78"/>
        <v>25</v>
      </c>
      <c r="S166" s="17">
        <f t="shared" si="78"/>
        <v>3939</v>
      </c>
      <c r="T166" s="17">
        <f t="shared" si="78"/>
        <v>120</v>
      </c>
      <c r="U166" s="17">
        <f t="shared" si="78"/>
        <v>650</v>
      </c>
      <c r="V166" s="17">
        <f t="shared" si="78"/>
        <v>682981</v>
      </c>
      <c r="W166" s="17">
        <f t="shared" si="78"/>
        <v>54</v>
      </c>
      <c r="X166" s="17">
        <f t="shared" si="78"/>
        <v>10</v>
      </c>
      <c r="Y166" s="17">
        <f t="shared" si="78"/>
        <v>3120</v>
      </c>
      <c r="Z166" s="17">
        <f t="shared" si="78"/>
        <v>53733.599999999999</v>
      </c>
      <c r="AA166" s="17">
        <f t="shared" si="78"/>
        <v>4978.8</v>
      </c>
      <c r="AB166" s="17">
        <f t="shared" si="78"/>
        <v>38567.9</v>
      </c>
      <c r="AC166" s="17">
        <f t="shared" si="78"/>
        <v>60</v>
      </c>
      <c r="AD166" s="17">
        <f t="shared" si="78"/>
        <v>1008.3</v>
      </c>
      <c r="AE166" s="17">
        <f t="shared" si="78"/>
        <v>1930</v>
      </c>
      <c r="AF166" s="17">
        <f t="shared" si="78"/>
        <v>45</v>
      </c>
      <c r="AG166" s="17">
        <f t="shared" si="78"/>
        <v>1183969</v>
      </c>
      <c r="AH166" s="17">
        <f t="shared" si="78"/>
        <v>75</v>
      </c>
      <c r="AI166" s="17">
        <f t="shared" si="78"/>
        <v>2291.8000000000002</v>
      </c>
      <c r="AJ166" s="17">
        <f t="shared" si="78"/>
        <v>3497.2</v>
      </c>
      <c r="AK166" s="17">
        <f t="shared" si="78"/>
        <v>50</v>
      </c>
      <c r="AL166" s="17">
        <f t="shared" si="78"/>
        <v>3932</v>
      </c>
      <c r="AM166" s="17">
        <f t="shared" si="78"/>
        <v>10</v>
      </c>
      <c r="AN166" s="17">
        <f t="shared" si="78"/>
        <v>0</v>
      </c>
      <c r="AO166" s="17">
        <f t="shared" si="78"/>
        <v>0</v>
      </c>
      <c r="AP166" s="17">
        <f t="shared" si="78"/>
        <v>2005</v>
      </c>
      <c r="AQ166" s="17">
        <f t="shared" si="78"/>
        <v>50</v>
      </c>
      <c r="AR166" s="17">
        <f t="shared" si="78"/>
        <v>0</v>
      </c>
      <c r="AS166" s="17">
        <f t="shared" si="78"/>
        <v>2</v>
      </c>
      <c r="AT166" s="17">
        <f t="shared" si="78"/>
        <v>0</v>
      </c>
      <c r="AU166" s="17">
        <f t="shared" si="78"/>
        <v>39330.9</v>
      </c>
      <c r="AV166" s="17">
        <f t="shared" si="78"/>
        <v>0</v>
      </c>
      <c r="AW166" s="17">
        <f t="shared" si="78"/>
        <v>50</v>
      </c>
      <c r="AX166" s="17">
        <f t="shared" si="78"/>
        <v>80</v>
      </c>
      <c r="AY166" s="17"/>
    </row>
    <row r="167" spans="1:51" x14ac:dyDescent="0.25">
      <c r="A167" s="9"/>
      <c r="B167" s="9">
        <v>6201</v>
      </c>
      <c r="C167" s="9"/>
      <c r="D167" s="224" t="s">
        <v>496</v>
      </c>
      <c r="E167" s="10">
        <f>SUM(E168:E169)</f>
        <v>1137308</v>
      </c>
      <c r="F167" s="10">
        <f t="shared" ref="F167:AY167" si="79">SUM(F168:F169)</f>
        <v>0</v>
      </c>
      <c r="G167" s="10">
        <f t="shared" si="79"/>
        <v>1137308</v>
      </c>
      <c r="H167" s="10">
        <f t="shared" si="79"/>
        <v>0</v>
      </c>
      <c r="I167" s="10">
        <f t="shared" si="79"/>
        <v>0</v>
      </c>
      <c r="J167" s="10">
        <f t="shared" si="79"/>
        <v>0</v>
      </c>
      <c r="K167" s="10">
        <f t="shared" si="79"/>
        <v>0</v>
      </c>
      <c r="L167" s="10">
        <f t="shared" si="79"/>
        <v>0</v>
      </c>
      <c r="M167" s="10">
        <f t="shared" si="79"/>
        <v>0</v>
      </c>
      <c r="N167" s="10">
        <f t="shared" si="79"/>
        <v>0</v>
      </c>
      <c r="O167" s="10">
        <f t="shared" si="79"/>
        <v>0</v>
      </c>
      <c r="P167" s="10">
        <f t="shared" si="79"/>
        <v>0</v>
      </c>
      <c r="Q167" s="10">
        <f t="shared" si="79"/>
        <v>0</v>
      </c>
      <c r="R167" s="10">
        <f t="shared" si="79"/>
        <v>0</v>
      </c>
      <c r="S167" s="10">
        <f t="shared" si="79"/>
        <v>0</v>
      </c>
      <c r="T167" s="10">
        <f t="shared" si="79"/>
        <v>0</v>
      </c>
      <c r="U167" s="10">
        <f t="shared" si="79"/>
        <v>0</v>
      </c>
      <c r="V167" s="10">
        <f t="shared" si="79"/>
        <v>0</v>
      </c>
      <c r="W167" s="10">
        <f t="shared" si="79"/>
        <v>0</v>
      </c>
      <c r="X167" s="10">
        <f t="shared" si="79"/>
        <v>0</v>
      </c>
      <c r="Y167" s="10">
        <f t="shared" si="79"/>
        <v>0</v>
      </c>
      <c r="Z167" s="10">
        <f t="shared" si="79"/>
        <v>0</v>
      </c>
      <c r="AA167" s="10">
        <f t="shared" si="79"/>
        <v>0</v>
      </c>
      <c r="AB167" s="10">
        <f t="shared" si="79"/>
        <v>0</v>
      </c>
      <c r="AC167" s="10">
        <f t="shared" si="79"/>
        <v>0</v>
      </c>
      <c r="AD167" s="10">
        <f t="shared" si="79"/>
        <v>0</v>
      </c>
      <c r="AE167" s="10">
        <f t="shared" si="79"/>
        <v>0</v>
      </c>
      <c r="AF167" s="10">
        <f t="shared" si="79"/>
        <v>0</v>
      </c>
      <c r="AG167" s="10">
        <f t="shared" si="79"/>
        <v>1137308</v>
      </c>
      <c r="AH167" s="10">
        <f t="shared" si="79"/>
        <v>0</v>
      </c>
      <c r="AI167" s="10">
        <f t="shared" si="79"/>
        <v>0</v>
      </c>
      <c r="AJ167" s="10">
        <f t="shared" si="79"/>
        <v>0</v>
      </c>
      <c r="AK167" s="10">
        <f t="shared" si="79"/>
        <v>0</v>
      </c>
      <c r="AL167" s="10">
        <f t="shared" si="79"/>
        <v>0</v>
      </c>
      <c r="AM167" s="10">
        <f t="shared" si="79"/>
        <v>0</v>
      </c>
      <c r="AN167" s="10">
        <f t="shared" si="79"/>
        <v>0</v>
      </c>
      <c r="AO167" s="10">
        <f t="shared" si="79"/>
        <v>0</v>
      </c>
      <c r="AP167" s="10">
        <f t="shared" si="79"/>
        <v>0</v>
      </c>
      <c r="AQ167" s="10">
        <f t="shared" si="79"/>
        <v>0</v>
      </c>
      <c r="AR167" s="10">
        <f t="shared" si="79"/>
        <v>0</v>
      </c>
      <c r="AS167" s="10">
        <f t="shared" si="79"/>
        <v>0</v>
      </c>
      <c r="AT167" s="10">
        <f t="shared" si="79"/>
        <v>0</v>
      </c>
      <c r="AU167" s="10">
        <f t="shared" si="79"/>
        <v>0</v>
      </c>
      <c r="AV167" s="10">
        <f t="shared" si="79"/>
        <v>0</v>
      </c>
      <c r="AW167" s="10">
        <f t="shared" si="79"/>
        <v>0</v>
      </c>
      <c r="AX167" s="10">
        <f t="shared" si="79"/>
        <v>0</v>
      </c>
      <c r="AY167" s="10">
        <f t="shared" si="79"/>
        <v>0</v>
      </c>
    </row>
    <row r="168" spans="1:51" x14ac:dyDescent="0.25">
      <c r="A168" s="9"/>
      <c r="B168" s="9"/>
      <c r="C168" s="9">
        <v>62012</v>
      </c>
      <c r="D168" s="212"/>
      <c r="E168" s="10">
        <v>480262</v>
      </c>
      <c r="F168" s="10"/>
      <c r="G168" s="10">
        <v>480262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>
        <v>480262</v>
      </c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</row>
    <row r="169" spans="1:51" x14ac:dyDescent="0.25">
      <c r="A169" s="9"/>
      <c r="B169" s="9"/>
      <c r="C169" s="9">
        <v>62013</v>
      </c>
      <c r="D169" s="212"/>
      <c r="E169" s="10">
        <v>657046</v>
      </c>
      <c r="F169" s="10"/>
      <c r="G169" s="10">
        <v>657046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>
        <v>657046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x14ac:dyDescent="0.25">
      <c r="A170" s="9"/>
      <c r="B170" s="9">
        <v>6202</v>
      </c>
      <c r="C170" s="9"/>
      <c r="D170" s="224" t="s">
        <v>497</v>
      </c>
      <c r="E170" s="10">
        <f>SUM(E171:E178)</f>
        <v>969042.5</v>
      </c>
      <c r="F170" s="10">
        <f t="shared" ref="F170:AY170" si="80">SUM(F171:F178)</f>
        <v>88526.5</v>
      </c>
      <c r="G170" s="10">
        <f t="shared" si="80"/>
        <v>880516</v>
      </c>
      <c r="H170" s="10">
        <f t="shared" si="80"/>
        <v>300</v>
      </c>
      <c r="I170" s="10">
        <f t="shared" si="80"/>
        <v>8184</v>
      </c>
      <c r="J170" s="10">
        <f t="shared" si="80"/>
        <v>5000</v>
      </c>
      <c r="K170" s="10">
        <f t="shared" si="80"/>
        <v>22</v>
      </c>
      <c r="L170" s="10">
        <f t="shared" si="80"/>
        <v>84500</v>
      </c>
      <c r="M170" s="10">
        <f t="shared" si="80"/>
        <v>10020</v>
      </c>
      <c r="N170" s="10">
        <f t="shared" si="80"/>
        <v>0</v>
      </c>
      <c r="O170" s="10">
        <f t="shared" si="80"/>
        <v>11713</v>
      </c>
      <c r="P170" s="10">
        <f t="shared" si="80"/>
        <v>2269</v>
      </c>
      <c r="Q170" s="10">
        <f t="shared" si="80"/>
        <v>1210</v>
      </c>
      <c r="R170" s="10">
        <f t="shared" si="80"/>
        <v>0</v>
      </c>
      <c r="S170" s="10">
        <f t="shared" si="80"/>
        <v>3892</v>
      </c>
      <c r="T170" s="10">
        <f t="shared" si="80"/>
        <v>120</v>
      </c>
      <c r="U170" s="10">
        <f t="shared" si="80"/>
        <v>250</v>
      </c>
      <c r="V170" s="10">
        <f t="shared" si="80"/>
        <v>682731</v>
      </c>
      <c r="W170" s="10">
        <f t="shared" si="80"/>
        <v>0</v>
      </c>
      <c r="X170" s="10">
        <f t="shared" si="80"/>
        <v>10</v>
      </c>
      <c r="Y170" s="10">
        <f t="shared" si="80"/>
        <v>3000</v>
      </c>
      <c r="Z170" s="10">
        <f t="shared" si="80"/>
        <v>15614</v>
      </c>
      <c r="AA170" s="10">
        <f t="shared" si="80"/>
        <v>1300.8</v>
      </c>
      <c r="AB170" s="10">
        <f t="shared" si="80"/>
        <v>1867.8999999999999</v>
      </c>
      <c r="AC170" s="10">
        <f t="shared" si="80"/>
        <v>0</v>
      </c>
      <c r="AD170" s="10">
        <f t="shared" si="80"/>
        <v>645</v>
      </c>
      <c r="AE170" s="10">
        <f t="shared" si="80"/>
        <v>930</v>
      </c>
      <c r="AF170" s="10">
        <f t="shared" si="80"/>
        <v>0</v>
      </c>
      <c r="AG170" s="10">
        <f t="shared" si="80"/>
        <v>31500</v>
      </c>
      <c r="AH170" s="10">
        <f t="shared" si="80"/>
        <v>0</v>
      </c>
      <c r="AI170" s="10">
        <f t="shared" si="80"/>
        <v>40.799999999999997</v>
      </c>
      <c r="AJ170" s="10">
        <f t="shared" si="80"/>
        <v>0</v>
      </c>
      <c r="AK170" s="10">
        <f t="shared" si="80"/>
        <v>0</v>
      </c>
      <c r="AL170" s="10">
        <f t="shared" si="80"/>
        <v>3304</v>
      </c>
      <c r="AM170" s="10">
        <f t="shared" si="80"/>
        <v>10</v>
      </c>
      <c r="AN170" s="10">
        <f t="shared" si="80"/>
        <v>0</v>
      </c>
      <c r="AO170" s="10">
        <f t="shared" si="80"/>
        <v>0</v>
      </c>
      <c r="AP170" s="10">
        <f t="shared" si="80"/>
        <v>0</v>
      </c>
      <c r="AQ170" s="10">
        <f t="shared" si="80"/>
        <v>0</v>
      </c>
      <c r="AR170" s="10">
        <f t="shared" si="80"/>
        <v>0</v>
      </c>
      <c r="AS170" s="10">
        <f t="shared" si="80"/>
        <v>2</v>
      </c>
      <c r="AT170" s="10">
        <f t="shared" si="80"/>
        <v>0</v>
      </c>
      <c r="AU170" s="10">
        <f t="shared" si="80"/>
        <v>12080.5</v>
      </c>
      <c r="AV170" s="10">
        <f t="shared" si="80"/>
        <v>0</v>
      </c>
      <c r="AW170" s="10">
        <f t="shared" si="80"/>
        <v>0</v>
      </c>
      <c r="AX170" s="10">
        <f t="shared" si="80"/>
        <v>0</v>
      </c>
      <c r="AY170" s="10">
        <f t="shared" si="80"/>
        <v>0</v>
      </c>
    </row>
    <row r="171" spans="1:51" ht="27" x14ac:dyDescent="0.25">
      <c r="A171" s="9"/>
      <c r="B171" s="9"/>
      <c r="C171" s="9">
        <v>62021</v>
      </c>
      <c r="D171" s="214" t="s">
        <v>498</v>
      </c>
      <c r="E171" s="10">
        <v>163551.20000000001</v>
      </c>
      <c r="F171" s="10">
        <v>457</v>
      </c>
      <c r="G171" s="10">
        <v>163094.20000000001</v>
      </c>
      <c r="H171" s="10"/>
      <c r="I171" s="10">
        <v>5184</v>
      </c>
      <c r="J171" s="10"/>
      <c r="K171" s="10">
        <v>22</v>
      </c>
      <c r="L171" s="10"/>
      <c r="M171" s="10"/>
      <c r="N171" s="10"/>
      <c r="O171" s="10">
        <v>4480</v>
      </c>
      <c r="P171" s="10">
        <v>37</v>
      </c>
      <c r="Q171" s="10">
        <v>100</v>
      </c>
      <c r="R171" s="10"/>
      <c r="S171" s="10"/>
      <c r="T171" s="10"/>
      <c r="U171" s="10"/>
      <c r="V171" s="10">
        <v>153238</v>
      </c>
      <c r="W171" s="10"/>
      <c r="X171" s="10"/>
      <c r="Y171" s="10"/>
      <c r="Z171" s="10">
        <v>31.2</v>
      </c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>
        <v>2</v>
      </c>
      <c r="AT171" s="10"/>
      <c r="AU171" s="10"/>
      <c r="AV171" s="10"/>
      <c r="AW171" s="10"/>
      <c r="AX171" s="10"/>
      <c r="AY171" s="10"/>
    </row>
    <row r="172" spans="1:51" x14ac:dyDescent="0.25">
      <c r="A172" s="9"/>
      <c r="B172" s="9"/>
      <c r="C172" s="9">
        <v>62022</v>
      </c>
      <c r="D172" s="214" t="s">
        <v>499</v>
      </c>
      <c r="E172" s="10">
        <v>312071.2</v>
      </c>
      <c r="F172" s="10">
        <v>41</v>
      </c>
      <c r="G172" s="10">
        <v>312030.2</v>
      </c>
      <c r="H172" s="10">
        <v>300</v>
      </c>
      <c r="I172" s="10"/>
      <c r="J172" s="10"/>
      <c r="K172" s="10"/>
      <c r="L172" s="10"/>
      <c r="M172" s="10"/>
      <c r="N172" s="10"/>
      <c r="O172" s="10">
        <v>7233</v>
      </c>
      <c r="P172" s="10">
        <v>2200</v>
      </c>
      <c r="Q172" s="10">
        <v>100</v>
      </c>
      <c r="R172" s="10"/>
      <c r="S172" s="10"/>
      <c r="T172" s="10"/>
      <c r="U172" s="10"/>
      <c r="V172" s="10">
        <v>301926.2</v>
      </c>
      <c r="W172" s="10"/>
      <c r="X172" s="10"/>
      <c r="Y172" s="10"/>
      <c r="Z172" s="10"/>
      <c r="AA172" s="10">
        <v>31</v>
      </c>
      <c r="AB172" s="10">
        <v>40</v>
      </c>
      <c r="AC172" s="10"/>
      <c r="AD172" s="10"/>
      <c r="AE172" s="10">
        <v>200</v>
      </c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</row>
    <row r="173" spans="1:51" x14ac:dyDescent="0.25">
      <c r="A173" s="9"/>
      <c r="B173" s="9"/>
      <c r="C173" s="9">
        <v>62023</v>
      </c>
      <c r="D173" s="214" t="s">
        <v>500</v>
      </c>
      <c r="E173" s="10">
        <v>4686.8</v>
      </c>
      <c r="F173" s="10">
        <v>100</v>
      </c>
      <c r="G173" s="10">
        <v>4586.8</v>
      </c>
      <c r="H173" s="10"/>
      <c r="I173" s="10"/>
      <c r="J173" s="10"/>
      <c r="K173" s="10"/>
      <c r="L173" s="10"/>
      <c r="M173" s="10">
        <v>20</v>
      </c>
      <c r="N173" s="10"/>
      <c r="O173" s="10"/>
      <c r="P173" s="10"/>
      <c r="Q173" s="10"/>
      <c r="R173" s="10"/>
      <c r="S173" s="10"/>
      <c r="T173" s="10"/>
      <c r="U173" s="10"/>
      <c r="V173" s="10">
        <v>1566.8</v>
      </c>
      <c r="W173" s="10"/>
      <c r="X173" s="10"/>
      <c r="Y173" s="10">
        <v>3000</v>
      </c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x14ac:dyDescent="0.25">
      <c r="A174" s="9"/>
      <c r="B174" s="9"/>
      <c r="C174" s="9">
        <v>62024</v>
      </c>
      <c r="D174" s="214" t="s">
        <v>501</v>
      </c>
      <c r="E174" s="10">
        <v>18974.900000000001</v>
      </c>
      <c r="F174" s="10">
        <v>12474.9</v>
      </c>
      <c r="G174" s="10">
        <v>6500</v>
      </c>
      <c r="H174" s="10"/>
      <c r="I174" s="10">
        <v>3000</v>
      </c>
      <c r="J174" s="10">
        <v>1000</v>
      </c>
      <c r="K174" s="10"/>
      <c r="L174" s="10">
        <v>2500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x14ac:dyDescent="0.25">
      <c r="A175" s="9"/>
      <c r="B175" s="9"/>
      <c r="C175" s="9">
        <v>62025</v>
      </c>
      <c r="D175" s="214" t="s">
        <v>502</v>
      </c>
      <c r="E175" s="10">
        <v>74358.8</v>
      </c>
      <c r="F175" s="10">
        <v>57279.3</v>
      </c>
      <c r="G175" s="10">
        <v>17079.5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v>10</v>
      </c>
      <c r="Y175" s="10"/>
      <c r="Z175" s="10">
        <v>11454.6</v>
      </c>
      <c r="AA175" s="10">
        <v>1063.8</v>
      </c>
      <c r="AB175" s="10">
        <v>985.8</v>
      </c>
      <c r="AC175" s="10"/>
      <c r="AD175" s="10">
        <v>140</v>
      </c>
      <c r="AE175" s="10"/>
      <c r="AF175" s="10"/>
      <c r="AG175" s="10"/>
      <c r="AH175" s="10"/>
      <c r="AI175" s="10">
        <v>40.799999999999997</v>
      </c>
      <c r="AJ175" s="10"/>
      <c r="AK175" s="10"/>
      <c r="AL175" s="10">
        <v>1304</v>
      </c>
      <c r="AM175" s="10"/>
      <c r="AN175" s="10"/>
      <c r="AO175" s="10"/>
      <c r="AP175" s="10"/>
      <c r="AQ175" s="10"/>
      <c r="AR175" s="10"/>
      <c r="AS175" s="10"/>
      <c r="AT175" s="10"/>
      <c r="AU175" s="10">
        <v>2080.5</v>
      </c>
      <c r="AV175" s="10"/>
      <c r="AW175" s="10"/>
      <c r="AX175" s="10"/>
      <c r="AY175" s="10"/>
    </row>
    <row r="176" spans="1:51" x14ac:dyDescent="0.25">
      <c r="A176" s="9"/>
      <c r="B176" s="9"/>
      <c r="C176" s="9">
        <v>62026</v>
      </c>
      <c r="D176" s="214" t="s">
        <v>503</v>
      </c>
      <c r="E176" s="10">
        <v>3878.6</v>
      </c>
      <c r="F176" s="10"/>
      <c r="G176" s="10">
        <v>3878.6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>
        <v>1592</v>
      </c>
      <c r="T176" s="10"/>
      <c r="U176" s="10"/>
      <c r="V176" s="10"/>
      <c r="W176" s="10"/>
      <c r="X176" s="10"/>
      <c r="Y176" s="10"/>
      <c r="Z176" s="10">
        <v>1870.3</v>
      </c>
      <c r="AA176" s="10">
        <v>198</v>
      </c>
      <c r="AB176" s="10">
        <v>218.3</v>
      </c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</row>
    <row r="177" spans="1:51" x14ac:dyDescent="0.25">
      <c r="A177" s="9"/>
      <c r="B177" s="9"/>
      <c r="C177" s="9">
        <v>62027</v>
      </c>
      <c r="D177" s="214" t="s">
        <v>504</v>
      </c>
      <c r="E177" s="10">
        <v>8</v>
      </c>
      <c r="F177" s="10"/>
      <c r="G177" s="10">
        <v>8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>
        <v>8</v>
      </c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x14ac:dyDescent="0.25">
      <c r="A178" s="9"/>
      <c r="B178" s="9"/>
      <c r="C178" s="9">
        <v>62028</v>
      </c>
      <c r="D178" s="217" t="s">
        <v>505</v>
      </c>
      <c r="E178" s="10">
        <v>391513</v>
      </c>
      <c r="F178" s="10">
        <v>18174.3</v>
      </c>
      <c r="G178" s="10">
        <v>373338.7</v>
      </c>
      <c r="H178" s="10"/>
      <c r="I178" s="10"/>
      <c r="J178" s="10">
        <v>4000</v>
      </c>
      <c r="K178" s="10"/>
      <c r="L178" s="10">
        <v>82000</v>
      </c>
      <c r="M178" s="10">
        <v>10000</v>
      </c>
      <c r="N178" s="10"/>
      <c r="O178" s="10"/>
      <c r="P178" s="10">
        <v>32</v>
      </c>
      <c r="Q178" s="10">
        <v>1010</v>
      </c>
      <c r="R178" s="10"/>
      <c r="S178" s="10">
        <v>2300</v>
      </c>
      <c r="T178" s="10">
        <v>120</v>
      </c>
      <c r="U178" s="10">
        <v>250</v>
      </c>
      <c r="V178" s="10">
        <v>226000</v>
      </c>
      <c r="W178" s="10"/>
      <c r="X178" s="10"/>
      <c r="Y178" s="10"/>
      <c r="Z178" s="10">
        <v>2257.9</v>
      </c>
      <c r="AA178" s="10"/>
      <c r="AB178" s="10">
        <v>623.79999999999995</v>
      </c>
      <c r="AC178" s="10"/>
      <c r="AD178" s="10">
        <v>505</v>
      </c>
      <c r="AE178" s="10">
        <v>730</v>
      </c>
      <c r="AF178" s="10"/>
      <c r="AG178" s="10">
        <v>31500</v>
      </c>
      <c r="AH178" s="10"/>
      <c r="AI178" s="10"/>
      <c r="AJ178" s="10"/>
      <c r="AK178" s="10"/>
      <c r="AL178" s="10">
        <v>2000</v>
      </c>
      <c r="AM178" s="10">
        <v>10</v>
      </c>
      <c r="AN178" s="10"/>
      <c r="AO178" s="10"/>
      <c r="AP178" s="10"/>
      <c r="AQ178" s="10"/>
      <c r="AR178" s="10"/>
      <c r="AS178" s="10"/>
      <c r="AT178" s="10"/>
      <c r="AU178" s="10">
        <v>10000</v>
      </c>
      <c r="AV178" s="10"/>
      <c r="AW178" s="10"/>
      <c r="AX178" s="10"/>
      <c r="AY178" s="10"/>
    </row>
    <row r="179" spans="1:51" x14ac:dyDescent="0.25">
      <c r="A179" s="9"/>
      <c r="B179" s="9">
        <v>6203</v>
      </c>
      <c r="C179" s="9"/>
      <c r="D179" s="224" t="s">
        <v>506</v>
      </c>
      <c r="E179" s="10">
        <f t="shared" ref="E179:AY179" si="81">SUM(E180:E187)</f>
        <v>147895.29999999999</v>
      </c>
      <c r="F179" s="10">
        <f t="shared" si="81"/>
        <v>28242.1</v>
      </c>
      <c r="G179" s="10">
        <f t="shared" si="81"/>
        <v>119653.2</v>
      </c>
      <c r="H179" s="10">
        <f t="shared" si="81"/>
        <v>19680</v>
      </c>
      <c r="I179" s="10">
        <f t="shared" si="81"/>
        <v>315</v>
      </c>
      <c r="J179" s="10">
        <f t="shared" si="81"/>
        <v>0</v>
      </c>
      <c r="K179" s="10">
        <f t="shared" si="81"/>
        <v>67</v>
      </c>
      <c r="L179" s="10">
        <f t="shared" si="81"/>
        <v>0</v>
      </c>
      <c r="M179" s="10">
        <f t="shared" si="81"/>
        <v>0</v>
      </c>
      <c r="N179" s="10">
        <f t="shared" si="81"/>
        <v>0</v>
      </c>
      <c r="O179" s="10">
        <f t="shared" si="81"/>
        <v>7715</v>
      </c>
      <c r="P179" s="10">
        <f t="shared" si="81"/>
        <v>0</v>
      </c>
      <c r="Q179" s="10">
        <f t="shared" si="81"/>
        <v>0</v>
      </c>
      <c r="R179" s="10">
        <f t="shared" si="81"/>
        <v>0</v>
      </c>
      <c r="S179" s="10">
        <f t="shared" si="81"/>
        <v>0</v>
      </c>
      <c r="T179" s="10">
        <f t="shared" si="81"/>
        <v>0</v>
      </c>
      <c r="U179" s="10">
        <f t="shared" si="81"/>
        <v>360</v>
      </c>
      <c r="V179" s="10">
        <f t="shared" si="81"/>
        <v>0</v>
      </c>
      <c r="W179" s="10">
        <f t="shared" si="81"/>
        <v>0</v>
      </c>
      <c r="X179" s="10">
        <f t="shared" si="81"/>
        <v>0</v>
      </c>
      <c r="Y179" s="10">
        <f t="shared" si="81"/>
        <v>0</v>
      </c>
      <c r="Z179" s="10">
        <f t="shared" si="81"/>
        <v>7777.3</v>
      </c>
      <c r="AA179" s="10">
        <f t="shared" si="81"/>
        <v>171.2</v>
      </c>
      <c r="AB179" s="10">
        <f t="shared" si="81"/>
        <v>35635.599999999999</v>
      </c>
      <c r="AC179" s="10">
        <f t="shared" si="81"/>
        <v>0</v>
      </c>
      <c r="AD179" s="10">
        <f t="shared" si="81"/>
        <v>0</v>
      </c>
      <c r="AE179" s="10">
        <f t="shared" si="81"/>
        <v>1000</v>
      </c>
      <c r="AF179" s="10">
        <f t="shared" si="81"/>
        <v>0</v>
      </c>
      <c r="AG179" s="10">
        <f t="shared" si="81"/>
        <v>15091</v>
      </c>
      <c r="AH179" s="10">
        <f t="shared" si="81"/>
        <v>47.5</v>
      </c>
      <c r="AI179" s="10">
        <f t="shared" si="81"/>
        <v>86</v>
      </c>
      <c r="AJ179" s="10">
        <f t="shared" si="81"/>
        <v>3462.2</v>
      </c>
      <c r="AK179" s="10">
        <f t="shared" si="81"/>
        <v>0</v>
      </c>
      <c r="AL179" s="10">
        <f t="shared" si="81"/>
        <v>0</v>
      </c>
      <c r="AM179" s="10">
        <f t="shared" si="81"/>
        <v>0</v>
      </c>
      <c r="AN179" s="10">
        <f t="shared" si="81"/>
        <v>0</v>
      </c>
      <c r="AO179" s="10">
        <f t="shared" si="81"/>
        <v>0</v>
      </c>
      <c r="AP179" s="10">
        <f t="shared" si="81"/>
        <v>2000</v>
      </c>
      <c r="AQ179" s="10">
        <f t="shared" si="81"/>
        <v>0</v>
      </c>
      <c r="AR179" s="10">
        <f t="shared" si="81"/>
        <v>0</v>
      </c>
      <c r="AS179" s="10">
        <f t="shared" si="81"/>
        <v>0</v>
      </c>
      <c r="AT179" s="10">
        <f t="shared" si="81"/>
        <v>0</v>
      </c>
      <c r="AU179" s="10">
        <f t="shared" si="81"/>
        <v>26245.4</v>
      </c>
      <c r="AV179" s="10">
        <f t="shared" si="81"/>
        <v>0</v>
      </c>
      <c r="AW179" s="10">
        <f t="shared" si="81"/>
        <v>0</v>
      </c>
      <c r="AX179" s="10">
        <f t="shared" si="81"/>
        <v>0</v>
      </c>
      <c r="AY179" s="10">
        <f t="shared" si="81"/>
        <v>0</v>
      </c>
    </row>
    <row r="180" spans="1:51" x14ac:dyDescent="0.25">
      <c r="A180" s="9"/>
      <c r="B180" s="9"/>
      <c r="C180" s="9">
        <v>62031</v>
      </c>
      <c r="D180" s="214" t="s">
        <v>507</v>
      </c>
      <c r="E180" s="10">
        <v>16451.900000000001</v>
      </c>
      <c r="F180" s="10">
        <v>5651.9</v>
      </c>
      <c r="G180" s="10">
        <v>10800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>
        <v>1000</v>
      </c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>
        <v>9800</v>
      </c>
      <c r="AV180" s="10"/>
      <c r="AW180" s="10"/>
      <c r="AX180" s="10"/>
      <c r="AY180" s="10"/>
    </row>
    <row r="181" spans="1:51" x14ac:dyDescent="0.25">
      <c r="A181" s="9"/>
      <c r="B181" s="9"/>
      <c r="C181" s="9">
        <v>62032</v>
      </c>
      <c r="D181" s="214" t="s">
        <v>508</v>
      </c>
      <c r="E181" s="10">
        <v>910</v>
      </c>
      <c r="F181" s="10"/>
      <c r="G181" s="10">
        <v>910</v>
      </c>
      <c r="H181" s="10"/>
      <c r="I181" s="10"/>
      <c r="J181" s="10"/>
      <c r="K181" s="10">
        <v>2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>
        <v>900</v>
      </c>
      <c r="AH181" s="10">
        <v>8</v>
      </c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</row>
    <row r="182" spans="1:51" x14ac:dyDescent="0.25">
      <c r="A182" s="9"/>
      <c r="B182" s="9"/>
      <c r="C182" s="9">
        <v>62033</v>
      </c>
      <c r="D182" s="214" t="s">
        <v>509</v>
      </c>
      <c r="E182" s="10">
        <v>3942.8</v>
      </c>
      <c r="F182" s="10">
        <v>3064.3</v>
      </c>
      <c r="G182" s="10">
        <v>878.5</v>
      </c>
      <c r="H182" s="10"/>
      <c r="I182" s="10">
        <v>315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>
        <v>85</v>
      </c>
      <c r="AA182" s="10">
        <v>85</v>
      </c>
      <c r="AB182" s="10">
        <v>190.5</v>
      </c>
      <c r="AC182" s="10"/>
      <c r="AD182" s="10"/>
      <c r="AE182" s="10"/>
      <c r="AF182" s="10"/>
      <c r="AG182" s="10">
        <v>57</v>
      </c>
      <c r="AH182" s="10"/>
      <c r="AI182" s="10">
        <v>86</v>
      </c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>
        <v>60</v>
      </c>
      <c r="AV182" s="10"/>
      <c r="AW182" s="10"/>
      <c r="AX182" s="10"/>
      <c r="AY182" s="10"/>
    </row>
    <row r="183" spans="1:51" x14ac:dyDescent="0.25">
      <c r="A183" s="9"/>
      <c r="B183" s="9"/>
      <c r="C183" s="9">
        <v>62034</v>
      </c>
      <c r="D183" s="214" t="s">
        <v>510</v>
      </c>
      <c r="E183" s="10">
        <v>7588.1</v>
      </c>
      <c r="F183" s="10"/>
      <c r="G183" s="10">
        <v>7588.1</v>
      </c>
      <c r="H183" s="10"/>
      <c r="I183" s="10"/>
      <c r="J183" s="10"/>
      <c r="K183" s="10">
        <v>40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>
        <v>4</v>
      </c>
      <c r="AB183" s="10"/>
      <c r="AC183" s="10"/>
      <c r="AD183" s="10"/>
      <c r="AE183" s="10"/>
      <c r="AF183" s="10"/>
      <c r="AG183" s="10">
        <v>7544.1</v>
      </c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x14ac:dyDescent="0.25">
      <c r="A184" s="9"/>
      <c r="B184" s="9"/>
      <c r="C184" s="9">
        <v>62035</v>
      </c>
      <c r="D184" s="214" t="s">
        <v>511</v>
      </c>
      <c r="E184" s="10">
        <v>45174.1</v>
      </c>
      <c r="F184" s="10">
        <v>12738.3</v>
      </c>
      <c r="G184" s="10">
        <v>32435.8</v>
      </c>
      <c r="H184" s="10"/>
      <c r="I184" s="10"/>
      <c r="J184" s="10"/>
      <c r="K184" s="10">
        <v>25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>
        <v>360</v>
      </c>
      <c r="V184" s="10"/>
      <c r="W184" s="10"/>
      <c r="X184" s="10"/>
      <c r="Y184" s="10"/>
      <c r="Z184" s="10">
        <v>15</v>
      </c>
      <c r="AA184" s="10">
        <v>80.2</v>
      </c>
      <c r="AB184" s="10">
        <v>31441.1</v>
      </c>
      <c r="AC184" s="10"/>
      <c r="AD184" s="10"/>
      <c r="AE184" s="10"/>
      <c r="AF184" s="10"/>
      <c r="AG184" s="10">
        <v>490</v>
      </c>
      <c r="AH184" s="10">
        <v>24.5</v>
      </c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x14ac:dyDescent="0.25">
      <c r="A185" s="9"/>
      <c r="B185" s="9"/>
      <c r="C185" s="9">
        <v>62036</v>
      </c>
      <c r="D185" s="214" t="s">
        <v>512</v>
      </c>
      <c r="E185" s="10">
        <v>27235.1</v>
      </c>
      <c r="F185" s="10">
        <v>6787.6</v>
      </c>
      <c r="G185" s="10">
        <v>20447.5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>
        <v>2099.9</v>
      </c>
      <c r="AH185" s="10"/>
      <c r="AI185" s="10"/>
      <c r="AJ185" s="10">
        <v>3462.2</v>
      </c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>
        <v>14885.4</v>
      </c>
      <c r="AV185" s="10"/>
      <c r="AW185" s="10"/>
      <c r="AX185" s="10"/>
      <c r="AY185" s="10"/>
    </row>
    <row r="186" spans="1:51" x14ac:dyDescent="0.25">
      <c r="A186" s="9"/>
      <c r="B186" s="9"/>
      <c r="C186" s="9">
        <v>62037</v>
      </c>
      <c r="D186" s="214" t="s">
        <v>513</v>
      </c>
      <c r="E186" s="10">
        <v>19690</v>
      </c>
      <c r="F186" s="10"/>
      <c r="G186" s="10">
        <v>19690</v>
      </c>
      <c r="H186" s="10">
        <v>19680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>
        <v>10</v>
      </c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</row>
    <row r="187" spans="1:51" x14ac:dyDescent="0.25">
      <c r="A187" s="9"/>
      <c r="B187" s="9"/>
      <c r="C187" s="9">
        <v>62038</v>
      </c>
      <c r="D187" s="217" t="s">
        <v>514</v>
      </c>
      <c r="E187" s="10">
        <v>26903.3</v>
      </c>
      <c r="F187" s="10"/>
      <c r="G187" s="10">
        <v>26903.3</v>
      </c>
      <c r="H187" s="10"/>
      <c r="I187" s="10"/>
      <c r="J187" s="10"/>
      <c r="K187" s="10"/>
      <c r="L187" s="10"/>
      <c r="M187" s="10"/>
      <c r="N187" s="10"/>
      <c r="O187" s="10">
        <v>7715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>
        <v>7677.3</v>
      </c>
      <c r="AA187" s="10">
        <v>2</v>
      </c>
      <c r="AB187" s="10">
        <v>4004</v>
      </c>
      <c r="AC187" s="10"/>
      <c r="AD187" s="10"/>
      <c r="AE187" s="10"/>
      <c r="AF187" s="10"/>
      <c r="AG187" s="10">
        <v>4000</v>
      </c>
      <c r="AH187" s="10">
        <v>5</v>
      </c>
      <c r="AI187" s="10"/>
      <c r="AJ187" s="10"/>
      <c r="AK187" s="10"/>
      <c r="AL187" s="10"/>
      <c r="AM187" s="10"/>
      <c r="AN187" s="10"/>
      <c r="AO187" s="10"/>
      <c r="AP187" s="10">
        <v>2000</v>
      </c>
      <c r="AQ187" s="10"/>
      <c r="AR187" s="10"/>
      <c r="AS187" s="10"/>
      <c r="AT187" s="10"/>
      <c r="AU187" s="10">
        <v>1500</v>
      </c>
      <c r="AV187" s="10"/>
      <c r="AW187" s="10"/>
      <c r="AX187" s="10"/>
      <c r="AY187" s="10"/>
    </row>
    <row r="188" spans="1:51" x14ac:dyDescent="0.25">
      <c r="A188" s="9"/>
      <c r="B188" s="9">
        <v>6206</v>
      </c>
      <c r="C188" s="9"/>
      <c r="D188" s="224" t="s">
        <v>580</v>
      </c>
      <c r="E188" s="10">
        <f>SUM(E189:E189)</f>
        <v>53655</v>
      </c>
      <c r="F188" s="10">
        <f t="shared" ref="F188:AY188" si="82">SUM(F189:F189)</f>
        <v>12861.7</v>
      </c>
      <c r="G188" s="10">
        <f t="shared" si="82"/>
        <v>40793.300000000003</v>
      </c>
      <c r="H188" s="10">
        <f t="shared" si="82"/>
        <v>0</v>
      </c>
      <c r="I188" s="10">
        <f t="shared" si="82"/>
        <v>0</v>
      </c>
      <c r="J188" s="10">
        <f t="shared" si="82"/>
        <v>0</v>
      </c>
      <c r="K188" s="10">
        <f t="shared" si="82"/>
        <v>10</v>
      </c>
      <c r="L188" s="10">
        <f t="shared" si="82"/>
        <v>100</v>
      </c>
      <c r="M188" s="10">
        <f t="shared" si="82"/>
        <v>0</v>
      </c>
      <c r="N188" s="10">
        <f t="shared" si="82"/>
        <v>0</v>
      </c>
      <c r="O188" s="10">
        <f t="shared" si="82"/>
        <v>0</v>
      </c>
      <c r="P188" s="10">
        <f t="shared" si="82"/>
        <v>400</v>
      </c>
      <c r="Q188" s="10">
        <f t="shared" si="82"/>
        <v>200</v>
      </c>
      <c r="R188" s="10">
        <f t="shared" si="82"/>
        <v>25</v>
      </c>
      <c r="S188" s="10">
        <f t="shared" si="82"/>
        <v>47</v>
      </c>
      <c r="T188" s="10">
        <f t="shared" si="82"/>
        <v>0</v>
      </c>
      <c r="U188" s="10">
        <f t="shared" si="82"/>
        <v>40</v>
      </c>
      <c r="V188" s="10">
        <f t="shared" si="82"/>
        <v>250</v>
      </c>
      <c r="W188" s="10">
        <f t="shared" si="82"/>
        <v>54</v>
      </c>
      <c r="X188" s="10">
        <f t="shared" si="82"/>
        <v>0</v>
      </c>
      <c r="Y188" s="10">
        <f t="shared" si="82"/>
        <v>120</v>
      </c>
      <c r="Z188" s="10">
        <f t="shared" si="82"/>
        <v>30342.3</v>
      </c>
      <c r="AA188" s="10">
        <f t="shared" si="82"/>
        <v>3506.8</v>
      </c>
      <c r="AB188" s="10">
        <f t="shared" si="82"/>
        <v>1064.4000000000001</v>
      </c>
      <c r="AC188" s="10">
        <f t="shared" si="82"/>
        <v>60</v>
      </c>
      <c r="AD188" s="10">
        <f t="shared" si="82"/>
        <v>363.3</v>
      </c>
      <c r="AE188" s="10">
        <f t="shared" si="82"/>
        <v>0</v>
      </c>
      <c r="AF188" s="10">
        <f t="shared" si="82"/>
        <v>45</v>
      </c>
      <c r="AG188" s="10">
        <f t="shared" si="82"/>
        <v>70</v>
      </c>
      <c r="AH188" s="10">
        <f t="shared" si="82"/>
        <v>27.5</v>
      </c>
      <c r="AI188" s="10">
        <f t="shared" si="82"/>
        <v>2165</v>
      </c>
      <c r="AJ188" s="10">
        <f t="shared" si="82"/>
        <v>35</v>
      </c>
      <c r="AK188" s="10">
        <f t="shared" si="82"/>
        <v>50</v>
      </c>
      <c r="AL188" s="10">
        <f t="shared" si="82"/>
        <v>628</v>
      </c>
      <c r="AM188" s="10">
        <f t="shared" si="82"/>
        <v>0</v>
      </c>
      <c r="AN188" s="10">
        <f t="shared" si="82"/>
        <v>0</v>
      </c>
      <c r="AO188" s="10">
        <f t="shared" si="82"/>
        <v>0</v>
      </c>
      <c r="AP188" s="10">
        <f t="shared" si="82"/>
        <v>5</v>
      </c>
      <c r="AQ188" s="10">
        <f t="shared" si="82"/>
        <v>50</v>
      </c>
      <c r="AR188" s="10">
        <f t="shared" si="82"/>
        <v>0</v>
      </c>
      <c r="AS188" s="10">
        <f t="shared" si="82"/>
        <v>0</v>
      </c>
      <c r="AT188" s="10">
        <f t="shared" si="82"/>
        <v>0</v>
      </c>
      <c r="AU188" s="10">
        <f t="shared" si="82"/>
        <v>1005</v>
      </c>
      <c r="AV188" s="10">
        <f t="shared" si="82"/>
        <v>0</v>
      </c>
      <c r="AW188" s="10">
        <f t="shared" si="82"/>
        <v>50</v>
      </c>
      <c r="AX188" s="10">
        <f t="shared" si="82"/>
        <v>80</v>
      </c>
      <c r="AY188" s="10">
        <f t="shared" si="82"/>
        <v>0</v>
      </c>
    </row>
    <row r="189" spans="1:51" x14ac:dyDescent="0.25">
      <c r="A189" s="9"/>
      <c r="B189" s="9"/>
      <c r="C189" s="9">
        <v>62061</v>
      </c>
      <c r="D189" s="214" t="s">
        <v>581</v>
      </c>
      <c r="E189" s="10">
        <v>53655</v>
      </c>
      <c r="F189" s="10">
        <v>12861.7</v>
      </c>
      <c r="G189" s="10">
        <v>40793.300000000003</v>
      </c>
      <c r="H189" s="10"/>
      <c r="I189" s="10"/>
      <c r="J189" s="10"/>
      <c r="K189" s="10">
        <v>10</v>
      </c>
      <c r="L189" s="10">
        <v>100</v>
      </c>
      <c r="M189" s="10"/>
      <c r="N189" s="10"/>
      <c r="O189" s="10"/>
      <c r="P189" s="10">
        <v>400</v>
      </c>
      <c r="Q189" s="10">
        <v>200</v>
      </c>
      <c r="R189" s="10">
        <v>25</v>
      </c>
      <c r="S189" s="10">
        <v>47</v>
      </c>
      <c r="T189" s="10"/>
      <c r="U189" s="10">
        <v>40</v>
      </c>
      <c r="V189" s="10">
        <v>250</v>
      </c>
      <c r="W189" s="10">
        <v>54</v>
      </c>
      <c r="X189" s="10"/>
      <c r="Y189" s="10">
        <v>120</v>
      </c>
      <c r="Z189" s="10">
        <v>30342.3</v>
      </c>
      <c r="AA189" s="10">
        <v>3506.8</v>
      </c>
      <c r="AB189" s="10">
        <v>1064.4000000000001</v>
      </c>
      <c r="AC189" s="10">
        <v>60</v>
      </c>
      <c r="AD189" s="10">
        <v>363.3</v>
      </c>
      <c r="AE189" s="10"/>
      <c r="AF189" s="10">
        <v>45</v>
      </c>
      <c r="AG189" s="10">
        <v>70</v>
      </c>
      <c r="AH189" s="10">
        <v>27.5</v>
      </c>
      <c r="AI189" s="10">
        <v>2165</v>
      </c>
      <c r="AJ189" s="10">
        <v>35</v>
      </c>
      <c r="AK189" s="10">
        <v>50</v>
      </c>
      <c r="AL189" s="10">
        <v>628</v>
      </c>
      <c r="AM189" s="10"/>
      <c r="AN189" s="10"/>
      <c r="AO189" s="10"/>
      <c r="AP189" s="10">
        <v>5</v>
      </c>
      <c r="AQ189" s="10">
        <v>50</v>
      </c>
      <c r="AR189" s="10"/>
      <c r="AS189" s="10"/>
      <c r="AT189" s="10"/>
      <c r="AU189" s="10">
        <v>1005</v>
      </c>
      <c r="AV189" s="10"/>
      <c r="AW189" s="10">
        <v>50</v>
      </c>
      <c r="AX189" s="10">
        <v>80</v>
      </c>
      <c r="AY189" s="10"/>
    </row>
    <row r="190" spans="1:51" x14ac:dyDescent="0.25">
      <c r="A190" s="9"/>
      <c r="B190" s="9">
        <v>6298</v>
      </c>
      <c r="C190" s="9"/>
      <c r="D190" s="224" t="s">
        <v>515</v>
      </c>
      <c r="E190" s="10">
        <f>SUM(E191:E191)</f>
        <v>13660</v>
      </c>
      <c r="F190" s="10">
        <f t="shared" ref="F190:AY190" si="83">SUM(F191:F191)</f>
        <v>0</v>
      </c>
      <c r="G190" s="10">
        <f t="shared" si="83"/>
        <v>13660</v>
      </c>
      <c r="H190" s="10">
        <f t="shared" si="83"/>
        <v>0</v>
      </c>
      <c r="I190" s="10">
        <f t="shared" si="83"/>
        <v>0</v>
      </c>
      <c r="J190" s="10">
        <f t="shared" si="83"/>
        <v>0</v>
      </c>
      <c r="K190" s="10">
        <f t="shared" si="83"/>
        <v>0</v>
      </c>
      <c r="L190" s="10">
        <f t="shared" si="83"/>
        <v>0</v>
      </c>
      <c r="M190" s="10">
        <f t="shared" si="83"/>
        <v>0</v>
      </c>
      <c r="N190" s="10">
        <f t="shared" si="83"/>
        <v>0</v>
      </c>
      <c r="O190" s="10">
        <f t="shared" si="83"/>
        <v>0</v>
      </c>
      <c r="P190" s="10">
        <f t="shared" si="83"/>
        <v>13660</v>
      </c>
      <c r="Q190" s="10">
        <f t="shared" si="83"/>
        <v>0</v>
      </c>
      <c r="R190" s="10">
        <f t="shared" si="83"/>
        <v>0</v>
      </c>
      <c r="S190" s="10">
        <f t="shared" si="83"/>
        <v>0</v>
      </c>
      <c r="T190" s="10">
        <f t="shared" si="83"/>
        <v>0</v>
      </c>
      <c r="U190" s="10">
        <f t="shared" si="83"/>
        <v>0</v>
      </c>
      <c r="V190" s="10">
        <f t="shared" si="83"/>
        <v>0</v>
      </c>
      <c r="W190" s="10">
        <f t="shared" si="83"/>
        <v>0</v>
      </c>
      <c r="X190" s="10">
        <f t="shared" si="83"/>
        <v>0</v>
      </c>
      <c r="Y190" s="10">
        <f t="shared" si="83"/>
        <v>0</v>
      </c>
      <c r="Z190" s="10">
        <f t="shared" si="83"/>
        <v>0</v>
      </c>
      <c r="AA190" s="10">
        <f t="shared" si="83"/>
        <v>0</v>
      </c>
      <c r="AB190" s="10">
        <f t="shared" si="83"/>
        <v>0</v>
      </c>
      <c r="AC190" s="10">
        <f t="shared" si="83"/>
        <v>0</v>
      </c>
      <c r="AD190" s="10">
        <f t="shared" si="83"/>
        <v>0</v>
      </c>
      <c r="AE190" s="10">
        <f t="shared" si="83"/>
        <v>0</v>
      </c>
      <c r="AF190" s="10">
        <f t="shared" si="83"/>
        <v>0</v>
      </c>
      <c r="AG190" s="10">
        <f t="shared" si="83"/>
        <v>0</v>
      </c>
      <c r="AH190" s="10">
        <f t="shared" si="83"/>
        <v>0</v>
      </c>
      <c r="AI190" s="10">
        <f t="shared" si="83"/>
        <v>0</v>
      </c>
      <c r="AJ190" s="10">
        <f t="shared" si="83"/>
        <v>0</v>
      </c>
      <c r="AK190" s="10">
        <f t="shared" si="83"/>
        <v>0</v>
      </c>
      <c r="AL190" s="10">
        <f t="shared" si="83"/>
        <v>0</v>
      </c>
      <c r="AM190" s="10">
        <f t="shared" si="83"/>
        <v>0</v>
      </c>
      <c r="AN190" s="10">
        <f t="shared" si="83"/>
        <v>0</v>
      </c>
      <c r="AO190" s="10">
        <f t="shared" si="83"/>
        <v>0</v>
      </c>
      <c r="AP190" s="10">
        <f t="shared" si="83"/>
        <v>0</v>
      </c>
      <c r="AQ190" s="10">
        <f>SUM(AQ191:AQ191)</f>
        <v>0</v>
      </c>
      <c r="AR190" s="10">
        <f t="shared" si="83"/>
        <v>0</v>
      </c>
      <c r="AS190" s="10">
        <f t="shared" si="83"/>
        <v>0</v>
      </c>
      <c r="AT190" s="10">
        <f t="shared" si="83"/>
        <v>0</v>
      </c>
      <c r="AU190" s="10">
        <f t="shared" si="83"/>
        <v>0</v>
      </c>
      <c r="AV190" s="10">
        <f t="shared" si="83"/>
        <v>0</v>
      </c>
      <c r="AW190" s="10">
        <f t="shared" si="83"/>
        <v>0</v>
      </c>
      <c r="AX190" s="10">
        <f t="shared" si="83"/>
        <v>0</v>
      </c>
      <c r="AY190" s="10">
        <f t="shared" si="83"/>
        <v>799668</v>
      </c>
    </row>
    <row r="191" spans="1:51" x14ac:dyDescent="0.25">
      <c r="A191" s="9"/>
      <c r="B191" s="9"/>
      <c r="C191" s="9">
        <v>62981</v>
      </c>
      <c r="D191" s="214" t="s">
        <v>515</v>
      </c>
      <c r="E191" s="10">
        <v>13660</v>
      </c>
      <c r="F191" s="10"/>
      <c r="G191" s="10">
        <v>13660</v>
      </c>
      <c r="H191" s="10"/>
      <c r="I191" s="10"/>
      <c r="J191" s="10"/>
      <c r="K191" s="10"/>
      <c r="L191" s="10"/>
      <c r="M191" s="10"/>
      <c r="N191" s="10"/>
      <c r="O191" s="10"/>
      <c r="P191" s="10">
        <v>13660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>
        <v>799668</v>
      </c>
    </row>
    <row r="192" spans="1:51" s="36" customFormat="1" x14ac:dyDescent="0.25">
      <c r="A192" s="56">
        <v>65</v>
      </c>
      <c r="B192" s="56"/>
      <c r="C192" s="56"/>
      <c r="D192" s="224" t="s">
        <v>516</v>
      </c>
      <c r="E192" s="17">
        <f t="shared" ref="E192:AY192" si="84">SUM(E193,E195,E202,E204,E206,E211,E213)</f>
        <v>2608967.6</v>
      </c>
      <c r="F192" s="17">
        <f t="shared" si="84"/>
        <v>0</v>
      </c>
      <c r="G192" s="17">
        <f t="shared" si="84"/>
        <v>2608967.6</v>
      </c>
      <c r="H192" s="17">
        <f t="shared" si="84"/>
        <v>0</v>
      </c>
      <c r="I192" s="17">
        <f t="shared" si="84"/>
        <v>451</v>
      </c>
      <c r="J192" s="17">
        <f t="shared" si="84"/>
        <v>0</v>
      </c>
      <c r="K192" s="17">
        <f t="shared" si="84"/>
        <v>20</v>
      </c>
      <c r="L192" s="17">
        <f t="shared" si="84"/>
        <v>193100</v>
      </c>
      <c r="M192" s="17">
        <f t="shared" si="84"/>
        <v>441</v>
      </c>
      <c r="N192" s="17">
        <f t="shared" si="84"/>
        <v>0</v>
      </c>
      <c r="O192" s="17">
        <f t="shared" si="84"/>
        <v>1805</v>
      </c>
      <c r="P192" s="17">
        <f t="shared" si="84"/>
        <v>15060</v>
      </c>
      <c r="Q192" s="17">
        <f t="shared" si="84"/>
        <v>9500</v>
      </c>
      <c r="R192" s="17">
        <f t="shared" si="84"/>
        <v>0</v>
      </c>
      <c r="S192" s="17">
        <f t="shared" si="84"/>
        <v>2555</v>
      </c>
      <c r="T192" s="17">
        <f t="shared" si="84"/>
        <v>33271</v>
      </c>
      <c r="U192" s="17">
        <f t="shared" si="84"/>
        <v>76</v>
      </c>
      <c r="V192" s="17">
        <f t="shared" si="84"/>
        <v>54589</v>
      </c>
      <c r="W192" s="17">
        <f t="shared" si="84"/>
        <v>244</v>
      </c>
      <c r="X192" s="17">
        <f t="shared" si="84"/>
        <v>90</v>
      </c>
      <c r="Y192" s="17">
        <f t="shared" si="84"/>
        <v>620</v>
      </c>
      <c r="Z192" s="17">
        <f t="shared" si="84"/>
        <v>474.4</v>
      </c>
      <c r="AA192" s="17">
        <f t="shared" si="84"/>
        <v>48</v>
      </c>
      <c r="AB192" s="17">
        <f t="shared" si="84"/>
        <v>126</v>
      </c>
      <c r="AC192" s="17">
        <f t="shared" si="84"/>
        <v>22488</v>
      </c>
      <c r="AD192" s="17">
        <f t="shared" si="84"/>
        <v>74554.600000000006</v>
      </c>
      <c r="AE192" s="17">
        <f t="shared" si="84"/>
        <v>275</v>
      </c>
      <c r="AF192" s="17">
        <f t="shared" si="84"/>
        <v>410</v>
      </c>
      <c r="AG192" s="17">
        <f t="shared" si="84"/>
        <v>19481</v>
      </c>
      <c r="AH192" s="17">
        <f t="shared" si="84"/>
        <v>4605</v>
      </c>
      <c r="AI192" s="17">
        <f t="shared" si="84"/>
        <v>0</v>
      </c>
      <c r="AJ192" s="17">
        <f t="shared" si="84"/>
        <v>0</v>
      </c>
      <c r="AK192" s="17">
        <f t="shared" si="84"/>
        <v>50</v>
      </c>
      <c r="AL192" s="17">
        <f t="shared" si="84"/>
        <v>665</v>
      </c>
      <c r="AM192" s="17">
        <f t="shared" si="84"/>
        <v>12</v>
      </c>
      <c r="AN192" s="17">
        <f t="shared" si="84"/>
        <v>0</v>
      </c>
      <c r="AO192" s="17">
        <f t="shared" si="84"/>
        <v>0</v>
      </c>
      <c r="AP192" s="17">
        <f t="shared" si="84"/>
        <v>21494</v>
      </c>
      <c r="AQ192" s="17">
        <f t="shared" si="84"/>
        <v>26270</v>
      </c>
      <c r="AR192" s="17">
        <f t="shared" si="84"/>
        <v>10434</v>
      </c>
      <c r="AS192" s="17">
        <f t="shared" si="84"/>
        <v>51.3</v>
      </c>
      <c r="AT192" s="17">
        <f t="shared" si="84"/>
        <v>9</v>
      </c>
      <c r="AU192" s="17">
        <f t="shared" si="84"/>
        <v>16172.3</v>
      </c>
      <c r="AV192" s="17">
        <f t="shared" si="84"/>
        <v>0</v>
      </c>
      <c r="AW192" s="17">
        <f t="shared" si="84"/>
        <v>10448</v>
      </c>
      <c r="AX192" s="17">
        <f t="shared" si="84"/>
        <v>817</v>
      </c>
      <c r="AY192" s="17">
        <f t="shared" si="84"/>
        <v>2088261</v>
      </c>
    </row>
    <row r="193" spans="1:51" x14ac:dyDescent="0.25">
      <c r="A193" s="9"/>
      <c r="B193" s="9">
        <v>6501</v>
      </c>
      <c r="C193" s="9"/>
      <c r="D193" s="218" t="s">
        <v>517</v>
      </c>
      <c r="E193" s="10">
        <v>1884941</v>
      </c>
      <c r="F193" s="10">
        <f>SUM(F194:F194)</f>
        <v>0</v>
      </c>
      <c r="G193" s="10">
        <v>1884941</v>
      </c>
      <c r="H193" s="10">
        <f t="shared" ref="H193:AX193" si="85">SUM(H194:H194)</f>
        <v>0</v>
      </c>
      <c r="I193" s="10">
        <f t="shared" si="85"/>
        <v>0</v>
      </c>
      <c r="J193" s="10">
        <f t="shared" si="85"/>
        <v>0</v>
      </c>
      <c r="K193" s="10">
        <f t="shared" si="85"/>
        <v>0</v>
      </c>
      <c r="L193" s="10">
        <f t="shared" si="85"/>
        <v>0</v>
      </c>
      <c r="M193" s="10">
        <f t="shared" si="85"/>
        <v>0</v>
      </c>
      <c r="N193" s="10">
        <f t="shared" si="85"/>
        <v>0</v>
      </c>
      <c r="O193" s="10">
        <f t="shared" si="85"/>
        <v>0</v>
      </c>
      <c r="P193" s="10">
        <f t="shared" si="85"/>
        <v>0</v>
      </c>
      <c r="Q193" s="10">
        <f t="shared" si="85"/>
        <v>0</v>
      </c>
      <c r="R193" s="10">
        <f t="shared" si="85"/>
        <v>0</v>
      </c>
      <c r="S193" s="10">
        <f t="shared" si="85"/>
        <v>0</v>
      </c>
      <c r="T193" s="10">
        <f t="shared" si="85"/>
        <v>0</v>
      </c>
      <c r="U193" s="10">
        <f t="shared" si="85"/>
        <v>0</v>
      </c>
      <c r="V193" s="10">
        <f t="shared" si="85"/>
        <v>0</v>
      </c>
      <c r="W193" s="10">
        <f t="shared" si="85"/>
        <v>0</v>
      </c>
      <c r="X193" s="10">
        <f t="shared" si="85"/>
        <v>0</v>
      </c>
      <c r="Y193" s="10">
        <f t="shared" si="85"/>
        <v>0</v>
      </c>
      <c r="Z193" s="10">
        <f t="shared" si="85"/>
        <v>0</v>
      </c>
      <c r="AA193" s="10">
        <f t="shared" si="85"/>
        <v>0</v>
      </c>
      <c r="AB193" s="10">
        <f t="shared" si="85"/>
        <v>0</v>
      </c>
      <c r="AC193" s="10">
        <f t="shared" si="85"/>
        <v>0</v>
      </c>
      <c r="AD193" s="10">
        <f t="shared" si="85"/>
        <v>0</v>
      </c>
      <c r="AE193" s="10">
        <f t="shared" si="85"/>
        <v>0</v>
      </c>
      <c r="AF193" s="10">
        <f t="shared" si="85"/>
        <v>410</v>
      </c>
      <c r="AG193" s="10">
        <f t="shared" si="85"/>
        <v>0</v>
      </c>
      <c r="AH193" s="10">
        <f t="shared" si="85"/>
        <v>0</v>
      </c>
      <c r="AI193" s="10">
        <f t="shared" si="85"/>
        <v>0</v>
      </c>
      <c r="AJ193" s="10">
        <f t="shared" si="85"/>
        <v>0</v>
      </c>
      <c r="AK193" s="10">
        <f t="shared" si="85"/>
        <v>0</v>
      </c>
      <c r="AL193" s="10">
        <f t="shared" si="85"/>
        <v>0</v>
      </c>
      <c r="AM193" s="10">
        <f t="shared" si="85"/>
        <v>0</v>
      </c>
      <c r="AN193" s="10">
        <f t="shared" si="85"/>
        <v>0</v>
      </c>
      <c r="AO193" s="10">
        <f t="shared" si="85"/>
        <v>0</v>
      </c>
      <c r="AP193" s="10">
        <f t="shared" si="85"/>
        <v>0</v>
      </c>
      <c r="AQ193" s="10">
        <f t="shared" si="85"/>
        <v>0</v>
      </c>
      <c r="AR193" s="10">
        <f t="shared" si="85"/>
        <v>0</v>
      </c>
      <c r="AS193" s="10">
        <f t="shared" si="85"/>
        <v>0</v>
      </c>
      <c r="AT193" s="10">
        <f t="shared" si="85"/>
        <v>0</v>
      </c>
      <c r="AU193" s="10">
        <f t="shared" si="85"/>
        <v>0</v>
      </c>
      <c r="AV193" s="10">
        <f t="shared" si="85"/>
        <v>0</v>
      </c>
      <c r="AW193" s="10">
        <f t="shared" si="85"/>
        <v>0</v>
      </c>
      <c r="AX193" s="10">
        <f t="shared" si="85"/>
        <v>0</v>
      </c>
      <c r="AY193" s="10">
        <v>1884531</v>
      </c>
    </row>
    <row r="194" spans="1:51" x14ac:dyDescent="0.25">
      <c r="A194" s="9"/>
      <c r="B194" s="9"/>
      <c r="C194" s="9">
        <v>65012</v>
      </c>
      <c r="D194" s="217" t="s">
        <v>582</v>
      </c>
      <c r="E194" s="10">
        <v>410</v>
      </c>
      <c r="F194" s="10"/>
      <c r="G194" s="10">
        <v>410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>
        <v>410</v>
      </c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</row>
    <row r="195" spans="1:51" x14ac:dyDescent="0.25">
      <c r="A195" s="9"/>
      <c r="B195" s="9">
        <v>6502</v>
      </c>
      <c r="C195" s="9"/>
      <c r="D195" s="218" t="s">
        <v>519</v>
      </c>
      <c r="E195" s="10">
        <f t="shared" ref="E195:AY195" si="86">SUM(E196:E201)</f>
        <v>98156.5</v>
      </c>
      <c r="F195" s="10">
        <f t="shared" si="86"/>
        <v>0</v>
      </c>
      <c r="G195" s="10">
        <f t="shared" si="86"/>
        <v>98156.5</v>
      </c>
      <c r="H195" s="10">
        <f t="shared" si="86"/>
        <v>0</v>
      </c>
      <c r="I195" s="10">
        <f t="shared" si="86"/>
        <v>0</v>
      </c>
      <c r="J195" s="10">
        <f t="shared" si="86"/>
        <v>0</v>
      </c>
      <c r="K195" s="10">
        <f t="shared" si="86"/>
        <v>0</v>
      </c>
      <c r="L195" s="10">
        <f t="shared" si="86"/>
        <v>51165</v>
      </c>
      <c r="M195" s="10">
        <f t="shared" si="86"/>
        <v>0</v>
      </c>
      <c r="N195" s="10">
        <f t="shared" si="86"/>
        <v>0</v>
      </c>
      <c r="O195" s="10">
        <f t="shared" si="86"/>
        <v>1600</v>
      </c>
      <c r="P195" s="10">
        <f t="shared" si="86"/>
        <v>13990</v>
      </c>
      <c r="Q195" s="10">
        <f t="shared" si="86"/>
        <v>9500</v>
      </c>
      <c r="R195" s="10">
        <f t="shared" si="86"/>
        <v>0</v>
      </c>
      <c r="S195" s="10">
        <f t="shared" si="86"/>
        <v>533</v>
      </c>
      <c r="T195" s="10">
        <f t="shared" si="86"/>
        <v>0</v>
      </c>
      <c r="U195" s="10">
        <f t="shared" si="86"/>
        <v>0</v>
      </c>
      <c r="V195" s="10">
        <f t="shared" si="86"/>
        <v>0</v>
      </c>
      <c r="W195" s="10">
        <f t="shared" si="86"/>
        <v>0</v>
      </c>
      <c r="X195" s="10">
        <f t="shared" si="86"/>
        <v>0</v>
      </c>
      <c r="Y195" s="10">
        <f t="shared" si="86"/>
        <v>0</v>
      </c>
      <c r="Z195" s="10">
        <f t="shared" si="86"/>
        <v>0</v>
      </c>
      <c r="AA195" s="10">
        <f t="shared" si="86"/>
        <v>0</v>
      </c>
      <c r="AB195" s="10">
        <f t="shared" si="86"/>
        <v>0</v>
      </c>
      <c r="AC195" s="10">
        <f t="shared" si="86"/>
        <v>1860</v>
      </c>
      <c r="AD195" s="10">
        <f t="shared" si="86"/>
        <v>729.5</v>
      </c>
      <c r="AE195" s="10">
        <f t="shared" si="86"/>
        <v>0</v>
      </c>
      <c r="AF195" s="10">
        <f t="shared" si="86"/>
        <v>0</v>
      </c>
      <c r="AG195" s="10">
        <f t="shared" si="86"/>
        <v>0</v>
      </c>
      <c r="AH195" s="10">
        <f t="shared" si="86"/>
        <v>0</v>
      </c>
      <c r="AI195" s="10">
        <f t="shared" si="86"/>
        <v>0</v>
      </c>
      <c r="AJ195" s="10">
        <f t="shared" si="86"/>
        <v>0</v>
      </c>
      <c r="AK195" s="10">
        <f t="shared" si="86"/>
        <v>0</v>
      </c>
      <c r="AL195" s="10">
        <f t="shared" si="86"/>
        <v>665</v>
      </c>
      <c r="AM195" s="10">
        <f t="shared" si="86"/>
        <v>0</v>
      </c>
      <c r="AN195" s="10">
        <f t="shared" si="86"/>
        <v>0</v>
      </c>
      <c r="AO195" s="10">
        <f t="shared" si="86"/>
        <v>0</v>
      </c>
      <c r="AP195" s="10">
        <f t="shared" si="86"/>
        <v>0</v>
      </c>
      <c r="AQ195" s="10">
        <f t="shared" si="86"/>
        <v>1570</v>
      </c>
      <c r="AR195" s="10">
        <f t="shared" si="86"/>
        <v>6800</v>
      </c>
      <c r="AS195" s="10">
        <f t="shared" si="86"/>
        <v>0</v>
      </c>
      <c r="AT195" s="10">
        <f t="shared" si="86"/>
        <v>0</v>
      </c>
      <c r="AU195" s="10">
        <f t="shared" si="86"/>
        <v>5400</v>
      </c>
      <c r="AV195" s="10">
        <f t="shared" si="86"/>
        <v>0</v>
      </c>
      <c r="AW195" s="10">
        <f t="shared" si="86"/>
        <v>4344</v>
      </c>
      <c r="AX195" s="10">
        <f t="shared" si="86"/>
        <v>0</v>
      </c>
      <c r="AY195" s="10">
        <f t="shared" si="86"/>
        <v>0</v>
      </c>
    </row>
    <row r="196" spans="1:51" x14ac:dyDescent="0.25">
      <c r="A196" s="9"/>
      <c r="B196" s="9"/>
      <c r="C196" s="9">
        <v>65021</v>
      </c>
      <c r="D196" s="217" t="s">
        <v>520</v>
      </c>
      <c r="E196" s="10">
        <v>3377</v>
      </c>
      <c r="F196" s="10"/>
      <c r="G196" s="10">
        <v>3377</v>
      </c>
      <c r="H196" s="10"/>
      <c r="I196" s="10"/>
      <c r="J196" s="10"/>
      <c r="K196" s="10"/>
      <c r="L196" s="10">
        <v>1517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>
        <v>1860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x14ac:dyDescent="0.25">
      <c r="A197" s="9"/>
      <c r="B197" s="9"/>
      <c r="C197" s="9">
        <v>65022</v>
      </c>
      <c r="D197" s="217" t="s">
        <v>521</v>
      </c>
      <c r="E197" s="10">
        <v>11077</v>
      </c>
      <c r="F197" s="10"/>
      <c r="G197" s="10">
        <v>11077</v>
      </c>
      <c r="H197" s="10"/>
      <c r="I197" s="10"/>
      <c r="J197" s="10"/>
      <c r="K197" s="10"/>
      <c r="L197" s="10">
        <v>2774</v>
      </c>
      <c r="M197" s="10"/>
      <c r="N197" s="10"/>
      <c r="O197" s="10">
        <v>1600</v>
      </c>
      <c r="P197" s="10"/>
      <c r="Q197" s="10"/>
      <c r="R197" s="10"/>
      <c r="S197" s="10">
        <v>533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>
        <v>1570</v>
      </c>
      <c r="AR197" s="10"/>
      <c r="AS197" s="10"/>
      <c r="AT197" s="10"/>
      <c r="AU197" s="10">
        <v>4600</v>
      </c>
      <c r="AV197" s="10"/>
      <c r="AW197" s="10"/>
      <c r="AX197" s="10"/>
      <c r="AY197" s="10"/>
    </row>
    <row r="198" spans="1:51" x14ac:dyDescent="0.25">
      <c r="A198" s="9"/>
      <c r="B198" s="9"/>
      <c r="C198" s="9">
        <v>65024</v>
      </c>
      <c r="D198" s="217" t="s">
        <v>523</v>
      </c>
      <c r="E198" s="10">
        <v>64748</v>
      </c>
      <c r="F198" s="10"/>
      <c r="G198" s="10">
        <v>64748</v>
      </c>
      <c r="H198" s="10"/>
      <c r="I198" s="10"/>
      <c r="J198" s="10"/>
      <c r="K198" s="10"/>
      <c r="L198" s="10">
        <v>41258</v>
      </c>
      <c r="M198" s="10"/>
      <c r="N198" s="10"/>
      <c r="O198" s="10"/>
      <c r="P198" s="10">
        <v>13990</v>
      </c>
      <c r="Q198" s="10">
        <v>9500</v>
      </c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</row>
    <row r="199" spans="1:51" x14ac:dyDescent="0.25">
      <c r="A199" s="9"/>
      <c r="B199" s="9"/>
      <c r="C199" s="9">
        <v>65025</v>
      </c>
      <c r="D199" s="217" t="s">
        <v>524</v>
      </c>
      <c r="E199" s="10">
        <v>2346.5</v>
      </c>
      <c r="F199" s="10"/>
      <c r="G199" s="10">
        <v>2346.5</v>
      </c>
      <c r="H199" s="10"/>
      <c r="I199" s="10"/>
      <c r="J199" s="10"/>
      <c r="K199" s="10"/>
      <c r="L199" s="10">
        <v>1617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>
        <v>729.5</v>
      </c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x14ac:dyDescent="0.25">
      <c r="A200" s="9"/>
      <c r="B200" s="9"/>
      <c r="C200" s="9">
        <v>65026</v>
      </c>
      <c r="D200" s="217" t="s">
        <v>525</v>
      </c>
      <c r="E200" s="10">
        <v>14593</v>
      </c>
      <c r="F200" s="10"/>
      <c r="G200" s="10">
        <v>14593</v>
      </c>
      <c r="H200" s="10"/>
      <c r="I200" s="10"/>
      <c r="J200" s="10"/>
      <c r="K200" s="10"/>
      <c r="L200" s="10">
        <v>2649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>
        <v>6800</v>
      </c>
      <c r="AS200" s="10"/>
      <c r="AT200" s="10"/>
      <c r="AU200" s="10">
        <v>800</v>
      </c>
      <c r="AV200" s="10"/>
      <c r="AW200" s="10">
        <v>4344</v>
      </c>
      <c r="AX200" s="10"/>
      <c r="AY200" s="10"/>
    </row>
    <row r="201" spans="1:51" x14ac:dyDescent="0.25">
      <c r="A201" s="9"/>
      <c r="B201" s="9"/>
      <c r="C201" s="9">
        <v>65027</v>
      </c>
      <c r="D201" s="217" t="s">
        <v>526</v>
      </c>
      <c r="E201" s="10">
        <v>2015</v>
      </c>
      <c r="F201" s="10"/>
      <c r="G201" s="10">
        <v>2015</v>
      </c>
      <c r="H201" s="10"/>
      <c r="I201" s="10"/>
      <c r="J201" s="10"/>
      <c r="K201" s="10"/>
      <c r="L201" s="10">
        <v>1350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>
        <v>665</v>
      </c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x14ac:dyDescent="0.25">
      <c r="A202" s="9"/>
      <c r="B202" s="9">
        <v>6503</v>
      </c>
      <c r="C202" s="9"/>
      <c r="D202" s="218" t="s">
        <v>528</v>
      </c>
      <c r="E202" s="10">
        <f>SUM(E203:E203)</f>
        <v>223546.6</v>
      </c>
      <c r="F202" s="10">
        <f t="shared" ref="F202:AY202" si="87">SUM(F203:F203)</f>
        <v>0</v>
      </c>
      <c r="G202" s="10">
        <f t="shared" si="87"/>
        <v>223546.6</v>
      </c>
      <c r="H202" s="10">
        <f t="shared" si="87"/>
        <v>0</v>
      </c>
      <c r="I202" s="10">
        <f t="shared" si="87"/>
        <v>0</v>
      </c>
      <c r="J202" s="10">
        <f t="shared" si="87"/>
        <v>0</v>
      </c>
      <c r="K202" s="10">
        <f t="shared" si="87"/>
        <v>0</v>
      </c>
      <c r="L202" s="10">
        <f t="shared" si="87"/>
        <v>11247</v>
      </c>
      <c r="M202" s="10">
        <f t="shared" si="87"/>
        <v>0</v>
      </c>
      <c r="N202" s="10">
        <f t="shared" si="87"/>
        <v>0</v>
      </c>
      <c r="O202" s="10">
        <f t="shared" si="87"/>
        <v>0</v>
      </c>
      <c r="P202" s="10">
        <f t="shared" si="87"/>
        <v>0</v>
      </c>
      <c r="Q202" s="10">
        <f t="shared" si="87"/>
        <v>0</v>
      </c>
      <c r="R202" s="10">
        <f t="shared" si="87"/>
        <v>0</v>
      </c>
      <c r="S202" s="10">
        <f t="shared" si="87"/>
        <v>0</v>
      </c>
      <c r="T202" s="10">
        <f t="shared" si="87"/>
        <v>5767</v>
      </c>
      <c r="U202" s="10">
        <f t="shared" si="87"/>
        <v>0</v>
      </c>
      <c r="V202" s="10">
        <f t="shared" si="87"/>
        <v>54314</v>
      </c>
      <c r="W202" s="10">
        <f t="shared" si="87"/>
        <v>0</v>
      </c>
      <c r="X202" s="10">
        <f t="shared" si="87"/>
        <v>0</v>
      </c>
      <c r="Y202" s="10">
        <f t="shared" si="87"/>
        <v>0</v>
      </c>
      <c r="Z202" s="10">
        <f t="shared" si="87"/>
        <v>0</v>
      </c>
      <c r="AA202" s="10">
        <f t="shared" si="87"/>
        <v>0</v>
      </c>
      <c r="AB202" s="10">
        <f t="shared" si="87"/>
        <v>0</v>
      </c>
      <c r="AC202" s="10">
        <f t="shared" si="87"/>
        <v>19575</v>
      </c>
      <c r="AD202" s="10">
        <f t="shared" si="87"/>
        <v>73815.100000000006</v>
      </c>
      <c r="AE202" s="10">
        <f t="shared" si="87"/>
        <v>0</v>
      </c>
      <c r="AF202" s="10">
        <f t="shared" si="87"/>
        <v>0</v>
      </c>
      <c r="AG202" s="10">
        <f t="shared" si="87"/>
        <v>19439.5</v>
      </c>
      <c r="AH202" s="10">
        <f t="shared" si="87"/>
        <v>3773.7</v>
      </c>
      <c r="AI202" s="10">
        <f t="shared" si="87"/>
        <v>0</v>
      </c>
      <c r="AJ202" s="10">
        <f t="shared" si="87"/>
        <v>0</v>
      </c>
      <c r="AK202" s="10">
        <f t="shared" si="87"/>
        <v>0</v>
      </c>
      <c r="AL202" s="10">
        <f t="shared" si="87"/>
        <v>0</v>
      </c>
      <c r="AM202" s="10">
        <f t="shared" si="87"/>
        <v>0</v>
      </c>
      <c r="AN202" s="10">
        <f t="shared" si="87"/>
        <v>0</v>
      </c>
      <c r="AO202" s="10">
        <f t="shared" si="87"/>
        <v>0</v>
      </c>
      <c r="AP202" s="10">
        <f t="shared" si="87"/>
        <v>20589</v>
      </c>
      <c r="AQ202" s="10">
        <f t="shared" si="87"/>
        <v>0</v>
      </c>
      <c r="AR202" s="10">
        <f t="shared" si="87"/>
        <v>0</v>
      </c>
      <c r="AS202" s="10">
        <f t="shared" si="87"/>
        <v>0</v>
      </c>
      <c r="AT202" s="10">
        <f t="shared" si="87"/>
        <v>0</v>
      </c>
      <c r="AU202" s="10">
        <f t="shared" si="87"/>
        <v>8922.2999999999993</v>
      </c>
      <c r="AV202" s="10">
        <f t="shared" si="87"/>
        <v>0</v>
      </c>
      <c r="AW202" s="10">
        <f t="shared" si="87"/>
        <v>6104</v>
      </c>
      <c r="AX202" s="10">
        <f t="shared" si="87"/>
        <v>0</v>
      </c>
      <c r="AY202" s="10">
        <f t="shared" si="87"/>
        <v>0</v>
      </c>
    </row>
    <row r="203" spans="1:51" x14ac:dyDescent="0.25">
      <c r="A203" s="9"/>
      <c r="B203" s="9"/>
      <c r="C203" s="9">
        <v>65031</v>
      </c>
      <c r="D203" s="217" t="s">
        <v>528</v>
      </c>
      <c r="E203" s="10">
        <v>223546.6</v>
      </c>
      <c r="F203" s="10"/>
      <c r="G203" s="10">
        <v>223546.6</v>
      </c>
      <c r="H203" s="10"/>
      <c r="I203" s="10"/>
      <c r="J203" s="10"/>
      <c r="K203" s="10"/>
      <c r="L203" s="10">
        <v>11247</v>
      </c>
      <c r="M203" s="10"/>
      <c r="N203" s="10"/>
      <c r="O203" s="10"/>
      <c r="P203" s="10"/>
      <c r="Q203" s="10"/>
      <c r="R203" s="10"/>
      <c r="S203" s="10"/>
      <c r="T203" s="10">
        <v>5767</v>
      </c>
      <c r="U203" s="10"/>
      <c r="V203" s="10">
        <v>54314</v>
      </c>
      <c r="W203" s="10"/>
      <c r="X203" s="10"/>
      <c r="Y203" s="10"/>
      <c r="Z203" s="10"/>
      <c r="AA203" s="10"/>
      <c r="AB203" s="10"/>
      <c r="AC203" s="10">
        <v>19575</v>
      </c>
      <c r="AD203" s="10">
        <v>73815.100000000006</v>
      </c>
      <c r="AE203" s="10"/>
      <c r="AF203" s="10"/>
      <c r="AG203" s="10">
        <v>19439.5</v>
      </c>
      <c r="AH203" s="10">
        <v>3773.7</v>
      </c>
      <c r="AI203" s="10"/>
      <c r="AJ203" s="10"/>
      <c r="AK203" s="10"/>
      <c r="AL203" s="10"/>
      <c r="AM203" s="10"/>
      <c r="AN203" s="10"/>
      <c r="AO203" s="10"/>
      <c r="AP203" s="10">
        <v>20589</v>
      </c>
      <c r="AQ203" s="10"/>
      <c r="AR203" s="10"/>
      <c r="AS203" s="10"/>
      <c r="AT203" s="10"/>
      <c r="AU203" s="10">
        <v>8922.2999999999993</v>
      </c>
      <c r="AV203" s="10"/>
      <c r="AW203" s="10">
        <v>6104</v>
      </c>
      <c r="AX203" s="10"/>
      <c r="AY203" s="10"/>
    </row>
    <row r="204" spans="1:51" x14ac:dyDescent="0.25">
      <c r="A204" s="9"/>
      <c r="B204" s="9">
        <v>6504</v>
      </c>
      <c r="C204" s="9"/>
      <c r="D204" s="227" t="s">
        <v>529</v>
      </c>
      <c r="E204" s="10">
        <f>SUM(E205:E205)</f>
        <v>11000</v>
      </c>
      <c r="F204" s="10">
        <f t="shared" ref="F204:AY204" si="88">SUM(F205:F205)</f>
        <v>0</v>
      </c>
      <c r="G204" s="10">
        <f t="shared" si="88"/>
        <v>11000</v>
      </c>
      <c r="H204" s="10">
        <f t="shared" si="88"/>
        <v>0</v>
      </c>
      <c r="I204" s="10">
        <f t="shared" si="88"/>
        <v>0</v>
      </c>
      <c r="J204" s="10">
        <f t="shared" si="88"/>
        <v>0</v>
      </c>
      <c r="K204" s="10">
        <f t="shared" si="88"/>
        <v>0</v>
      </c>
      <c r="L204" s="10">
        <f t="shared" si="88"/>
        <v>0</v>
      </c>
      <c r="M204" s="10">
        <f t="shared" si="88"/>
        <v>0</v>
      </c>
      <c r="N204" s="10">
        <f t="shared" si="88"/>
        <v>0</v>
      </c>
      <c r="O204" s="10">
        <f t="shared" si="88"/>
        <v>0</v>
      </c>
      <c r="P204" s="10">
        <f t="shared" si="88"/>
        <v>0</v>
      </c>
      <c r="Q204" s="10">
        <f t="shared" si="88"/>
        <v>0</v>
      </c>
      <c r="R204" s="10">
        <f t="shared" si="88"/>
        <v>0</v>
      </c>
      <c r="S204" s="10">
        <f t="shared" si="88"/>
        <v>0</v>
      </c>
      <c r="T204" s="10">
        <f t="shared" si="88"/>
        <v>11000</v>
      </c>
      <c r="U204" s="10">
        <f t="shared" si="88"/>
        <v>0</v>
      </c>
      <c r="V204" s="10">
        <f t="shared" si="88"/>
        <v>0</v>
      </c>
      <c r="W204" s="10">
        <f t="shared" si="88"/>
        <v>0</v>
      </c>
      <c r="X204" s="10">
        <f t="shared" si="88"/>
        <v>0</v>
      </c>
      <c r="Y204" s="10">
        <f t="shared" si="88"/>
        <v>0</v>
      </c>
      <c r="Z204" s="10">
        <f t="shared" si="88"/>
        <v>0</v>
      </c>
      <c r="AA204" s="10">
        <f t="shared" si="88"/>
        <v>0</v>
      </c>
      <c r="AB204" s="10">
        <f t="shared" si="88"/>
        <v>0</v>
      </c>
      <c r="AC204" s="10">
        <f t="shared" si="88"/>
        <v>0</v>
      </c>
      <c r="AD204" s="10">
        <f t="shared" si="88"/>
        <v>0</v>
      </c>
      <c r="AE204" s="10">
        <f t="shared" si="88"/>
        <v>0</v>
      </c>
      <c r="AF204" s="10">
        <f t="shared" si="88"/>
        <v>0</v>
      </c>
      <c r="AG204" s="10">
        <f t="shared" si="88"/>
        <v>0</v>
      </c>
      <c r="AH204" s="10">
        <f t="shared" si="88"/>
        <v>0</v>
      </c>
      <c r="AI204" s="10">
        <f t="shared" si="88"/>
        <v>0</v>
      </c>
      <c r="AJ204" s="10">
        <f t="shared" si="88"/>
        <v>0</v>
      </c>
      <c r="AK204" s="10">
        <f t="shared" si="88"/>
        <v>0</v>
      </c>
      <c r="AL204" s="10">
        <f t="shared" si="88"/>
        <v>0</v>
      </c>
      <c r="AM204" s="10">
        <f t="shared" si="88"/>
        <v>0</v>
      </c>
      <c r="AN204" s="10">
        <f t="shared" si="88"/>
        <v>0</v>
      </c>
      <c r="AO204" s="10">
        <f t="shared" si="88"/>
        <v>0</v>
      </c>
      <c r="AP204" s="10">
        <f t="shared" si="88"/>
        <v>0</v>
      </c>
      <c r="AQ204" s="10">
        <f t="shared" si="88"/>
        <v>0</v>
      </c>
      <c r="AR204" s="10">
        <f t="shared" si="88"/>
        <v>0</v>
      </c>
      <c r="AS204" s="10">
        <f t="shared" si="88"/>
        <v>0</v>
      </c>
      <c r="AT204" s="10">
        <f t="shared" si="88"/>
        <v>0</v>
      </c>
      <c r="AU204" s="10">
        <f t="shared" si="88"/>
        <v>0</v>
      </c>
      <c r="AV204" s="10">
        <f t="shared" si="88"/>
        <v>0</v>
      </c>
      <c r="AW204" s="10">
        <f t="shared" si="88"/>
        <v>0</v>
      </c>
      <c r="AX204" s="10">
        <f t="shared" si="88"/>
        <v>0</v>
      </c>
      <c r="AY204" s="10">
        <f t="shared" si="88"/>
        <v>0</v>
      </c>
    </row>
    <row r="205" spans="1:51" x14ac:dyDescent="0.25">
      <c r="A205" s="9"/>
      <c r="B205" s="9"/>
      <c r="C205" s="9">
        <v>65041</v>
      </c>
      <c r="D205" s="217" t="s">
        <v>530</v>
      </c>
      <c r="E205" s="10">
        <v>11000</v>
      </c>
      <c r="F205" s="10"/>
      <c r="G205" s="10">
        <v>11000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v>11000</v>
      </c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</row>
    <row r="206" spans="1:51" x14ac:dyDescent="0.25">
      <c r="A206" s="9"/>
      <c r="B206" s="9">
        <v>6506</v>
      </c>
      <c r="C206" s="9"/>
      <c r="D206" s="218" t="s">
        <v>531</v>
      </c>
      <c r="E206" s="10">
        <f>SUM(E207:E210)</f>
        <v>162889.5</v>
      </c>
      <c r="F206" s="10">
        <f t="shared" ref="F206:AY206" si="89">SUM(F207:F210)</f>
        <v>0</v>
      </c>
      <c r="G206" s="10">
        <f t="shared" si="89"/>
        <v>162889.5</v>
      </c>
      <c r="H206" s="10">
        <f t="shared" si="89"/>
        <v>0</v>
      </c>
      <c r="I206" s="10">
        <f t="shared" si="89"/>
        <v>451</v>
      </c>
      <c r="J206" s="10">
        <f t="shared" si="89"/>
        <v>0</v>
      </c>
      <c r="K206" s="10">
        <f t="shared" si="89"/>
        <v>16</v>
      </c>
      <c r="L206" s="10">
        <f t="shared" si="89"/>
        <v>130688</v>
      </c>
      <c r="M206" s="10">
        <f t="shared" si="89"/>
        <v>441</v>
      </c>
      <c r="N206" s="10">
        <f t="shared" si="89"/>
        <v>0</v>
      </c>
      <c r="O206" s="10">
        <f t="shared" si="89"/>
        <v>205</v>
      </c>
      <c r="P206" s="10">
        <f t="shared" si="89"/>
        <v>1070</v>
      </c>
      <c r="Q206" s="10">
        <f t="shared" si="89"/>
        <v>0</v>
      </c>
      <c r="R206" s="10">
        <f t="shared" si="89"/>
        <v>0</v>
      </c>
      <c r="S206" s="10">
        <f t="shared" si="89"/>
        <v>2022</v>
      </c>
      <c r="T206" s="10">
        <f t="shared" si="89"/>
        <v>16504</v>
      </c>
      <c r="U206" s="10">
        <f t="shared" si="89"/>
        <v>76</v>
      </c>
      <c r="V206" s="10">
        <f t="shared" si="89"/>
        <v>275</v>
      </c>
      <c r="W206" s="10">
        <f t="shared" si="89"/>
        <v>244</v>
      </c>
      <c r="X206" s="10">
        <f t="shared" si="89"/>
        <v>90</v>
      </c>
      <c r="Y206" s="10">
        <f t="shared" si="89"/>
        <v>620</v>
      </c>
      <c r="Z206" s="10">
        <f t="shared" si="89"/>
        <v>474.4</v>
      </c>
      <c r="AA206" s="10">
        <f t="shared" si="89"/>
        <v>48</v>
      </c>
      <c r="AB206" s="10">
        <f t="shared" si="89"/>
        <v>126</v>
      </c>
      <c r="AC206" s="10">
        <f t="shared" si="89"/>
        <v>1053</v>
      </c>
      <c r="AD206" s="10">
        <f t="shared" si="89"/>
        <v>10</v>
      </c>
      <c r="AE206" s="10">
        <f t="shared" si="89"/>
        <v>275</v>
      </c>
      <c r="AF206" s="10">
        <f t="shared" si="89"/>
        <v>0</v>
      </c>
      <c r="AG206" s="10">
        <f t="shared" si="89"/>
        <v>41.5</v>
      </c>
      <c r="AH206" s="10">
        <f t="shared" si="89"/>
        <v>831.3</v>
      </c>
      <c r="AI206" s="10">
        <f t="shared" si="89"/>
        <v>0</v>
      </c>
      <c r="AJ206" s="10">
        <f t="shared" si="89"/>
        <v>0</v>
      </c>
      <c r="AK206" s="10">
        <f t="shared" si="89"/>
        <v>50</v>
      </c>
      <c r="AL206" s="10">
        <f t="shared" si="89"/>
        <v>0</v>
      </c>
      <c r="AM206" s="10">
        <f t="shared" si="89"/>
        <v>12</v>
      </c>
      <c r="AN206" s="10">
        <f t="shared" si="89"/>
        <v>0</v>
      </c>
      <c r="AO206" s="10">
        <f t="shared" si="89"/>
        <v>0</v>
      </c>
      <c r="AP206" s="10">
        <f t="shared" si="89"/>
        <v>905</v>
      </c>
      <c r="AQ206" s="10">
        <f t="shared" si="89"/>
        <v>0</v>
      </c>
      <c r="AR206" s="10">
        <f t="shared" si="89"/>
        <v>3634</v>
      </c>
      <c r="AS206" s="10">
        <f t="shared" si="89"/>
        <v>51.3</v>
      </c>
      <c r="AT206" s="10">
        <f t="shared" si="89"/>
        <v>9</v>
      </c>
      <c r="AU206" s="10">
        <f t="shared" si="89"/>
        <v>1850</v>
      </c>
      <c r="AV206" s="10">
        <f t="shared" si="89"/>
        <v>0</v>
      </c>
      <c r="AW206" s="10">
        <f t="shared" si="89"/>
        <v>0</v>
      </c>
      <c r="AX206" s="10">
        <f t="shared" si="89"/>
        <v>817</v>
      </c>
      <c r="AY206" s="10">
        <f t="shared" si="89"/>
        <v>0</v>
      </c>
    </row>
    <row r="207" spans="1:51" x14ac:dyDescent="0.25">
      <c r="A207" s="9"/>
      <c r="B207" s="9"/>
      <c r="C207" s="9">
        <v>65061</v>
      </c>
      <c r="D207" s="214" t="s">
        <v>532</v>
      </c>
      <c r="E207" s="10">
        <v>131041.5</v>
      </c>
      <c r="F207" s="10"/>
      <c r="G207" s="10">
        <v>131041.5</v>
      </c>
      <c r="H207" s="10"/>
      <c r="I207" s="10"/>
      <c r="J207" s="10"/>
      <c r="K207" s="10"/>
      <c r="L207" s="10">
        <v>130000</v>
      </c>
      <c r="M207" s="10"/>
      <c r="N207" s="10"/>
      <c r="O207" s="10"/>
      <c r="P207" s="10"/>
      <c r="Q207" s="10"/>
      <c r="R207" s="10"/>
      <c r="S207" s="10">
        <v>1000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>
        <v>41.5</v>
      </c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</row>
    <row r="208" spans="1:51" x14ac:dyDescent="0.25">
      <c r="A208" s="9"/>
      <c r="B208" s="9"/>
      <c r="C208" s="9">
        <v>65064</v>
      </c>
      <c r="D208" s="217" t="s">
        <v>533</v>
      </c>
      <c r="E208" s="10">
        <v>5</v>
      </c>
      <c r="F208" s="10"/>
      <c r="G208" s="10">
        <v>5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>
        <v>5</v>
      </c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x14ac:dyDescent="0.25">
      <c r="A209" s="9"/>
      <c r="B209" s="9"/>
      <c r="C209" s="9">
        <v>65065</v>
      </c>
      <c r="D209" s="214" t="s">
        <v>534</v>
      </c>
      <c r="E209" s="10">
        <v>1205</v>
      </c>
      <c r="F209" s="10"/>
      <c r="G209" s="10">
        <v>1205</v>
      </c>
      <c r="H209" s="10"/>
      <c r="I209" s="10"/>
      <c r="J209" s="10"/>
      <c r="K209" s="10"/>
      <c r="L209" s="10"/>
      <c r="M209" s="10"/>
      <c r="N209" s="10"/>
      <c r="O209" s="10"/>
      <c r="P209" s="10">
        <v>208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>
        <v>9</v>
      </c>
      <c r="AB209" s="10">
        <v>44</v>
      </c>
      <c r="AC209" s="10">
        <v>148</v>
      </c>
      <c r="AD209" s="10"/>
      <c r="AE209" s="10"/>
      <c r="AF209" s="10"/>
      <c r="AG209" s="10"/>
      <c r="AH209" s="10">
        <v>420</v>
      </c>
      <c r="AI209" s="10"/>
      <c r="AJ209" s="10"/>
      <c r="AK209" s="10"/>
      <c r="AL209" s="10"/>
      <c r="AM209" s="10"/>
      <c r="AN209" s="10"/>
      <c r="AO209" s="10"/>
      <c r="AP209" s="10">
        <v>376</v>
      </c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x14ac:dyDescent="0.25">
      <c r="A210" s="9"/>
      <c r="B210" s="9"/>
      <c r="C210" s="9">
        <v>65068</v>
      </c>
      <c r="D210" s="217" t="s">
        <v>535</v>
      </c>
      <c r="E210" s="10">
        <v>30638</v>
      </c>
      <c r="F210" s="10"/>
      <c r="G210" s="10">
        <v>30638</v>
      </c>
      <c r="H210" s="10"/>
      <c r="I210" s="10">
        <v>451</v>
      </c>
      <c r="J210" s="10"/>
      <c r="K210" s="10">
        <v>16</v>
      </c>
      <c r="L210" s="10">
        <v>688</v>
      </c>
      <c r="M210" s="10">
        <v>441</v>
      </c>
      <c r="N210" s="10"/>
      <c r="O210" s="10">
        <v>205</v>
      </c>
      <c r="P210" s="10">
        <v>862</v>
      </c>
      <c r="Q210" s="10"/>
      <c r="R210" s="10"/>
      <c r="S210" s="10">
        <v>1022</v>
      </c>
      <c r="T210" s="10">
        <v>16504</v>
      </c>
      <c r="U210" s="10">
        <v>76</v>
      </c>
      <c r="V210" s="10">
        <v>275</v>
      </c>
      <c r="W210" s="10">
        <v>244</v>
      </c>
      <c r="X210" s="10">
        <v>90</v>
      </c>
      <c r="Y210" s="10">
        <v>620</v>
      </c>
      <c r="Z210" s="10">
        <v>474.4</v>
      </c>
      <c r="AA210" s="10">
        <v>39</v>
      </c>
      <c r="AB210" s="10">
        <v>77</v>
      </c>
      <c r="AC210" s="10">
        <v>905</v>
      </c>
      <c r="AD210" s="10">
        <v>10</v>
      </c>
      <c r="AE210" s="10">
        <v>275</v>
      </c>
      <c r="AF210" s="10"/>
      <c r="AG210" s="10"/>
      <c r="AH210" s="10">
        <v>411.3</v>
      </c>
      <c r="AI210" s="10"/>
      <c r="AJ210" s="10"/>
      <c r="AK210" s="10">
        <v>50</v>
      </c>
      <c r="AL210" s="10"/>
      <c r="AM210" s="10">
        <v>12</v>
      </c>
      <c r="AN210" s="10"/>
      <c r="AO210" s="10"/>
      <c r="AP210" s="10">
        <v>529</v>
      </c>
      <c r="AQ210" s="10"/>
      <c r="AR210" s="10">
        <v>3634</v>
      </c>
      <c r="AS210" s="10">
        <v>51.3</v>
      </c>
      <c r="AT210" s="10">
        <v>9</v>
      </c>
      <c r="AU210" s="10">
        <v>1850</v>
      </c>
      <c r="AV210" s="10"/>
      <c r="AW210" s="10"/>
      <c r="AX210" s="10">
        <v>817</v>
      </c>
      <c r="AY210" s="10"/>
    </row>
    <row r="211" spans="1:51" x14ac:dyDescent="0.25">
      <c r="A211" s="9"/>
      <c r="B211" s="9">
        <v>6507</v>
      </c>
      <c r="C211" s="9"/>
      <c r="D211" s="218" t="s">
        <v>584</v>
      </c>
      <c r="E211" s="10">
        <v>228430</v>
      </c>
      <c r="F211" s="10"/>
      <c r="G211" s="10">
        <v>228430</v>
      </c>
      <c r="H211" s="10">
        <f>SUM(H212:H212)</f>
        <v>0</v>
      </c>
      <c r="I211" s="10">
        <f t="shared" ref="I211:AX211" si="90">SUM(I212:I212)</f>
        <v>0</v>
      </c>
      <c r="J211" s="10">
        <f t="shared" si="90"/>
        <v>0</v>
      </c>
      <c r="K211" s="10">
        <f t="shared" si="90"/>
        <v>0</v>
      </c>
      <c r="L211" s="10">
        <f t="shared" si="90"/>
        <v>0</v>
      </c>
      <c r="M211" s="10">
        <f t="shared" si="90"/>
        <v>0</v>
      </c>
      <c r="N211" s="10">
        <f t="shared" si="90"/>
        <v>0</v>
      </c>
      <c r="O211" s="10">
        <f t="shared" si="90"/>
        <v>0</v>
      </c>
      <c r="P211" s="10">
        <f t="shared" si="90"/>
        <v>0</v>
      </c>
      <c r="Q211" s="10">
        <f t="shared" si="90"/>
        <v>0</v>
      </c>
      <c r="R211" s="10">
        <f t="shared" si="90"/>
        <v>0</v>
      </c>
      <c r="S211" s="10">
        <f t="shared" si="90"/>
        <v>0</v>
      </c>
      <c r="T211" s="10">
        <f t="shared" si="90"/>
        <v>0</v>
      </c>
      <c r="U211" s="10">
        <f t="shared" si="90"/>
        <v>0</v>
      </c>
      <c r="V211" s="10">
        <f t="shared" si="90"/>
        <v>0</v>
      </c>
      <c r="W211" s="10">
        <f t="shared" si="90"/>
        <v>0</v>
      </c>
      <c r="X211" s="10">
        <f t="shared" si="90"/>
        <v>0</v>
      </c>
      <c r="Y211" s="10">
        <f t="shared" si="90"/>
        <v>0</v>
      </c>
      <c r="Z211" s="10">
        <f t="shared" si="90"/>
        <v>0</v>
      </c>
      <c r="AA211" s="10">
        <f t="shared" si="90"/>
        <v>0</v>
      </c>
      <c r="AB211" s="10">
        <f t="shared" si="90"/>
        <v>0</v>
      </c>
      <c r="AC211" s="10">
        <f t="shared" si="90"/>
        <v>0</v>
      </c>
      <c r="AD211" s="10">
        <f t="shared" si="90"/>
        <v>0</v>
      </c>
      <c r="AE211" s="10">
        <f t="shared" si="90"/>
        <v>0</v>
      </c>
      <c r="AF211" s="10">
        <f t="shared" si="90"/>
        <v>0</v>
      </c>
      <c r="AG211" s="10">
        <f t="shared" si="90"/>
        <v>0</v>
      </c>
      <c r="AH211" s="10">
        <f t="shared" si="90"/>
        <v>0</v>
      </c>
      <c r="AI211" s="10">
        <f t="shared" si="90"/>
        <v>0</v>
      </c>
      <c r="AJ211" s="10">
        <f t="shared" si="90"/>
        <v>0</v>
      </c>
      <c r="AK211" s="10">
        <f t="shared" si="90"/>
        <v>0</v>
      </c>
      <c r="AL211" s="10">
        <f t="shared" si="90"/>
        <v>0</v>
      </c>
      <c r="AM211" s="10">
        <f t="shared" si="90"/>
        <v>0</v>
      </c>
      <c r="AN211" s="10">
        <f t="shared" si="90"/>
        <v>0</v>
      </c>
      <c r="AO211" s="10">
        <f t="shared" si="90"/>
        <v>0</v>
      </c>
      <c r="AP211" s="10">
        <f t="shared" si="90"/>
        <v>0</v>
      </c>
      <c r="AQ211" s="10">
        <f t="shared" si="90"/>
        <v>24700</v>
      </c>
      <c r="AR211" s="10">
        <f t="shared" si="90"/>
        <v>0</v>
      </c>
      <c r="AS211" s="10">
        <f t="shared" si="90"/>
        <v>0</v>
      </c>
      <c r="AT211" s="10">
        <f t="shared" si="90"/>
        <v>0</v>
      </c>
      <c r="AU211" s="10">
        <f t="shared" si="90"/>
        <v>0</v>
      </c>
      <c r="AV211" s="10">
        <f t="shared" si="90"/>
        <v>0</v>
      </c>
      <c r="AW211" s="10">
        <f t="shared" si="90"/>
        <v>0</v>
      </c>
      <c r="AX211" s="10">
        <f t="shared" si="90"/>
        <v>0</v>
      </c>
      <c r="AY211" s="10">
        <v>203730</v>
      </c>
    </row>
    <row r="212" spans="1:51" ht="25.5" x14ac:dyDescent="0.25">
      <c r="A212" s="9"/>
      <c r="B212" s="9"/>
      <c r="C212" s="9">
        <v>65072</v>
      </c>
      <c r="D212" s="217" t="s">
        <v>585</v>
      </c>
      <c r="E212" s="10">
        <v>24700</v>
      </c>
      <c r="F212" s="10"/>
      <c r="G212" s="10">
        <v>24700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>
        <v>24700</v>
      </c>
      <c r="AR212" s="10"/>
      <c r="AS212" s="10"/>
      <c r="AT212" s="10"/>
      <c r="AU212" s="10"/>
      <c r="AV212" s="10"/>
      <c r="AW212" s="10"/>
      <c r="AX212" s="10"/>
      <c r="AY212" s="10"/>
    </row>
    <row r="213" spans="1:51" x14ac:dyDescent="0.25">
      <c r="A213" s="9"/>
      <c r="B213" s="9">
        <v>6598</v>
      </c>
      <c r="C213" s="9"/>
      <c r="D213" s="218" t="s">
        <v>527</v>
      </c>
      <c r="E213" s="10">
        <f>SUM(E214:E214)</f>
        <v>4</v>
      </c>
      <c r="F213" s="10">
        <f t="shared" ref="F213:AY213" si="91">SUM(F214:F214)</f>
        <v>0</v>
      </c>
      <c r="G213" s="10">
        <f t="shared" si="91"/>
        <v>4</v>
      </c>
      <c r="H213" s="10">
        <f t="shared" si="91"/>
        <v>0</v>
      </c>
      <c r="I213" s="10">
        <f t="shared" si="91"/>
        <v>0</v>
      </c>
      <c r="J213" s="10">
        <f t="shared" si="91"/>
        <v>0</v>
      </c>
      <c r="K213" s="10">
        <f t="shared" si="91"/>
        <v>4</v>
      </c>
      <c r="L213" s="10">
        <f t="shared" si="91"/>
        <v>0</v>
      </c>
      <c r="M213" s="10">
        <f t="shared" si="91"/>
        <v>0</v>
      </c>
      <c r="N213" s="10">
        <f t="shared" si="91"/>
        <v>0</v>
      </c>
      <c r="O213" s="10">
        <f t="shared" si="91"/>
        <v>0</v>
      </c>
      <c r="P213" s="10">
        <f t="shared" si="91"/>
        <v>0</v>
      </c>
      <c r="Q213" s="10">
        <f t="shared" si="91"/>
        <v>0</v>
      </c>
      <c r="R213" s="10">
        <f t="shared" si="91"/>
        <v>0</v>
      </c>
      <c r="S213" s="10">
        <f t="shared" si="91"/>
        <v>0</v>
      </c>
      <c r="T213" s="10">
        <f t="shared" si="91"/>
        <v>0</v>
      </c>
      <c r="U213" s="10">
        <f t="shared" si="91"/>
        <v>0</v>
      </c>
      <c r="V213" s="10">
        <f t="shared" si="91"/>
        <v>0</v>
      </c>
      <c r="W213" s="10">
        <f t="shared" si="91"/>
        <v>0</v>
      </c>
      <c r="X213" s="10">
        <f t="shared" si="91"/>
        <v>0</v>
      </c>
      <c r="Y213" s="10">
        <f t="shared" si="91"/>
        <v>0</v>
      </c>
      <c r="Z213" s="10">
        <f t="shared" si="91"/>
        <v>0</v>
      </c>
      <c r="AA213" s="10">
        <f t="shared" si="91"/>
        <v>0</v>
      </c>
      <c r="AB213" s="10">
        <f t="shared" si="91"/>
        <v>0</v>
      </c>
      <c r="AC213" s="10">
        <f t="shared" si="91"/>
        <v>0</v>
      </c>
      <c r="AD213" s="10">
        <f t="shared" si="91"/>
        <v>0</v>
      </c>
      <c r="AE213" s="10">
        <f t="shared" si="91"/>
        <v>0</v>
      </c>
      <c r="AF213" s="10">
        <f t="shared" si="91"/>
        <v>0</v>
      </c>
      <c r="AG213" s="10">
        <f t="shared" si="91"/>
        <v>0</v>
      </c>
      <c r="AH213" s="10">
        <f t="shared" si="91"/>
        <v>0</v>
      </c>
      <c r="AI213" s="10">
        <f t="shared" si="91"/>
        <v>0</v>
      </c>
      <c r="AJ213" s="10">
        <f t="shared" si="91"/>
        <v>0</v>
      </c>
      <c r="AK213" s="10">
        <f t="shared" si="91"/>
        <v>0</v>
      </c>
      <c r="AL213" s="10">
        <f t="shared" si="91"/>
        <v>0</v>
      </c>
      <c r="AM213" s="10">
        <f t="shared" si="91"/>
        <v>0</v>
      </c>
      <c r="AN213" s="10">
        <f t="shared" si="91"/>
        <v>0</v>
      </c>
      <c r="AO213" s="10">
        <f t="shared" si="91"/>
        <v>0</v>
      </c>
      <c r="AP213" s="10">
        <f t="shared" si="91"/>
        <v>0</v>
      </c>
      <c r="AQ213" s="10">
        <f t="shared" si="91"/>
        <v>0</v>
      </c>
      <c r="AR213" s="10">
        <f t="shared" si="91"/>
        <v>0</v>
      </c>
      <c r="AS213" s="10">
        <f t="shared" si="91"/>
        <v>0</v>
      </c>
      <c r="AT213" s="10">
        <f t="shared" si="91"/>
        <v>0</v>
      </c>
      <c r="AU213" s="10">
        <f t="shared" si="91"/>
        <v>0</v>
      </c>
      <c r="AV213" s="10">
        <f t="shared" si="91"/>
        <v>0</v>
      </c>
      <c r="AW213" s="10">
        <f t="shared" si="91"/>
        <v>0</v>
      </c>
      <c r="AX213" s="10">
        <f t="shared" si="91"/>
        <v>0</v>
      </c>
      <c r="AY213" s="10">
        <f t="shared" si="91"/>
        <v>0</v>
      </c>
    </row>
    <row r="214" spans="1:51" x14ac:dyDescent="0.25">
      <c r="A214" s="9"/>
      <c r="B214" s="9"/>
      <c r="C214" s="9">
        <v>65981</v>
      </c>
      <c r="D214" s="217" t="s">
        <v>527</v>
      </c>
      <c r="E214" s="10">
        <v>4</v>
      </c>
      <c r="F214" s="10"/>
      <c r="G214" s="10">
        <v>4</v>
      </c>
      <c r="H214" s="10"/>
      <c r="I214" s="10"/>
      <c r="J214" s="10"/>
      <c r="K214" s="10">
        <v>4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s="36" customFormat="1" x14ac:dyDescent="0.25">
      <c r="A215" s="97"/>
      <c r="B215" s="97"/>
      <c r="C215" s="97"/>
      <c r="D215" s="226" t="s">
        <v>536</v>
      </c>
      <c r="E215" s="17">
        <f>SUM(E216:E216)</f>
        <v>148479.20000000001</v>
      </c>
      <c r="F215" s="17">
        <f t="shared" ref="F215:AY215" si="92">SUM(F216:F216)</f>
        <v>1032.5999999999999</v>
      </c>
      <c r="G215" s="17">
        <f t="shared" si="92"/>
        <v>147446.6</v>
      </c>
      <c r="H215" s="17">
        <f t="shared" si="92"/>
        <v>160</v>
      </c>
      <c r="I215" s="17">
        <f t="shared" si="92"/>
        <v>116</v>
      </c>
      <c r="J215" s="17">
        <f t="shared" si="92"/>
        <v>100</v>
      </c>
      <c r="K215" s="17">
        <f t="shared" si="92"/>
        <v>22</v>
      </c>
      <c r="L215" s="17">
        <f t="shared" si="92"/>
        <v>150</v>
      </c>
      <c r="M215" s="17">
        <f t="shared" si="92"/>
        <v>34</v>
      </c>
      <c r="N215" s="17">
        <f t="shared" si="92"/>
        <v>18</v>
      </c>
      <c r="O215" s="17">
        <f t="shared" si="92"/>
        <v>0</v>
      </c>
      <c r="P215" s="17">
        <f t="shared" si="92"/>
        <v>0</v>
      </c>
      <c r="Q215" s="17">
        <f t="shared" si="92"/>
        <v>23</v>
      </c>
      <c r="R215" s="17">
        <f t="shared" si="92"/>
        <v>20</v>
      </c>
      <c r="S215" s="17">
        <f t="shared" si="92"/>
        <v>1329</v>
      </c>
      <c r="T215" s="17">
        <f t="shared" si="92"/>
        <v>142592</v>
      </c>
      <c r="U215" s="17">
        <f t="shared" si="92"/>
        <v>23</v>
      </c>
      <c r="V215" s="17">
        <f t="shared" si="92"/>
        <v>237</v>
      </c>
      <c r="W215" s="17">
        <f t="shared" si="92"/>
        <v>105</v>
      </c>
      <c r="X215" s="17">
        <f t="shared" si="92"/>
        <v>50</v>
      </c>
      <c r="Y215" s="17">
        <f t="shared" si="92"/>
        <v>79</v>
      </c>
      <c r="Z215" s="17">
        <f t="shared" si="92"/>
        <v>218</v>
      </c>
      <c r="AA215" s="17">
        <f t="shared" si="92"/>
        <v>0</v>
      </c>
      <c r="AB215" s="17">
        <f t="shared" si="92"/>
        <v>0</v>
      </c>
      <c r="AC215" s="17">
        <f t="shared" si="92"/>
        <v>291</v>
      </c>
      <c r="AD215" s="17">
        <f t="shared" si="92"/>
        <v>46.3</v>
      </c>
      <c r="AE215" s="17">
        <f t="shared" si="92"/>
        <v>115</v>
      </c>
      <c r="AF215" s="17">
        <f t="shared" si="92"/>
        <v>170</v>
      </c>
      <c r="AG215" s="17">
        <f t="shared" si="92"/>
        <v>25</v>
      </c>
      <c r="AH215" s="17">
        <f t="shared" si="92"/>
        <v>27</v>
      </c>
      <c r="AI215" s="17">
        <f t="shared" si="92"/>
        <v>10</v>
      </c>
      <c r="AJ215" s="17">
        <f t="shared" si="92"/>
        <v>41</v>
      </c>
      <c r="AK215" s="17">
        <f t="shared" si="92"/>
        <v>270</v>
      </c>
      <c r="AL215" s="17">
        <f t="shared" si="92"/>
        <v>30</v>
      </c>
      <c r="AM215" s="17">
        <f t="shared" si="92"/>
        <v>6</v>
      </c>
      <c r="AN215" s="17">
        <f t="shared" si="92"/>
        <v>7</v>
      </c>
      <c r="AO215" s="17">
        <f t="shared" si="92"/>
        <v>15</v>
      </c>
      <c r="AP215" s="17">
        <f t="shared" si="92"/>
        <v>45</v>
      </c>
      <c r="AQ215" s="17">
        <f t="shared" si="92"/>
        <v>30</v>
      </c>
      <c r="AR215" s="17">
        <f t="shared" si="92"/>
        <v>500</v>
      </c>
      <c r="AS215" s="17">
        <f t="shared" si="92"/>
        <v>185.3</v>
      </c>
      <c r="AT215" s="17">
        <f t="shared" si="92"/>
        <v>24</v>
      </c>
      <c r="AU215" s="17">
        <f t="shared" si="92"/>
        <v>60</v>
      </c>
      <c r="AV215" s="17">
        <f t="shared" si="92"/>
        <v>200</v>
      </c>
      <c r="AW215" s="17">
        <f t="shared" si="92"/>
        <v>23</v>
      </c>
      <c r="AX215" s="17">
        <f t="shared" si="92"/>
        <v>50</v>
      </c>
      <c r="AY215" s="17">
        <f t="shared" si="92"/>
        <v>0</v>
      </c>
    </row>
    <row r="216" spans="1:51" s="36" customFormat="1" x14ac:dyDescent="0.25">
      <c r="A216" s="56">
        <v>63</v>
      </c>
      <c r="B216" s="56"/>
      <c r="C216" s="56"/>
      <c r="D216" s="224" t="s">
        <v>541</v>
      </c>
      <c r="E216" s="17">
        <f>SUM(E217,E219,E221,E223)</f>
        <v>148479.20000000001</v>
      </c>
      <c r="F216" s="17">
        <f t="shared" ref="F216:AY216" si="93">SUM(F217,F219,F221,F223)</f>
        <v>1032.5999999999999</v>
      </c>
      <c r="G216" s="17">
        <f t="shared" si="93"/>
        <v>147446.6</v>
      </c>
      <c r="H216" s="17">
        <f t="shared" si="93"/>
        <v>160</v>
      </c>
      <c r="I216" s="17">
        <f t="shared" si="93"/>
        <v>116</v>
      </c>
      <c r="J216" s="17">
        <f t="shared" si="93"/>
        <v>100</v>
      </c>
      <c r="K216" s="17">
        <f t="shared" si="93"/>
        <v>22</v>
      </c>
      <c r="L216" s="17">
        <f t="shared" si="93"/>
        <v>150</v>
      </c>
      <c r="M216" s="17">
        <f t="shared" si="93"/>
        <v>34</v>
      </c>
      <c r="N216" s="17">
        <f t="shared" si="93"/>
        <v>18</v>
      </c>
      <c r="O216" s="17">
        <f t="shared" si="93"/>
        <v>0</v>
      </c>
      <c r="P216" s="17">
        <f t="shared" si="93"/>
        <v>0</v>
      </c>
      <c r="Q216" s="17">
        <f t="shared" si="93"/>
        <v>23</v>
      </c>
      <c r="R216" s="17">
        <f t="shared" si="93"/>
        <v>20</v>
      </c>
      <c r="S216" s="17">
        <f t="shared" si="93"/>
        <v>1329</v>
      </c>
      <c r="T216" s="17">
        <f t="shared" si="93"/>
        <v>142592</v>
      </c>
      <c r="U216" s="17">
        <f t="shared" si="93"/>
        <v>23</v>
      </c>
      <c r="V216" s="17">
        <f t="shared" si="93"/>
        <v>237</v>
      </c>
      <c r="W216" s="17">
        <f t="shared" si="93"/>
        <v>105</v>
      </c>
      <c r="X216" s="17">
        <f t="shared" si="93"/>
        <v>50</v>
      </c>
      <c r="Y216" s="17">
        <f t="shared" si="93"/>
        <v>79</v>
      </c>
      <c r="Z216" s="17">
        <f t="shared" si="93"/>
        <v>218</v>
      </c>
      <c r="AA216" s="17">
        <f t="shared" si="93"/>
        <v>0</v>
      </c>
      <c r="AB216" s="17">
        <f t="shared" si="93"/>
        <v>0</v>
      </c>
      <c r="AC216" s="17">
        <f t="shared" si="93"/>
        <v>291</v>
      </c>
      <c r="AD216" s="17">
        <f t="shared" si="93"/>
        <v>46.3</v>
      </c>
      <c r="AE216" s="17">
        <f t="shared" si="93"/>
        <v>115</v>
      </c>
      <c r="AF216" s="17">
        <f t="shared" si="93"/>
        <v>170</v>
      </c>
      <c r="AG216" s="17">
        <f t="shared" si="93"/>
        <v>25</v>
      </c>
      <c r="AH216" s="17">
        <f t="shared" si="93"/>
        <v>27</v>
      </c>
      <c r="AI216" s="17">
        <f t="shared" si="93"/>
        <v>10</v>
      </c>
      <c r="AJ216" s="17">
        <f t="shared" si="93"/>
        <v>41</v>
      </c>
      <c r="AK216" s="17">
        <f t="shared" si="93"/>
        <v>270</v>
      </c>
      <c r="AL216" s="17">
        <f t="shared" si="93"/>
        <v>30</v>
      </c>
      <c r="AM216" s="17">
        <f t="shared" si="93"/>
        <v>6</v>
      </c>
      <c r="AN216" s="17">
        <f t="shared" si="93"/>
        <v>7</v>
      </c>
      <c r="AO216" s="17">
        <f t="shared" si="93"/>
        <v>15</v>
      </c>
      <c r="AP216" s="17">
        <f t="shared" si="93"/>
        <v>45</v>
      </c>
      <c r="AQ216" s="17">
        <f t="shared" si="93"/>
        <v>30</v>
      </c>
      <c r="AR216" s="17">
        <f t="shared" si="93"/>
        <v>500</v>
      </c>
      <c r="AS216" s="17">
        <f t="shared" si="93"/>
        <v>185.3</v>
      </c>
      <c r="AT216" s="17">
        <f t="shared" si="93"/>
        <v>24</v>
      </c>
      <c r="AU216" s="17">
        <f t="shared" si="93"/>
        <v>60</v>
      </c>
      <c r="AV216" s="17">
        <f t="shared" si="93"/>
        <v>200</v>
      </c>
      <c r="AW216" s="17">
        <f t="shared" si="93"/>
        <v>23</v>
      </c>
      <c r="AX216" s="17">
        <f t="shared" si="93"/>
        <v>50</v>
      </c>
      <c r="AY216" s="17">
        <f t="shared" si="93"/>
        <v>0</v>
      </c>
    </row>
    <row r="217" spans="1:51" x14ac:dyDescent="0.25">
      <c r="A217" s="9"/>
      <c r="B217" s="9">
        <v>6301</v>
      </c>
      <c r="C217" s="9"/>
      <c r="D217" s="224" t="s">
        <v>542</v>
      </c>
      <c r="E217" s="10">
        <f t="shared" ref="E217:AY217" si="94">SUM(E218:E218)</f>
        <v>5155.2</v>
      </c>
      <c r="F217" s="10">
        <f t="shared" si="94"/>
        <v>1027.5999999999999</v>
      </c>
      <c r="G217" s="10">
        <f t="shared" si="94"/>
        <v>4127.6000000000004</v>
      </c>
      <c r="H217" s="10">
        <f t="shared" si="94"/>
        <v>160</v>
      </c>
      <c r="I217" s="10">
        <f t="shared" si="94"/>
        <v>116</v>
      </c>
      <c r="J217" s="10">
        <f t="shared" si="94"/>
        <v>100</v>
      </c>
      <c r="K217" s="10">
        <f t="shared" si="94"/>
        <v>22</v>
      </c>
      <c r="L217" s="10">
        <f t="shared" si="94"/>
        <v>150</v>
      </c>
      <c r="M217" s="10">
        <f t="shared" si="94"/>
        <v>34</v>
      </c>
      <c r="N217" s="10">
        <f t="shared" si="94"/>
        <v>18</v>
      </c>
      <c r="O217" s="10">
        <f t="shared" si="94"/>
        <v>0</v>
      </c>
      <c r="P217" s="10">
        <f t="shared" si="94"/>
        <v>0</v>
      </c>
      <c r="Q217" s="10">
        <f t="shared" si="94"/>
        <v>23</v>
      </c>
      <c r="R217" s="10">
        <f t="shared" si="94"/>
        <v>20</v>
      </c>
      <c r="S217" s="10">
        <f t="shared" si="94"/>
        <v>40</v>
      </c>
      <c r="T217" s="10">
        <f t="shared" si="94"/>
        <v>592</v>
      </c>
      <c r="U217" s="10">
        <f t="shared" si="94"/>
        <v>23</v>
      </c>
      <c r="V217" s="10">
        <f t="shared" si="94"/>
        <v>227</v>
      </c>
      <c r="W217" s="10">
        <f t="shared" si="94"/>
        <v>105</v>
      </c>
      <c r="X217" s="10">
        <f t="shared" si="94"/>
        <v>50</v>
      </c>
      <c r="Y217" s="10">
        <f t="shared" si="94"/>
        <v>79</v>
      </c>
      <c r="Z217" s="10">
        <f t="shared" si="94"/>
        <v>218</v>
      </c>
      <c r="AA217" s="10">
        <f t="shared" si="94"/>
        <v>0</v>
      </c>
      <c r="AB217" s="10">
        <f t="shared" si="94"/>
        <v>0</v>
      </c>
      <c r="AC217" s="10">
        <f t="shared" si="94"/>
        <v>291</v>
      </c>
      <c r="AD217" s="10">
        <f t="shared" si="94"/>
        <v>36.299999999999997</v>
      </c>
      <c r="AE217" s="10">
        <f t="shared" si="94"/>
        <v>115</v>
      </c>
      <c r="AF217" s="10">
        <f t="shared" si="94"/>
        <v>170</v>
      </c>
      <c r="AG217" s="10">
        <f t="shared" si="94"/>
        <v>25</v>
      </c>
      <c r="AH217" s="10">
        <f t="shared" si="94"/>
        <v>27</v>
      </c>
      <c r="AI217" s="10">
        <f t="shared" si="94"/>
        <v>10</v>
      </c>
      <c r="AJ217" s="10">
        <f t="shared" si="94"/>
        <v>31</v>
      </c>
      <c r="AK217" s="10">
        <f t="shared" si="94"/>
        <v>270</v>
      </c>
      <c r="AL217" s="10">
        <f t="shared" si="94"/>
        <v>30</v>
      </c>
      <c r="AM217" s="10">
        <f t="shared" si="94"/>
        <v>6</v>
      </c>
      <c r="AN217" s="10">
        <f t="shared" si="94"/>
        <v>7</v>
      </c>
      <c r="AO217" s="10">
        <f t="shared" si="94"/>
        <v>15</v>
      </c>
      <c r="AP217" s="10">
        <f t="shared" si="94"/>
        <v>45</v>
      </c>
      <c r="AQ217" s="10">
        <f t="shared" si="94"/>
        <v>30</v>
      </c>
      <c r="AR217" s="10">
        <f t="shared" si="94"/>
        <v>500</v>
      </c>
      <c r="AS217" s="10">
        <f t="shared" si="94"/>
        <v>185.3</v>
      </c>
      <c r="AT217" s="10">
        <f t="shared" si="94"/>
        <v>24</v>
      </c>
      <c r="AU217" s="10">
        <f t="shared" si="94"/>
        <v>60</v>
      </c>
      <c r="AV217" s="10">
        <f t="shared" si="94"/>
        <v>200</v>
      </c>
      <c r="AW217" s="10">
        <f t="shared" si="94"/>
        <v>23</v>
      </c>
      <c r="AX217" s="10">
        <f t="shared" si="94"/>
        <v>50</v>
      </c>
      <c r="AY217" s="10">
        <f t="shared" si="94"/>
        <v>0</v>
      </c>
    </row>
    <row r="218" spans="1:51" x14ac:dyDescent="0.25">
      <c r="A218" s="9"/>
      <c r="B218" s="9"/>
      <c r="C218" s="9">
        <v>63011</v>
      </c>
      <c r="D218" s="217" t="s">
        <v>586</v>
      </c>
      <c r="E218" s="10">
        <v>5155.2</v>
      </c>
      <c r="F218" s="10">
        <v>1027.5999999999999</v>
      </c>
      <c r="G218" s="10">
        <v>4127.6000000000004</v>
      </c>
      <c r="H218" s="10">
        <v>160</v>
      </c>
      <c r="I218" s="10">
        <v>116</v>
      </c>
      <c r="J218" s="10">
        <v>100</v>
      </c>
      <c r="K218" s="10">
        <v>22</v>
      </c>
      <c r="L218" s="10">
        <v>150</v>
      </c>
      <c r="M218" s="10">
        <v>34</v>
      </c>
      <c r="N218" s="10">
        <v>18</v>
      </c>
      <c r="O218" s="10"/>
      <c r="P218" s="10"/>
      <c r="Q218" s="10">
        <v>23</v>
      </c>
      <c r="R218" s="10">
        <v>20</v>
      </c>
      <c r="S218" s="10">
        <v>40</v>
      </c>
      <c r="T218" s="10">
        <v>592</v>
      </c>
      <c r="U218" s="10">
        <v>23</v>
      </c>
      <c r="V218" s="10">
        <v>227</v>
      </c>
      <c r="W218" s="10">
        <v>105</v>
      </c>
      <c r="X218" s="10">
        <v>50</v>
      </c>
      <c r="Y218" s="10">
        <v>79</v>
      </c>
      <c r="Z218" s="10">
        <v>218</v>
      </c>
      <c r="AA218" s="10"/>
      <c r="AB218" s="10"/>
      <c r="AC218" s="10">
        <v>291</v>
      </c>
      <c r="AD218" s="10">
        <v>36.299999999999997</v>
      </c>
      <c r="AE218" s="10">
        <v>115</v>
      </c>
      <c r="AF218" s="10">
        <v>170</v>
      </c>
      <c r="AG218" s="10">
        <v>25</v>
      </c>
      <c r="AH218" s="10">
        <v>27</v>
      </c>
      <c r="AI218" s="10">
        <v>10</v>
      </c>
      <c r="AJ218" s="10">
        <v>31</v>
      </c>
      <c r="AK218" s="10">
        <v>270</v>
      </c>
      <c r="AL218" s="10">
        <v>30</v>
      </c>
      <c r="AM218" s="10">
        <v>6</v>
      </c>
      <c r="AN218" s="10">
        <v>7</v>
      </c>
      <c r="AO218" s="10">
        <v>15</v>
      </c>
      <c r="AP218" s="10">
        <v>45</v>
      </c>
      <c r="AQ218" s="10">
        <v>30</v>
      </c>
      <c r="AR218" s="10">
        <v>500</v>
      </c>
      <c r="AS218" s="10">
        <v>185.3</v>
      </c>
      <c r="AT218" s="10">
        <v>24</v>
      </c>
      <c r="AU218" s="10">
        <v>60</v>
      </c>
      <c r="AV218" s="10">
        <v>200</v>
      </c>
      <c r="AW218" s="10">
        <v>23</v>
      </c>
      <c r="AX218" s="10">
        <v>50</v>
      </c>
      <c r="AY218" s="10"/>
    </row>
    <row r="219" spans="1:51" x14ac:dyDescent="0.25">
      <c r="A219" s="9"/>
      <c r="B219" s="9">
        <v>6303</v>
      </c>
      <c r="C219" s="9"/>
      <c r="D219" s="224" t="s">
        <v>544</v>
      </c>
      <c r="E219" s="10">
        <f>SUM(E220:E220)</f>
        <v>35</v>
      </c>
      <c r="F219" s="10">
        <f t="shared" ref="F219:AY219" si="95">SUM(F220:F220)</f>
        <v>5</v>
      </c>
      <c r="G219" s="10">
        <f t="shared" si="95"/>
        <v>30</v>
      </c>
      <c r="H219" s="10">
        <f t="shared" si="95"/>
        <v>0</v>
      </c>
      <c r="I219" s="10">
        <f t="shared" si="95"/>
        <v>0</v>
      </c>
      <c r="J219" s="10">
        <f t="shared" si="95"/>
        <v>0</v>
      </c>
      <c r="K219" s="10">
        <f t="shared" si="95"/>
        <v>0</v>
      </c>
      <c r="L219" s="10">
        <f t="shared" si="95"/>
        <v>0</v>
      </c>
      <c r="M219" s="10">
        <f t="shared" si="95"/>
        <v>0</v>
      </c>
      <c r="N219" s="10">
        <f t="shared" si="95"/>
        <v>0</v>
      </c>
      <c r="O219" s="10">
        <f t="shared" si="95"/>
        <v>0</v>
      </c>
      <c r="P219" s="10">
        <f t="shared" si="95"/>
        <v>0</v>
      </c>
      <c r="Q219" s="10">
        <f t="shared" si="95"/>
        <v>0</v>
      </c>
      <c r="R219" s="10">
        <f t="shared" si="95"/>
        <v>0</v>
      </c>
      <c r="S219" s="10">
        <f t="shared" si="95"/>
        <v>0</v>
      </c>
      <c r="T219" s="10">
        <f t="shared" si="95"/>
        <v>0</v>
      </c>
      <c r="U219" s="10">
        <f t="shared" si="95"/>
        <v>0</v>
      </c>
      <c r="V219" s="10">
        <f t="shared" si="95"/>
        <v>10</v>
      </c>
      <c r="W219" s="10">
        <f t="shared" si="95"/>
        <v>0</v>
      </c>
      <c r="X219" s="10">
        <f t="shared" si="95"/>
        <v>0</v>
      </c>
      <c r="Y219" s="10">
        <f t="shared" si="95"/>
        <v>0</v>
      </c>
      <c r="Z219" s="10">
        <f t="shared" si="95"/>
        <v>0</v>
      </c>
      <c r="AA219" s="10">
        <f t="shared" si="95"/>
        <v>0</v>
      </c>
      <c r="AB219" s="10">
        <f t="shared" si="95"/>
        <v>0</v>
      </c>
      <c r="AC219" s="10">
        <f t="shared" si="95"/>
        <v>0</v>
      </c>
      <c r="AD219" s="10">
        <f t="shared" si="95"/>
        <v>10</v>
      </c>
      <c r="AE219" s="10">
        <f t="shared" si="95"/>
        <v>0</v>
      </c>
      <c r="AF219" s="10">
        <f t="shared" si="95"/>
        <v>0</v>
      </c>
      <c r="AG219" s="10">
        <f t="shared" si="95"/>
        <v>0</v>
      </c>
      <c r="AH219" s="10">
        <f t="shared" si="95"/>
        <v>0</v>
      </c>
      <c r="AI219" s="10">
        <f t="shared" si="95"/>
        <v>0</v>
      </c>
      <c r="AJ219" s="10">
        <f t="shared" si="95"/>
        <v>10</v>
      </c>
      <c r="AK219" s="10">
        <f t="shared" si="95"/>
        <v>0</v>
      </c>
      <c r="AL219" s="10">
        <f t="shared" si="95"/>
        <v>0</v>
      </c>
      <c r="AM219" s="10">
        <f t="shared" si="95"/>
        <v>0</v>
      </c>
      <c r="AN219" s="10">
        <f t="shared" si="95"/>
        <v>0</v>
      </c>
      <c r="AO219" s="10">
        <f t="shared" si="95"/>
        <v>0</v>
      </c>
      <c r="AP219" s="10">
        <f t="shared" si="95"/>
        <v>0</v>
      </c>
      <c r="AQ219" s="10">
        <f t="shared" si="95"/>
        <v>0</v>
      </c>
      <c r="AR219" s="10">
        <f t="shared" si="95"/>
        <v>0</v>
      </c>
      <c r="AS219" s="10">
        <f t="shared" si="95"/>
        <v>0</v>
      </c>
      <c r="AT219" s="10">
        <f t="shared" si="95"/>
        <v>0</v>
      </c>
      <c r="AU219" s="10">
        <f t="shared" si="95"/>
        <v>0</v>
      </c>
      <c r="AV219" s="10">
        <f t="shared" si="95"/>
        <v>0</v>
      </c>
      <c r="AW219" s="10">
        <f t="shared" si="95"/>
        <v>0</v>
      </c>
      <c r="AX219" s="10">
        <f t="shared" si="95"/>
        <v>0</v>
      </c>
      <c r="AY219" s="10">
        <f t="shared" si="95"/>
        <v>0</v>
      </c>
    </row>
    <row r="220" spans="1:51" x14ac:dyDescent="0.25">
      <c r="A220" s="9"/>
      <c r="B220" s="9"/>
      <c r="C220" s="9">
        <v>63031</v>
      </c>
      <c r="D220" s="214" t="s">
        <v>587</v>
      </c>
      <c r="E220" s="10">
        <v>35</v>
      </c>
      <c r="F220" s="10">
        <v>5</v>
      </c>
      <c r="G220" s="10">
        <v>30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>
        <v>10</v>
      </c>
      <c r="W220" s="10"/>
      <c r="X220" s="10"/>
      <c r="Y220" s="10"/>
      <c r="Z220" s="10"/>
      <c r="AA220" s="10"/>
      <c r="AB220" s="10"/>
      <c r="AC220" s="10"/>
      <c r="AD220" s="10">
        <v>10</v>
      </c>
      <c r="AE220" s="10"/>
      <c r="AF220" s="10"/>
      <c r="AG220" s="10"/>
      <c r="AH220" s="10"/>
      <c r="AI220" s="10"/>
      <c r="AJ220" s="10">
        <v>10</v>
      </c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</row>
    <row r="221" spans="1:51" x14ac:dyDescent="0.25">
      <c r="A221" s="9"/>
      <c r="B221" s="9">
        <v>6304</v>
      </c>
      <c r="C221" s="9"/>
      <c r="D221" s="224" t="s">
        <v>588</v>
      </c>
      <c r="E221" s="10">
        <f>SUM(E222:E222)</f>
        <v>1289</v>
      </c>
      <c r="F221" s="10">
        <f t="shared" ref="F221:AY221" si="96">SUM(F222:F222)</f>
        <v>0</v>
      </c>
      <c r="G221" s="10">
        <f t="shared" si="96"/>
        <v>1289</v>
      </c>
      <c r="H221" s="10">
        <f t="shared" si="96"/>
        <v>0</v>
      </c>
      <c r="I221" s="10">
        <f t="shared" si="96"/>
        <v>0</v>
      </c>
      <c r="J221" s="10">
        <f t="shared" si="96"/>
        <v>0</v>
      </c>
      <c r="K221" s="10">
        <f t="shared" si="96"/>
        <v>0</v>
      </c>
      <c r="L221" s="10">
        <f t="shared" si="96"/>
        <v>0</v>
      </c>
      <c r="M221" s="10">
        <f t="shared" si="96"/>
        <v>0</v>
      </c>
      <c r="N221" s="10">
        <f t="shared" si="96"/>
        <v>0</v>
      </c>
      <c r="O221" s="10">
        <f t="shared" si="96"/>
        <v>0</v>
      </c>
      <c r="P221" s="10">
        <f t="shared" si="96"/>
        <v>0</v>
      </c>
      <c r="Q221" s="10">
        <f t="shared" si="96"/>
        <v>0</v>
      </c>
      <c r="R221" s="10">
        <f t="shared" si="96"/>
        <v>0</v>
      </c>
      <c r="S221" s="10">
        <f t="shared" si="96"/>
        <v>1289</v>
      </c>
      <c r="T221" s="10">
        <f t="shared" si="96"/>
        <v>0</v>
      </c>
      <c r="U221" s="10">
        <f t="shared" si="96"/>
        <v>0</v>
      </c>
      <c r="V221" s="10">
        <f t="shared" si="96"/>
        <v>0</v>
      </c>
      <c r="W221" s="10">
        <f t="shared" si="96"/>
        <v>0</v>
      </c>
      <c r="X221" s="10">
        <f t="shared" si="96"/>
        <v>0</v>
      </c>
      <c r="Y221" s="10">
        <f t="shared" si="96"/>
        <v>0</v>
      </c>
      <c r="Z221" s="10">
        <f t="shared" si="96"/>
        <v>0</v>
      </c>
      <c r="AA221" s="10">
        <f t="shared" si="96"/>
        <v>0</v>
      </c>
      <c r="AB221" s="10">
        <f t="shared" si="96"/>
        <v>0</v>
      </c>
      <c r="AC221" s="10">
        <f t="shared" si="96"/>
        <v>0</v>
      </c>
      <c r="AD221" s="10">
        <f t="shared" si="96"/>
        <v>0</v>
      </c>
      <c r="AE221" s="10">
        <f t="shared" si="96"/>
        <v>0</v>
      </c>
      <c r="AF221" s="10">
        <f t="shared" si="96"/>
        <v>0</v>
      </c>
      <c r="AG221" s="10">
        <f t="shared" si="96"/>
        <v>0</v>
      </c>
      <c r="AH221" s="10">
        <f t="shared" si="96"/>
        <v>0</v>
      </c>
      <c r="AI221" s="10">
        <f t="shared" si="96"/>
        <v>0</v>
      </c>
      <c r="AJ221" s="10">
        <f t="shared" si="96"/>
        <v>0</v>
      </c>
      <c r="AK221" s="10">
        <f t="shared" si="96"/>
        <v>0</v>
      </c>
      <c r="AL221" s="10">
        <f t="shared" si="96"/>
        <v>0</v>
      </c>
      <c r="AM221" s="10">
        <f t="shared" si="96"/>
        <v>0</v>
      </c>
      <c r="AN221" s="10">
        <f t="shared" si="96"/>
        <v>0</v>
      </c>
      <c r="AO221" s="10">
        <f t="shared" si="96"/>
        <v>0</v>
      </c>
      <c r="AP221" s="10">
        <f t="shared" si="96"/>
        <v>0</v>
      </c>
      <c r="AQ221" s="10">
        <f t="shared" si="96"/>
        <v>0</v>
      </c>
      <c r="AR221" s="10">
        <f t="shared" si="96"/>
        <v>0</v>
      </c>
      <c r="AS221" s="10">
        <f t="shared" si="96"/>
        <v>0</v>
      </c>
      <c r="AT221" s="10">
        <f t="shared" si="96"/>
        <v>0</v>
      </c>
      <c r="AU221" s="10">
        <f t="shared" si="96"/>
        <v>0</v>
      </c>
      <c r="AV221" s="10">
        <f t="shared" si="96"/>
        <v>0</v>
      </c>
      <c r="AW221" s="10">
        <f t="shared" si="96"/>
        <v>0</v>
      </c>
      <c r="AX221" s="10">
        <f t="shared" si="96"/>
        <v>0</v>
      </c>
      <c r="AY221" s="10">
        <f t="shared" si="96"/>
        <v>0</v>
      </c>
    </row>
    <row r="222" spans="1:51" x14ac:dyDescent="0.25">
      <c r="A222" s="9"/>
      <c r="B222" s="9"/>
      <c r="C222" s="9">
        <v>63041</v>
      </c>
      <c r="D222" s="214" t="s">
        <v>588</v>
      </c>
      <c r="E222" s="10">
        <v>1289</v>
      </c>
      <c r="F222" s="10"/>
      <c r="G222" s="10">
        <v>1289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1289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</row>
    <row r="223" spans="1:51" x14ac:dyDescent="0.25">
      <c r="A223" s="9"/>
      <c r="B223" s="9">
        <v>7009</v>
      </c>
      <c r="C223" s="9"/>
      <c r="D223" s="215" t="s">
        <v>546</v>
      </c>
      <c r="E223" s="10">
        <f>SUM(E224:E224)</f>
        <v>142000</v>
      </c>
      <c r="F223" s="10">
        <f t="shared" ref="F223:AY223" si="97">SUM(F224:F224)</f>
        <v>0</v>
      </c>
      <c r="G223" s="10">
        <f t="shared" si="97"/>
        <v>142000</v>
      </c>
      <c r="H223" s="10">
        <f t="shared" si="97"/>
        <v>0</v>
      </c>
      <c r="I223" s="10">
        <f t="shared" si="97"/>
        <v>0</v>
      </c>
      <c r="J223" s="10">
        <f t="shared" si="97"/>
        <v>0</v>
      </c>
      <c r="K223" s="10">
        <f t="shared" si="97"/>
        <v>0</v>
      </c>
      <c r="L223" s="10">
        <f t="shared" si="97"/>
        <v>0</v>
      </c>
      <c r="M223" s="10">
        <f t="shared" si="97"/>
        <v>0</v>
      </c>
      <c r="N223" s="10">
        <f t="shared" si="97"/>
        <v>0</v>
      </c>
      <c r="O223" s="10">
        <f t="shared" si="97"/>
        <v>0</v>
      </c>
      <c r="P223" s="10">
        <f t="shared" si="97"/>
        <v>0</v>
      </c>
      <c r="Q223" s="10">
        <f t="shared" si="97"/>
        <v>0</v>
      </c>
      <c r="R223" s="10">
        <f t="shared" si="97"/>
        <v>0</v>
      </c>
      <c r="S223" s="10">
        <f t="shared" si="97"/>
        <v>0</v>
      </c>
      <c r="T223" s="10">
        <f t="shared" si="97"/>
        <v>142000</v>
      </c>
      <c r="U223" s="10">
        <f t="shared" si="97"/>
        <v>0</v>
      </c>
      <c r="V223" s="10">
        <f t="shared" si="97"/>
        <v>0</v>
      </c>
      <c r="W223" s="10">
        <f t="shared" si="97"/>
        <v>0</v>
      </c>
      <c r="X223" s="10">
        <f t="shared" si="97"/>
        <v>0</v>
      </c>
      <c r="Y223" s="10">
        <f t="shared" si="97"/>
        <v>0</v>
      </c>
      <c r="Z223" s="10">
        <f t="shared" si="97"/>
        <v>0</v>
      </c>
      <c r="AA223" s="10">
        <f t="shared" si="97"/>
        <v>0</v>
      </c>
      <c r="AB223" s="10">
        <f t="shared" si="97"/>
        <v>0</v>
      </c>
      <c r="AC223" s="10">
        <f t="shared" si="97"/>
        <v>0</v>
      </c>
      <c r="AD223" s="10">
        <f t="shared" si="97"/>
        <v>0</v>
      </c>
      <c r="AE223" s="10">
        <f t="shared" si="97"/>
        <v>0</v>
      </c>
      <c r="AF223" s="10">
        <f t="shared" si="97"/>
        <v>0</v>
      </c>
      <c r="AG223" s="10">
        <f t="shared" si="97"/>
        <v>0</v>
      </c>
      <c r="AH223" s="10">
        <f t="shared" si="97"/>
        <v>0</v>
      </c>
      <c r="AI223" s="10">
        <f t="shared" si="97"/>
        <v>0</v>
      </c>
      <c r="AJ223" s="10">
        <f t="shared" si="97"/>
        <v>0</v>
      </c>
      <c r="AK223" s="10">
        <f t="shared" si="97"/>
        <v>0</v>
      </c>
      <c r="AL223" s="10">
        <f t="shared" si="97"/>
        <v>0</v>
      </c>
      <c r="AM223" s="10">
        <f t="shared" si="97"/>
        <v>0</v>
      </c>
      <c r="AN223" s="10">
        <f t="shared" si="97"/>
        <v>0</v>
      </c>
      <c r="AO223" s="10">
        <f t="shared" si="97"/>
        <v>0</v>
      </c>
      <c r="AP223" s="10">
        <f t="shared" si="97"/>
        <v>0</v>
      </c>
      <c r="AQ223" s="10">
        <f t="shared" si="97"/>
        <v>0</v>
      </c>
      <c r="AR223" s="10">
        <f t="shared" si="97"/>
        <v>0</v>
      </c>
      <c r="AS223" s="10">
        <f t="shared" si="97"/>
        <v>0</v>
      </c>
      <c r="AT223" s="10">
        <f t="shared" si="97"/>
        <v>0</v>
      </c>
      <c r="AU223" s="10">
        <f t="shared" si="97"/>
        <v>0</v>
      </c>
      <c r="AV223" s="10">
        <f t="shared" si="97"/>
        <v>0</v>
      </c>
      <c r="AW223" s="10">
        <f t="shared" si="97"/>
        <v>0</v>
      </c>
      <c r="AX223" s="10">
        <f t="shared" si="97"/>
        <v>0</v>
      </c>
      <c r="AY223" s="10">
        <f t="shared" si="97"/>
        <v>0</v>
      </c>
    </row>
    <row r="224" spans="1:51" x14ac:dyDescent="0.25">
      <c r="A224" s="9"/>
      <c r="B224" s="9"/>
      <c r="C224" s="9">
        <v>70091</v>
      </c>
      <c r="D224" s="221" t="s">
        <v>546</v>
      </c>
      <c r="E224" s="10">
        <v>142000</v>
      </c>
      <c r="F224" s="10"/>
      <c r="G224" s="10">
        <v>142000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>
        <v>142000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s="36" customFormat="1" ht="45" customHeight="1" x14ac:dyDescent="0.25">
      <c r="A225" s="101"/>
      <c r="B225" s="101"/>
      <c r="C225" s="101"/>
      <c r="D225" s="100" t="s">
        <v>598</v>
      </c>
      <c r="E225" s="17">
        <f>SUM(E226:E226)</f>
        <v>697000</v>
      </c>
      <c r="F225" s="17">
        <f t="shared" ref="F225:AY226" si="98">SUM(F226:F226)</f>
        <v>0</v>
      </c>
      <c r="G225" s="17">
        <f t="shared" si="98"/>
        <v>697000</v>
      </c>
      <c r="H225" s="17">
        <f t="shared" si="98"/>
        <v>0</v>
      </c>
      <c r="I225" s="17">
        <f t="shared" si="98"/>
        <v>0</v>
      </c>
      <c r="J225" s="17">
        <f t="shared" si="98"/>
        <v>0</v>
      </c>
      <c r="K225" s="17">
        <f t="shared" si="98"/>
        <v>0</v>
      </c>
      <c r="L225" s="17">
        <f t="shared" si="98"/>
        <v>0</v>
      </c>
      <c r="M225" s="17">
        <f t="shared" si="98"/>
        <v>0</v>
      </c>
      <c r="N225" s="17">
        <f t="shared" si="98"/>
        <v>0</v>
      </c>
      <c r="O225" s="17">
        <f t="shared" si="98"/>
        <v>0</v>
      </c>
      <c r="P225" s="17">
        <f t="shared" si="98"/>
        <v>0</v>
      </c>
      <c r="Q225" s="17">
        <f t="shared" si="98"/>
        <v>0</v>
      </c>
      <c r="R225" s="17">
        <f t="shared" si="98"/>
        <v>0</v>
      </c>
      <c r="S225" s="17">
        <f t="shared" si="98"/>
        <v>0</v>
      </c>
      <c r="T225" s="17">
        <f t="shared" si="98"/>
        <v>0</v>
      </c>
      <c r="U225" s="17">
        <f t="shared" si="98"/>
        <v>0</v>
      </c>
      <c r="V225" s="17">
        <f t="shared" si="98"/>
        <v>0</v>
      </c>
      <c r="W225" s="17">
        <f t="shared" si="98"/>
        <v>0</v>
      </c>
      <c r="X225" s="17">
        <f t="shared" si="98"/>
        <v>0</v>
      </c>
      <c r="Y225" s="17">
        <f t="shared" si="98"/>
        <v>0</v>
      </c>
      <c r="Z225" s="17">
        <f t="shared" si="98"/>
        <v>0</v>
      </c>
      <c r="AA225" s="17">
        <f t="shared" si="98"/>
        <v>0</v>
      </c>
      <c r="AB225" s="17">
        <f t="shared" si="98"/>
        <v>0</v>
      </c>
      <c r="AC225" s="17">
        <f t="shared" si="98"/>
        <v>0</v>
      </c>
      <c r="AD225" s="17">
        <f t="shared" si="98"/>
        <v>0</v>
      </c>
      <c r="AE225" s="17">
        <f t="shared" si="98"/>
        <v>0</v>
      </c>
      <c r="AF225" s="17">
        <f t="shared" si="98"/>
        <v>0</v>
      </c>
      <c r="AG225" s="17">
        <f t="shared" si="98"/>
        <v>0</v>
      </c>
      <c r="AH225" s="17">
        <f t="shared" si="98"/>
        <v>0</v>
      </c>
      <c r="AI225" s="17">
        <f t="shared" si="98"/>
        <v>0</v>
      </c>
      <c r="AJ225" s="17">
        <f t="shared" si="98"/>
        <v>0</v>
      </c>
      <c r="AK225" s="17">
        <f t="shared" si="98"/>
        <v>0</v>
      </c>
      <c r="AL225" s="17">
        <f t="shared" si="98"/>
        <v>0</v>
      </c>
      <c r="AM225" s="17">
        <f t="shared" si="98"/>
        <v>0</v>
      </c>
      <c r="AN225" s="17">
        <f t="shared" si="98"/>
        <v>0</v>
      </c>
      <c r="AO225" s="17">
        <f t="shared" si="98"/>
        <v>0</v>
      </c>
      <c r="AP225" s="17">
        <f t="shared" si="98"/>
        <v>0</v>
      </c>
      <c r="AQ225" s="17">
        <f t="shared" si="98"/>
        <v>0</v>
      </c>
      <c r="AR225" s="17">
        <f t="shared" si="98"/>
        <v>0</v>
      </c>
      <c r="AS225" s="17">
        <f t="shared" si="98"/>
        <v>0</v>
      </c>
      <c r="AT225" s="17">
        <f t="shared" si="98"/>
        <v>0</v>
      </c>
      <c r="AU225" s="17">
        <f t="shared" si="98"/>
        <v>0</v>
      </c>
      <c r="AV225" s="17">
        <f t="shared" si="98"/>
        <v>0</v>
      </c>
      <c r="AW225" s="17">
        <f t="shared" si="98"/>
        <v>0</v>
      </c>
      <c r="AX225" s="17">
        <f t="shared" si="98"/>
        <v>0</v>
      </c>
      <c r="AY225" s="17">
        <f>SUM(AY226:AY226)</f>
        <v>697000</v>
      </c>
    </row>
    <row r="226" spans="1:51" s="36" customFormat="1" x14ac:dyDescent="0.25">
      <c r="A226" s="97"/>
      <c r="B226" s="97"/>
      <c r="C226" s="97"/>
      <c r="D226" s="226" t="s">
        <v>548</v>
      </c>
      <c r="E226" s="17">
        <f>SUM(E227:E227)</f>
        <v>697000</v>
      </c>
      <c r="F226" s="17">
        <f t="shared" si="98"/>
        <v>0</v>
      </c>
      <c r="G226" s="17">
        <f t="shared" si="98"/>
        <v>697000</v>
      </c>
      <c r="H226" s="17">
        <f t="shared" si="98"/>
        <v>0</v>
      </c>
      <c r="I226" s="17">
        <f t="shared" si="98"/>
        <v>0</v>
      </c>
      <c r="J226" s="17">
        <f t="shared" si="98"/>
        <v>0</v>
      </c>
      <c r="K226" s="17">
        <f t="shared" si="98"/>
        <v>0</v>
      </c>
      <c r="L226" s="17">
        <f t="shared" si="98"/>
        <v>0</v>
      </c>
      <c r="M226" s="17">
        <f t="shared" si="98"/>
        <v>0</v>
      </c>
      <c r="N226" s="17">
        <f t="shared" si="98"/>
        <v>0</v>
      </c>
      <c r="O226" s="17">
        <f t="shared" si="98"/>
        <v>0</v>
      </c>
      <c r="P226" s="17">
        <f t="shared" si="98"/>
        <v>0</v>
      </c>
      <c r="Q226" s="17">
        <f t="shared" si="98"/>
        <v>0</v>
      </c>
      <c r="R226" s="17">
        <f t="shared" si="98"/>
        <v>0</v>
      </c>
      <c r="S226" s="17">
        <f t="shared" si="98"/>
        <v>0</v>
      </c>
      <c r="T226" s="17">
        <f t="shared" si="98"/>
        <v>0</v>
      </c>
      <c r="U226" s="17">
        <f t="shared" si="98"/>
        <v>0</v>
      </c>
      <c r="V226" s="17">
        <f t="shared" si="98"/>
        <v>0</v>
      </c>
      <c r="W226" s="17">
        <f t="shared" si="98"/>
        <v>0</v>
      </c>
      <c r="X226" s="17">
        <f t="shared" si="98"/>
        <v>0</v>
      </c>
      <c r="Y226" s="17">
        <f t="shared" si="98"/>
        <v>0</v>
      </c>
      <c r="Z226" s="17">
        <f t="shared" si="98"/>
        <v>0</v>
      </c>
      <c r="AA226" s="17">
        <f t="shared" si="98"/>
        <v>0</v>
      </c>
      <c r="AB226" s="17">
        <f t="shared" si="98"/>
        <v>0</v>
      </c>
      <c r="AC226" s="17">
        <f t="shared" si="98"/>
        <v>0</v>
      </c>
      <c r="AD226" s="17">
        <f t="shared" si="98"/>
        <v>0</v>
      </c>
      <c r="AE226" s="17">
        <f t="shared" si="98"/>
        <v>0</v>
      </c>
      <c r="AF226" s="17">
        <f t="shared" si="98"/>
        <v>0</v>
      </c>
      <c r="AG226" s="17">
        <f t="shared" si="98"/>
        <v>0</v>
      </c>
      <c r="AH226" s="17">
        <f t="shared" si="98"/>
        <v>0</v>
      </c>
      <c r="AI226" s="17">
        <f t="shared" si="98"/>
        <v>0</v>
      </c>
      <c r="AJ226" s="17">
        <f t="shared" si="98"/>
        <v>0</v>
      </c>
      <c r="AK226" s="17">
        <f t="shared" si="98"/>
        <v>0</v>
      </c>
      <c r="AL226" s="17">
        <f t="shared" si="98"/>
        <v>0</v>
      </c>
      <c r="AM226" s="17">
        <f t="shared" si="98"/>
        <v>0</v>
      </c>
      <c r="AN226" s="17">
        <f t="shared" si="98"/>
        <v>0</v>
      </c>
      <c r="AO226" s="17">
        <f t="shared" si="98"/>
        <v>0</v>
      </c>
      <c r="AP226" s="17">
        <f t="shared" si="98"/>
        <v>0</v>
      </c>
      <c r="AQ226" s="17">
        <f t="shared" si="98"/>
        <v>0</v>
      </c>
      <c r="AR226" s="17">
        <f t="shared" si="98"/>
        <v>0</v>
      </c>
      <c r="AS226" s="17">
        <f t="shared" si="98"/>
        <v>0</v>
      </c>
      <c r="AT226" s="17">
        <f t="shared" si="98"/>
        <v>0</v>
      </c>
      <c r="AU226" s="17">
        <f t="shared" si="98"/>
        <v>0</v>
      </c>
      <c r="AV226" s="17">
        <f t="shared" si="98"/>
        <v>0</v>
      </c>
      <c r="AW226" s="17">
        <f t="shared" si="98"/>
        <v>0</v>
      </c>
      <c r="AX226" s="17">
        <f t="shared" si="98"/>
        <v>0</v>
      </c>
      <c r="AY226" s="17">
        <f t="shared" si="98"/>
        <v>697000</v>
      </c>
    </row>
    <row r="227" spans="1:51" s="36" customFormat="1" x14ac:dyDescent="0.25">
      <c r="A227" s="56">
        <v>69</v>
      </c>
      <c r="B227" s="56"/>
      <c r="C227" s="56"/>
      <c r="D227" s="224" t="s">
        <v>549</v>
      </c>
      <c r="E227" s="17">
        <f>SUM(E228,E230)</f>
        <v>697000</v>
      </c>
      <c r="F227" s="17">
        <f t="shared" ref="F227:AY227" si="99">SUM(F228,F230)</f>
        <v>0</v>
      </c>
      <c r="G227" s="17">
        <f t="shared" si="99"/>
        <v>697000</v>
      </c>
      <c r="H227" s="17">
        <f t="shared" si="99"/>
        <v>0</v>
      </c>
      <c r="I227" s="17">
        <f t="shared" si="99"/>
        <v>0</v>
      </c>
      <c r="J227" s="17">
        <f t="shared" si="99"/>
        <v>0</v>
      </c>
      <c r="K227" s="17">
        <f t="shared" si="99"/>
        <v>0</v>
      </c>
      <c r="L227" s="17">
        <f t="shared" si="99"/>
        <v>0</v>
      </c>
      <c r="M227" s="17">
        <f t="shared" si="99"/>
        <v>0</v>
      </c>
      <c r="N227" s="17">
        <f t="shared" si="99"/>
        <v>0</v>
      </c>
      <c r="O227" s="17">
        <f t="shared" si="99"/>
        <v>0</v>
      </c>
      <c r="P227" s="17">
        <f t="shared" si="99"/>
        <v>0</v>
      </c>
      <c r="Q227" s="17">
        <f t="shared" si="99"/>
        <v>0</v>
      </c>
      <c r="R227" s="17">
        <f t="shared" si="99"/>
        <v>0</v>
      </c>
      <c r="S227" s="17">
        <f t="shared" si="99"/>
        <v>0</v>
      </c>
      <c r="T227" s="17">
        <f t="shared" si="99"/>
        <v>0</v>
      </c>
      <c r="U227" s="17">
        <f t="shared" si="99"/>
        <v>0</v>
      </c>
      <c r="V227" s="17">
        <f t="shared" si="99"/>
        <v>0</v>
      </c>
      <c r="W227" s="17">
        <f t="shared" si="99"/>
        <v>0</v>
      </c>
      <c r="X227" s="17">
        <f t="shared" si="99"/>
        <v>0</v>
      </c>
      <c r="Y227" s="17">
        <f t="shared" si="99"/>
        <v>0</v>
      </c>
      <c r="Z227" s="17">
        <f t="shared" si="99"/>
        <v>0</v>
      </c>
      <c r="AA227" s="17">
        <f t="shared" si="99"/>
        <v>0</v>
      </c>
      <c r="AB227" s="17">
        <f t="shared" si="99"/>
        <v>0</v>
      </c>
      <c r="AC227" s="17">
        <f t="shared" si="99"/>
        <v>0</v>
      </c>
      <c r="AD227" s="17">
        <f t="shared" si="99"/>
        <v>0</v>
      </c>
      <c r="AE227" s="17">
        <f t="shared" si="99"/>
        <v>0</v>
      </c>
      <c r="AF227" s="17">
        <f t="shared" si="99"/>
        <v>0</v>
      </c>
      <c r="AG227" s="17">
        <f t="shared" si="99"/>
        <v>0</v>
      </c>
      <c r="AH227" s="17">
        <f t="shared" si="99"/>
        <v>0</v>
      </c>
      <c r="AI227" s="17">
        <f t="shared" si="99"/>
        <v>0</v>
      </c>
      <c r="AJ227" s="17">
        <f t="shared" si="99"/>
        <v>0</v>
      </c>
      <c r="AK227" s="17">
        <f t="shared" si="99"/>
        <v>0</v>
      </c>
      <c r="AL227" s="17">
        <f t="shared" si="99"/>
        <v>0</v>
      </c>
      <c r="AM227" s="17">
        <f t="shared" si="99"/>
        <v>0</v>
      </c>
      <c r="AN227" s="17">
        <f t="shared" si="99"/>
        <v>0</v>
      </c>
      <c r="AO227" s="17">
        <f t="shared" si="99"/>
        <v>0</v>
      </c>
      <c r="AP227" s="17">
        <f t="shared" si="99"/>
        <v>0</v>
      </c>
      <c r="AQ227" s="17">
        <f t="shared" si="99"/>
        <v>0</v>
      </c>
      <c r="AR227" s="17">
        <f t="shared" si="99"/>
        <v>0</v>
      </c>
      <c r="AS227" s="17">
        <f t="shared" si="99"/>
        <v>0</v>
      </c>
      <c r="AT227" s="17">
        <f t="shared" si="99"/>
        <v>0</v>
      </c>
      <c r="AU227" s="17">
        <f t="shared" si="99"/>
        <v>0</v>
      </c>
      <c r="AV227" s="17">
        <f t="shared" si="99"/>
        <v>0</v>
      </c>
      <c r="AW227" s="17">
        <f t="shared" si="99"/>
        <v>0</v>
      </c>
      <c r="AX227" s="17">
        <f t="shared" si="99"/>
        <v>0</v>
      </c>
      <c r="AY227" s="17">
        <f t="shared" si="99"/>
        <v>697000</v>
      </c>
    </row>
    <row r="228" spans="1:51" x14ac:dyDescent="0.25">
      <c r="A228" s="9"/>
      <c r="B228" s="9">
        <v>6901</v>
      </c>
      <c r="C228" s="9"/>
      <c r="D228" s="224" t="s">
        <v>550</v>
      </c>
      <c r="E228" s="10">
        <f>SUM(E229:E229)</f>
        <v>647000</v>
      </c>
      <c r="F228" s="10">
        <f t="shared" ref="F228:AY228" si="100">SUM(F229:F229)</f>
        <v>0</v>
      </c>
      <c r="G228" s="10">
        <f t="shared" si="100"/>
        <v>647000</v>
      </c>
      <c r="H228" s="10">
        <f t="shared" si="100"/>
        <v>0</v>
      </c>
      <c r="I228" s="10">
        <f t="shared" si="100"/>
        <v>0</v>
      </c>
      <c r="J228" s="10">
        <f t="shared" si="100"/>
        <v>0</v>
      </c>
      <c r="K228" s="10">
        <f t="shared" si="100"/>
        <v>0</v>
      </c>
      <c r="L228" s="10">
        <f t="shared" si="100"/>
        <v>0</v>
      </c>
      <c r="M228" s="10">
        <f t="shared" si="100"/>
        <v>0</v>
      </c>
      <c r="N228" s="10">
        <f t="shared" si="100"/>
        <v>0</v>
      </c>
      <c r="O228" s="10">
        <f t="shared" si="100"/>
        <v>0</v>
      </c>
      <c r="P228" s="10">
        <f t="shared" si="100"/>
        <v>0</v>
      </c>
      <c r="Q228" s="10">
        <f t="shared" si="100"/>
        <v>0</v>
      </c>
      <c r="R228" s="10">
        <f t="shared" si="100"/>
        <v>0</v>
      </c>
      <c r="S228" s="10">
        <f t="shared" si="100"/>
        <v>0</v>
      </c>
      <c r="T228" s="10">
        <f t="shared" si="100"/>
        <v>0</v>
      </c>
      <c r="U228" s="10">
        <f t="shared" si="100"/>
        <v>0</v>
      </c>
      <c r="V228" s="10">
        <f t="shared" si="100"/>
        <v>0</v>
      </c>
      <c r="W228" s="10">
        <f t="shared" si="100"/>
        <v>0</v>
      </c>
      <c r="X228" s="10">
        <f t="shared" si="100"/>
        <v>0</v>
      </c>
      <c r="Y228" s="10">
        <f t="shared" si="100"/>
        <v>0</v>
      </c>
      <c r="Z228" s="10">
        <f t="shared" si="100"/>
        <v>0</v>
      </c>
      <c r="AA228" s="10">
        <f t="shared" si="100"/>
        <v>0</v>
      </c>
      <c r="AB228" s="10">
        <f t="shared" si="100"/>
        <v>0</v>
      </c>
      <c r="AC228" s="10">
        <f t="shared" si="100"/>
        <v>0</v>
      </c>
      <c r="AD228" s="10">
        <f t="shared" si="100"/>
        <v>0</v>
      </c>
      <c r="AE228" s="10">
        <f t="shared" si="100"/>
        <v>0</v>
      </c>
      <c r="AF228" s="10">
        <f t="shared" si="100"/>
        <v>0</v>
      </c>
      <c r="AG228" s="10">
        <f t="shared" si="100"/>
        <v>0</v>
      </c>
      <c r="AH228" s="10">
        <f t="shared" si="100"/>
        <v>0</v>
      </c>
      <c r="AI228" s="10">
        <f t="shared" si="100"/>
        <v>0</v>
      </c>
      <c r="AJ228" s="10">
        <f t="shared" si="100"/>
        <v>0</v>
      </c>
      <c r="AK228" s="10">
        <f t="shared" si="100"/>
        <v>0</v>
      </c>
      <c r="AL228" s="10">
        <f t="shared" si="100"/>
        <v>0</v>
      </c>
      <c r="AM228" s="10">
        <f t="shared" si="100"/>
        <v>0</v>
      </c>
      <c r="AN228" s="10">
        <f t="shared" si="100"/>
        <v>0</v>
      </c>
      <c r="AO228" s="10">
        <f t="shared" si="100"/>
        <v>0</v>
      </c>
      <c r="AP228" s="10">
        <f t="shared" si="100"/>
        <v>0</v>
      </c>
      <c r="AQ228" s="10">
        <f t="shared" si="100"/>
        <v>0</v>
      </c>
      <c r="AR228" s="10">
        <f t="shared" si="100"/>
        <v>0</v>
      </c>
      <c r="AS228" s="10">
        <f t="shared" si="100"/>
        <v>0</v>
      </c>
      <c r="AT228" s="10">
        <f t="shared" si="100"/>
        <v>0</v>
      </c>
      <c r="AU228" s="10">
        <f t="shared" si="100"/>
        <v>0</v>
      </c>
      <c r="AV228" s="10">
        <f t="shared" si="100"/>
        <v>0</v>
      </c>
      <c r="AW228" s="10">
        <f t="shared" si="100"/>
        <v>0</v>
      </c>
      <c r="AX228" s="10">
        <f t="shared" si="100"/>
        <v>0</v>
      </c>
      <c r="AY228" s="10">
        <f t="shared" si="100"/>
        <v>647000</v>
      </c>
    </row>
    <row r="229" spans="1:51" x14ac:dyDescent="0.25">
      <c r="A229" s="9"/>
      <c r="B229" s="9"/>
      <c r="C229" s="9">
        <v>69011</v>
      </c>
      <c r="D229" s="37"/>
      <c r="E229" s="10">
        <v>647000</v>
      </c>
      <c r="F229" s="10"/>
      <c r="G229" s="10">
        <v>647000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>
        <v>647000</v>
      </c>
    </row>
    <row r="230" spans="1:51" x14ac:dyDescent="0.25">
      <c r="A230" s="9"/>
      <c r="B230" s="9">
        <v>6902</v>
      </c>
      <c r="C230" s="9"/>
      <c r="D230" s="224" t="s">
        <v>551</v>
      </c>
      <c r="E230" s="10">
        <f>SUM(E231:E231)</f>
        <v>50000</v>
      </c>
      <c r="F230" s="10">
        <f t="shared" ref="F230:AY230" si="101">SUM(F231:F231)</f>
        <v>0</v>
      </c>
      <c r="G230" s="10">
        <f t="shared" si="101"/>
        <v>50000</v>
      </c>
      <c r="H230" s="10">
        <f t="shared" si="101"/>
        <v>0</v>
      </c>
      <c r="I230" s="10">
        <f t="shared" si="101"/>
        <v>0</v>
      </c>
      <c r="J230" s="10">
        <f t="shared" si="101"/>
        <v>0</v>
      </c>
      <c r="K230" s="10">
        <f t="shared" si="101"/>
        <v>0</v>
      </c>
      <c r="L230" s="10">
        <f t="shared" si="101"/>
        <v>0</v>
      </c>
      <c r="M230" s="10">
        <f t="shared" si="101"/>
        <v>0</v>
      </c>
      <c r="N230" s="10">
        <f t="shared" si="101"/>
        <v>0</v>
      </c>
      <c r="O230" s="10">
        <f t="shared" si="101"/>
        <v>0</v>
      </c>
      <c r="P230" s="10">
        <f t="shared" si="101"/>
        <v>0</v>
      </c>
      <c r="Q230" s="10">
        <f t="shared" si="101"/>
        <v>0</v>
      </c>
      <c r="R230" s="10">
        <f t="shared" si="101"/>
        <v>0</v>
      </c>
      <c r="S230" s="10">
        <f t="shared" si="101"/>
        <v>0</v>
      </c>
      <c r="T230" s="10">
        <f t="shared" si="101"/>
        <v>0</v>
      </c>
      <c r="U230" s="10">
        <f t="shared" si="101"/>
        <v>0</v>
      </c>
      <c r="V230" s="10">
        <f t="shared" si="101"/>
        <v>0</v>
      </c>
      <c r="W230" s="10">
        <f t="shared" si="101"/>
        <v>0</v>
      </c>
      <c r="X230" s="10">
        <f t="shared" si="101"/>
        <v>0</v>
      </c>
      <c r="Y230" s="10">
        <f t="shared" si="101"/>
        <v>0</v>
      </c>
      <c r="Z230" s="10">
        <f t="shared" si="101"/>
        <v>0</v>
      </c>
      <c r="AA230" s="10">
        <f t="shared" si="101"/>
        <v>0</v>
      </c>
      <c r="AB230" s="10">
        <f t="shared" si="101"/>
        <v>0</v>
      </c>
      <c r="AC230" s="10">
        <f t="shared" si="101"/>
        <v>0</v>
      </c>
      <c r="AD230" s="10">
        <f t="shared" si="101"/>
        <v>0</v>
      </c>
      <c r="AE230" s="10">
        <f t="shared" si="101"/>
        <v>0</v>
      </c>
      <c r="AF230" s="10">
        <f t="shared" si="101"/>
        <v>0</v>
      </c>
      <c r="AG230" s="10">
        <f t="shared" si="101"/>
        <v>0</v>
      </c>
      <c r="AH230" s="10">
        <f t="shared" si="101"/>
        <v>0</v>
      </c>
      <c r="AI230" s="10">
        <f t="shared" si="101"/>
        <v>0</v>
      </c>
      <c r="AJ230" s="10">
        <f t="shared" si="101"/>
        <v>0</v>
      </c>
      <c r="AK230" s="10">
        <f t="shared" si="101"/>
        <v>0</v>
      </c>
      <c r="AL230" s="10">
        <f t="shared" si="101"/>
        <v>0</v>
      </c>
      <c r="AM230" s="10">
        <f t="shared" si="101"/>
        <v>0</v>
      </c>
      <c r="AN230" s="10">
        <f t="shared" si="101"/>
        <v>0</v>
      </c>
      <c r="AO230" s="10">
        <f t="shared" si="101"/>
        <v>0</v>
      </c>
      <c r="AP230" s="10">
        <f t="shared" si="101"/>
        <v>0</v>
      </c>
      <c r="AQ230" s="10">
        <f t="shared" si="101"/>
        <v>0</v>
      </c>
      <c r="AR230" s="10">
        <f t="shared" si="101"/>
        <v>0</v>
      </c>
      <c r="AS230" s="10">
        <f t="shared" si="101"/>
        <v>0</v>
      </c>
      <c r="AT230" s="10">
        <f t="shared" si="101"/>
        <v>0</v>
      </c>
      <c r="AU230" s="10">
        <f t="shared" si="101"/>
        <v>0</v>
      </c>
      <c r="AV230" s="10">
        <f t="shared" si="101"/>
        <v>0</v>
      </c>
      <c r="AW230" s="10">
        <f t="shared" si="101"/>
        <v>0</v>
      </c>
      <c r="AX230" s="10">
        <f t="shared" si="101"/>
        <v>0</v>
      </c>
      <c r="AY230" s="10">
        <f t="shared" si="101"/>
        <v>50000</v>
      </c>
    </row>
    <row r="231" spans="1:51" x14ac:dyDescent="0.25">
      <c r="A231" s="9"/>
      <c r="B231" s="9"/>
      <c r="C231" s="9">
        <v>69021</v>
      </c>
      <c r="D231" s="38"/>
      <c r="E231" s="10">
        <v>50000</v>
      </c>
      <c r="F231" s="10"/>
      <c r="G231" s="10">
        <v>50000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>
        <v>50000</v>
      </c>
    </row>
    <row r="232" spans="1:51" s="36" customFormat="1" x14ac:dyDescent="0.25">
      <c r="A232" s="97"/>
      <c r="B232" s="97"/>
      <c r="C232" s="97"/>
      <c r="D232" s="226" t="s">
        <v>552</v>
      </c>
      <c r="E232" s="17">
        <f>SUM(E233,E254)</f>
        <v>13044495</v>
      </c>
      <c r="F232" s="17">
        <f t="shared" ref="F232:AY232" si="102">SUM(F233,F254)</f>
        <v>0</v>
      </c>
      <c r="G232" s="17">
        <f t="shared" si="102"/>
        <v>13044495</v>
      </c>
      <c r="H232" s="17">
        <f t="shared" si="102"/>
        <v>0</v>
      </c>
      <c r="I232" s="17">
        <f t="shared" si="102"/>
        <v>0</v>
      </c>
      <c r="J232" s="17">
        <f t="shared" si="102"/>
        <v>0</v>
      </c>
      <c r="K232" s="17">
        <f t="shared" si="102"/>
        <v>0</v>
      </c>
      <c r="L232" s="17">
        <f t="shared" si="102"/>
        <v>0</v>
      </c>
      <c r="M232" s="17">
        <f t="shared" si="102"/>
        <v>0</v>
      </c>
      <c r="N232" s="17">
        <f t="shared" si="102"/>
        <v>0</v>
      </c>
      <c r="O232" s="17">
        <f t="shared" si="102"/>
        <v>0</v>
      </c>
      <c r="P232" s="17">
        <f t="shared" si="102"/>
        <v>15000</v>
      </c>
      <c r="Q232" s="17">
        <f t="shared" si="102"/>
        <v>5000</v>
      </c>
      <c r="R232" s="17">
        <f t="shared" si="102"/>
        <v>0</v>
      </c>
      <c r="S232" s="17">
        <f t="shared" si="102"/>
        <v>0</v>
      </c>
      <c r="T232" s="17">
        <f t="shared" si="102"/>
        <v>0</v>
      </c>
      <c r="U232" s="17">
        <f t="shared" si="102"/>
        <v>0</v>
      </c>
      <c r="V232" s="17">
        <f t="shared" si="102"/>
        <v>0</v>
      </c>
      <c r="W232" s="17">
        <f t="shared" si="102"/>
        <v>0</v>
      </c>
      <c r="X232" s="17">
        <f t="shared" si="102"/>
        <v>0</v>
      </c>
      <c r="Y232" s="17">
        <f t="shared" si="102"/>
        <v>0</v>
      </c>
      <c r="Z232" s="17">
        <f t="shared" si="102"/>
        <v>90000</v>
      </c>
      <c r="AA232" s="17">
        <f t="shared" si="102"/>
        <v>0</v>
      </c>
      <c r="AB232" s="17">
        <f t="shared" si="102"/>
        <v>0</v>
      </c>
      <c r="AC232" s="17">
        <f t="shared" si="102"/>
        <v>16000</v>
      </c>
      <c r="AD232" s="17">
        <f t="shared" si="102"/>
        <v>0</v>
      </c>
      <c r="AE232" s="17">
        <f t="shared" si="102"/>
        <v>0</v>
      </c>
      <c r="AF232" s="17">
        <f t="shared" si="102"/>
        <v>150000</v>
      </c>
      <c r="AG232" s="17">
        <f t="shared" si="102"/>
        <v>0</v>
      </c>
      <c r="AH232" s="17">
        <f t="shared" si="102"/>
        <v>0</v>
      </c>
      <c r="AI232" s="17">
        <f t="shared" si="102"/>
        <v>0</v>
      </c>
      <c r="AJ232" s="17">
        <f t="shared" si="102"/>
        <v>0</v>
      </c>
      <c r="AK232" s="17">
        <f t="shared" si="102"/>
        <v>250000</v>
      </c>
      <c r="AL232" s="17">
        <f t="shared" si="102"/>
        <v>0</v>
      </c>
      <c r="AM232" s="17">
        <f t="shared" si="102"/>
        <v>0</v>
      </c>
      <c r="AN232" s="17">
        <f t="shared" si="102"/>
        <v>0</v>
      </c>
      <c r="AO232" s="17">
        <f t="shared" si="102"/>
        <v>0</v>
      </c>
      <c r="AP232" s="17">
        <f t="shared" si="102"/>
        <v>0</v>
      </c>
      <c r="AQ232" s="17">
        <f t="shared" si="102"/>
        <v>16500</v>
      </c>
      <c r="AR232" s="17">
        <f t="shared" si="102"/>
        <v>120000</v>
      </c>
      <c r="AS232" s="17">
        <f t="shared" si="102"/>
        <v>0</v>
      </c>
      <c r="AT232" s="17">
        <f t="shared" si="102"/>
        <v>0</v>
      </c>
      <c r="AU232" s="17">
        <f t="shared" si="102"/>
        <v>0</v>
      </c>
      <c r="AV232" s="17">
        <f t="shared" si="102"/>
        <v>0</v>
      </c>
      <c r="AW232" s="17">
        <f t="shared" si="102"/>
        <v>0</v>
      </c>
      <c r="AX232" s="17">
        <f t="shared" si="102"/>
        <v>0</v>
      </c>
      <c r="AY232" s="17">
        <f t="shared" si="102"/>
        <v>12381995</v>
      </c>
    </row>
    <row r="233" spans="1:51" s="36" customFormat="1" ht="30" x14ac:dyDescent="0.25">
      <c r="A233" s="97"/>
      <c r="B233" s="97"/>
      <c r="C233" s="97"/>
      <c r="D233" s="99" t="s">
        <v>117</v>
      </c>
      <c r="E233" s="17">
        <f>SUM(E234,E236)</f>
        <v>7578845</v>
      </c>
      <c r="F233" s="17">
        <f t="shared" ref="F233:AX233" si="103">SUM(F234,F236)</f>
        <v>0</v>
      </c>
      <c r="G233" s="17">
        <f t="shared" si="103"/>
        <v>7578845</v>
      </c>
      <c r="H233" s="17">
        <f t="shared" si="103"/>
        <v>0</v>
      </c>
      <c r="I233" s="17">
        <f t="shared" si="103"/>
        <v>0</v>
      </c>
      <c r="J233" s="17">
        <f t="shared" si="103"/>
        <v>0</v>
      </c>
      <c r="K233" s="17">
        <f t="shared" si="103"/>
        <v>0</v>
      </c>
      <c r="L233" s="17">
        <f t="shared" si="103"/>
        <v>0</v>
      </c>
      <c r="M233" s="17">
        <f t="shared" si="103"/>
        <v>0</v>
      </c>
      <c r="N233" s="17">
        <f t="shared" si="103"/>
        <v>0</v>
      </c>
      <c r="O233" s="17">
        <f t="shared" si="103"/>
        <v>0</v>
      </c>
      <c r="P233" s="17">
        <f t="shared" si="103"/>
        <v>15000</v>
      </c>
      <c r="Q233" s="17">
        <f t="shared" si="103"/>
        <v>5000</v>
      </c>
      <c r="R233" s="17">
        <f t="shared" si="103"/>
        <v>0</v>
      </c>
      <c r="S233" s="17">
        <f t="shared" si="103"/>
        <v>0</v>
      </c>
      <c r="T233" s="17">
        <f t="shared" si="103"/>
        <v>0</v>
      </c>
      <c r="U233" s="17">
        <f t="shared" si="103"/>
        <v>0</v>
      </c>
      <c r="V233" s="17">
        <f t="shared" si="103"/>
        <v>0</v>
      </c>
      <c r="W233" s="17">
        <f t="shared" si="103"/>
        <v>0</v>
      </c>
      <c r="X233" s="17">
        <f t="shared" si="103"/>
        <v>0</v>
      </c>
      <c r="Y233" s="17">
        <f t="shared" si="103"/>
        <v>0</v>
      </c>
      <c r="Z233" s="17">
        <f t="shared" si="103"/>
        <v>90000</v>
      </c>
      <c r="AA233" s="17">
        <f t="shared" si="103"/>
        <v>0</v>
      </c>
      <c r="AB233" s="17">
        <f t="shared" si="103"/>
        <v>0</v>
      </c>
      <c r="AC233" s="17">
        <f t="shared" si="103"/>
        <v>16000</v>
      </c>
      <c r="AD233" s="17">
        <f t="shared" si="103"/>
        <v>0</v>
      </c>
      <c r="AE233" s="17">
        <f t="shared" si="103"/>
        <v>0</v>
      </c>
      <c r="AF233" s="17">
        <f t="shared" si="103"/>
        <v>150000</v>
      </c>
      <c r="AG233" s="17">
        <f t="shared" si="103"/>
        <v>0</v>
      </c>
      <c r="AH233" s="17">
        <f t="shared" si="103"/>
        <v>0</v>
      </c>
      <c r="AI233" s="17">
        <f t="shared" si="103"/>
        <v>0</v>
      </c>
      <c r="AJ233" s="17">
        <f t="shared" si="103"/>
        <v>0</v>
      </c>
      <c r="AK233" s="17">
        <f t="shared" si="103"/>
        <v>250000</v>
      </c>
      <c r="AL233" s="17">
        <f t="shared" si="103"/>
        <v>0</v>
      </c>
      <c r="AM233" s="17">
        <f t="shared" si="103"/>
        <v>0</v>
      </c>
      <c r="AN233" s="17">
        <f t="shared" si="103"/>
        <v>0</v>
      </c>
      <c r="AO233" s="17">
        <f t="shared" si="103"/>
        <v>0</v>
      </c>
      <c r="AP233" s="17">
        <f t="shared" si="103"/>
        <v>0</v>
      </c>
      <c r="AQ233" s="17">
        <f t="shared" si="103"/>
        <v>16500</v>
      </c>
      <c r="AR233" s="17">
        <f t="shared" si="103"/>
        <v>120000</v>
      </c>
      <c r="AS233" s="17">
        <f t="shared" si="103"/>
        <v>0</v>
      </c>
      <c r="AT233" s="17">
        <f t="shared" si="103"/>
        <v>0</v>
      </c>
      <c r="AU233" s="17">
        <f t="shared" si="103"/>
        <v>0</v>
      </c>
      <c r="AV233" s="17">
        <f t="shared" si="103"/>
        <v>0</v>
      </c>
      <c r="AW233" s="17">
        <f t="shared" si="103"/>
        <v>0</v>
      </c>
      <c r="AX233" s="17">
        <f t="shared" si="103"/>
        <v>0</v>
      </c>
      <c r="AY233" s="17">
        <f>SUM(AY234,AY236)</f>
        <v>6916345</v>
      </c>
    </row>
    <row r="234" spans="1:51" s="36" customFormat="1" x14ac:dyDescent="0.25">
      <c r="A234" s="97"/>
      <c r="B234" s="97"/>
      <c r="C234" s="97"/>
      <c r="D234" s="226" t="s">
        <v>553</v>
      </c>
      <c r="E234" s="17">
        <f>SUM(E235:E235)</f>
        <v>1185190</v>
      </c>
      <c r="F234" s="17">
        <f t="shared" ref="F234:AY234" si="104">SUM(F235:F235)</f>
        <v>0</v>
      </c>
      <c r="G234" s="17">
        <f t="shared" si="104"/>
        <v>1185190</v>
      </c>
      <c r="H234" s="17">
        <f t="shared" si="104"/>
        <v>0</v>
      </c>
      <c r="I234" s="17">
        <f t="shared" si="104"/>
        <v>0</v>
      </c>
      <c r="J234" s="17">
        <f t="shared" si="104"/>
        <v>0</v>
      </c>
      <c r="K234" s="17">
        <f t="shared" si="104"/>
        <v>0</v>
      </c>
      <c r="L234" s="17">
        <f t="shared" si="104"/>
        <v>0</v>
      </c>
      <c r="M234" s="17">
        <f t="shared" si="104"/>
        <v>0</v>
      </c>
      <c r="N234" s="17">
        <f t="shared" si="104"/>
        <v>0</v>
      </c>
      <c r="O234" s="17">
        <f t="shared" si="104"/>
        <v>0</v>
      </c>
      <c r="P234" s="17">
        <f t="shared" si="104"/>
        <v>0</v>
      </c>
      <c r="Q234" s="17">
        <f t="shared" si="104"/>
        <v>0</v>
      </c>
      <c r="R234" s="17">
        <f t="shared" si="104"/>
        <v>0</v>
      </c>
      <c r="S234" s="17">
        <f t="shared" si="104"/>
        <v>0</v>
      </c>
      <c r="T234" s="17">
        <f t="shared" si="104"/>
        <v>0</v>
      </c>
      <c r="U234" s="17">
        <f t="shared" si="104"/>
        <v>0</v>
      </c>
      <c r="V234" s="17">
        <f t="shared" si="104"/>
        <v>0</v>
      </c>
      <c r="W234" s="17">
        <f t="shared" si="104"/>
        <v>0</v>
      </c>
      <c r="X234" s="17">
        <f t="shared" si="104"/>
        <v>0</v>
      </c>
      <c r="Y234" s="17">
        <f t="shared" si="104"/>
        <v>0</v>
      </c>
      <c r="Z234" s="17">
        <f t="shared" si="104"/>
        <v>0</v>
      </c>
      <c r="AA234" s="17">
        <f t="shared" si="104"/>
        <v>0</v>
      </c>
      <c r="AB234" s="17">
        <f t="shared" si="104"/>
        <v>0</v>
      </c>
      <c r="AC234" s="17">
        <f t="shared" si="104"/>
        <v>0</v>
      </c>
      <c r="AD234" s="17">
        <f t="shared" si="104"/>
        <v>0</v>
      </c>
      <c r="AE234" s="17">
        <f t="shared" si="104"/>
        <v>0</v>
      </c>
      <c r="AF234" s="17">
        <f t="shared" si="104"/>
        <v>0</v>
      </c>
      <c r="AG234" s="17">
        <f t="shared" si="104"/>
        <v>0</v>
      </c>
      <c r="AH234" s="17">
        <f t="shared" si="104"/>
        <v>0</v>
      </c>
      <c r="AI234" s="17">
        <f t="shared" si="104"/>
        <v>0</v>
      </c>
      <c r="AJ234" s="17">
        <f t="shared" si="104"/>
        <v>0</v>
      </c>
      <c r="AK234" s="17">
        <f t="shared" si="104"/>
        <v>0</v>
      </c>
      <c r="AL234" s="17">
        <f t="shared" si="104"/>
        <v>0</v>
      </c>
      <c r="AM234" s="17">
        <f t="shared" si="104"/>
        <v>0</v>
      </c>
      <c r="AN234" s="17">
        <f t="shared" si="104"/>
        <v>0</v>
      </c>
      <c r="AO234" s="17">
        <f t="shared" si="104"/>
        <v>0</v>
      </c>
      <c r="AP234" s="17">
        <f t="shared" si="104"/>
        <v>0</v>
      </c>
      <c r="AQ234" s="17">
        <f t="shared" si="104"/>
        <v>0</v>
      </c>
      <c r="AR234" s="17">
        <f t="shared" si="104"/>
        <v>0</v>
      </c>
      <c r="AS234" s="17">
        <f t="shared" si="104"/>
        <v>0</v>
      </c>
      <c r="AT234" s="17">
        <f t="shared" si="104"/>
        <v>0</v>
      </c>
      <c r="AU234" s="17">
        <f t="shared" si="104"/>
        <v>0</v>
      </c>
      <c r="AV234" s="17">
        <f t="shared" si="104"/>
        <v>0</v>
      </c>
      <c r="AW234" s="17">
        <f t="shared" si="104"/>
        <v>0</v>
      </c>
      <c r="AX234" s="17">
        <f t="shared" si="104"/>
        <v>0</v>
      </c>
      <c r="AY234" s="17">
        <f t="shared" si="104"/>
        <v>1185190</v>
      </c>
    </row>
    <row r="235" spans="1:51" x14ac:dyDescent="0.25">
      <c r="A235" s="9"/>
      <c r="B235" s="9"/>
      <c r="C235" s="9"/>
      <c r="D235" s="226" t="s">
        <v>554</v>
      </c>
      <c r="E235" s="10">
        <v>1185190</v>
      </c>
      <c r="F235" s="10"/>
      <c r="G235" s="10">
        <v>1185190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>
        <v>1185190</v>
      </c>
    </row>
    <row r="236" spans="1:51" s="36" customFormat="1" x14ac:dyDescent="0.25">
      <c r="A236" s="228" t="s">
        <v>118</v>
      </c>
      <c r="B236" s="229"/>
      <c r="C236" s="230"/>
      <c r="D236" s="220" t="s">
        <v>555</v>
      </c>
      <c r="E236" s="17">
        <f>SUM(F236:G236)</f>
        <v>6393655</v>
      </c>
      <c r="F236" s="17">
        <f t="shared" ref="F236:AY236" si="105">SUM(F237,F250,F252)</f>
        <v>0</v>
      </c>
      <c r="G236" s="17">
        <f>SUM(G237,G250,G252)</f>
        <v>6393655</v>
      </c>
      <c r="H236" s="17">
        <f t="shared" si="105"/>
        <v>0</v>
      </c>
      <c r="I236" s="17">
        <f t="shared" si="105"/>
        <v>0</v>
      </c>
      <c r="J236" s="17">
        <f t="shared" si="105"/>
        <v>0</v>
      </c>
      <c r="K236" s="17">
        <f t="shared" si="105"/>
        <v>0</v>
      </c>
      <c r="L236" s="17">
        <f t="shared" si="105"/>
        <v>0</v>
      </c>
      <c r="M236" s="17">
        <f t="shared" si="105"/>
        <v>0</v>
      </c>
      <c r="N236" s="17">
        <f t="shared" si="105"/>
        <v>0</v>
      </c>
      <c r="O236" s="17">
        <f t="shared" si="105"/>
        <v>0</v>
      </c>
      <c r="P236" s="17">
        <f t="shared" si="105"/>
        <v>15000</v>
      </c>
      <c r="Q236" s="17">
        <f t="shared" si="105"/>
        <v>5000</v>
      </c>
      <c r="R236" s="17">
        <f t="shared" si="105"/>
        <v>0</v>
      </c>
      <c r="S236" s="17">
        <f t="shared" si="105"/>
        <v>0</v>
      </c>
      <c r="T236" s="17">
        <f t="shared" si="105"/>
        <v>0</v>
      </c>
      <c r="U236" s="17">
        <f t="shared" si="105"/>
        <v>0</v>
      </c>
      <c r="V236" s="17">
        <f t="shared" si="105"/>
        <v>0</v>
      </c>
      <c r="W236" s="17">
        <f t="shared" si="105"/>
        <v>0</v>
      </c>
      <c r="X236" s="17">
        <f t="shared" si="105"/>
        <v>0</v>
      </c>
      <c r="Y236" s="17">
        <f t="shared" si="105"/>
        <v>0</v>
      </c>
      <c r="Z236" s="17">
        <f t="shared" si="105"/>
        <v>90000</v>
      </c>
      <c r="AA236" s="17">
        <f t="shared" si="105"/>
        <v>0</v>
      </c>
      <c r="AB236" s="17">
        <f t="shared" si="105"/>
        <v>0</v>
      </c>
      <c r="AC236" s="17">
        <f t="shared" si="105"/>
        <v>16000</v>
      </c>
      <c r="AD236" s="17">
        <f t="shared" si="105"/>
        <v>0</v>
      </c>
      <c r="AE236" s="17">
        <f t="shared" si="105"/>
        <v>0</v>
      </c>
      <c r="AF236" s="17">
        <f t="shared" si="105"/>
        <v>150000</v>
      </c>
      <c r="AG236" s="17">
        <f t="shared" si="105"/>
        <v>0</v>
      </c>
      <c r="AH236" s="17">
        <f t="shared" si="105"/>
        <v>0</v>
      </c>
      <c r="AI236" s="17">
        <f t="shared" si="105"/>
        <v>0</v>
      </c>
      <c r="AJ236" s="17">
        <f t="shared" si="105"/>
        <v>0</v>
      </c>
      <c r="AK236" s="17">
        <f t="shared" si="105"/>
        <v>250000</v>
      </c>
      <c r="AL236" s="17">
        <f t="shared" si="105"/>
        <v>0</v>
      </c>
      <c r="AM236" s="17">
        <f t="shared" si="105"/>
        <v>0</v>
      </c>
      <c r="AN236" s="17">
        <f t="shared" si="105"/>
        <v>0</v>
      </c>
      <c r="AO236" s="17">
        <f t="shared" si="105"/>
        <v>0</v>
      </c>
      <c r="AP236" s="17">
        <f t="shared" si="105"/>
        <v>0</v>
      </c>
      <c r="AQ236" s="17">
        <f t="shared" si="105"/>
        <v>16500</v>
      </c>
      <c r="AR236" s="17">
        <f t="shared" si="105"/>
        <v>120000</v>
      </c>
      <c r="AS236" s="17">
        <f t="shared" si="105"/>
        <v>0</v>
      </c>
      <c r="AT236" s="17">
        <f t="shared" si="105"/>
        <v>0</v>
      </c>
      <c r="AU236" s="17">
        <f t="shared" si="105"/>
        <v>0</v>
      </c>
      <c r="AV236" s="17">
        <f t="shared" si="105"/>
        <v>0</v>
      </c>
      <c r="AW236" s="17">
        <f t="shared" si="105"/>
        <v>0</v>
      </c>
      <c r="AX236" s="17">
        <f t="shared" si="105"/>
        <v>0</v>
      </c>
      <c r="AY236" s="17">
        <f t="shared" si="105"/>
        <v>5731155</v>
      </c>
    </row>
    <row r="237" spans="1:51" s="36" customFormat="1" x14ac:dyDescent="0.25">
      <c r="A237" s="246" t="s">
        <v>119</v>
      </c>
      <c r="B237" s="247"/>
      <c r="C237" s="248"/>
      <c r="D237" s="226" t="s">
        <v>556</v>
      </c>
      <c r="E237" s="17">
        <f>SUM(E238,E248,E249)</f>
        <v>4874655</v>
      </c>
      <c r="F237" s="17">
        <f t="shared" ref="F237:AY237" si="106">SUM(F238,F248,F249)</f>
        <v>0</v>
      </c>
      <c r="G237" s="17">
        <f t="shared" si="106"/>
        <v>4874655</v>
      </c>
      <c r="H237" s="17">
        <f t="shared" si="106"/>
        <v>0</v>
      </c>
      <c r="I237" s="17">
        <f t="shared" si="106"/>
        <v>0</v>
      </c>
      <c r="J237" s="17">
        <f t="shared" si="106"/>
        <v>0</v>
      </c>
      <c r="K237" s="17">
        <f t="shared" si="106"/>
        <v>0</v>
      </c>
      <c r="L237" s="17">
        <f t="shared" si="106"/>
        <v>0</v>
      </c>
      <c r="M237" s="17">
        <f t="shared" si="106"/>
        <v>0</v>
      </c>
      <c r="N237" s="17">
        <f t="shared" si="106"/>
        <v>0</v>
      </c>
      <c r="O237" s="17">
        <f t="shared" si="106"/>
        <v>0</v>
      </c>
      <c r="P237" s="17">
        <f t="shared" si="106"/>
        <v>15000</v>
      </c>
      <c r="Q237" s="17">
        <f t="shared" si="106"/>
        <v>5000</v>
      </c>
      <c r="R237" s="17">
        <f t="shared" si="106"/>
        <v>0</v>
      </c>
      <c r="S237" s="17">
        <f t="shared" si="106"/>
        <v>0</v>
      </c>
      <c r="T237" s="17">
        <f t="shared" si="106"/>
        <v>0</v>
      </c>
      <c r="U237" s="17">
        <f t="shared" si="106"/>
        <v>0</v>
      </c>
      <c r="V237" s="17">
        <f t="shared" si="106"/>
        <v>0</v>
      </c>
      <c r="W237" s="17">
        <f t="shared" si="106"/>
        <v>0</v>
      </c>
      <c r="X237" s="17">
        <f t="shared" si="106"/>
        <v>0</v>
      </c>
      <c r="Y237" s="17">
        <f t="shared" si="106"/>
        <v>0</v>
      </c>
      <c r="Z237" s="17">
        <f t="shared" si="106"/>
        <v>90000</v>
      </c>
      <c r="AA237" s="17">
        <f t="shared" si="106"/>
        <v>0</v>
      </c>
      <c r="AB237" s="17">
        <f t="shared" si="106"/>
        <v>0</v>
      </c>
      <c r="AC237" s="17">
        <f t="shared" si="106"/>
        <v>16000</v>
      </c>
      <c r="AD237" s="17">
        <f t="shared" si="106"/>
        <v>0</v>
      </c>
      <c r="AE237" s="17">
        <f t="shared" si="106"/>
        <v>0</v>
      </c>
      <c r="AF237" s="17">
        <f t="shared" si="106"/>
        <v>150000</v>
      </c>
      <c r="AG237" s="17">
        <f t="shared" si="106"/>
        <v>0</v>
      </c>
      <c r="AH237" s="17">
        <f t="shared" si="106"/>
        <v>0</v>
      </c>
      <c r="AI237" s="17">
        <f t="shared" si="106"/>
        <v>0</v>
      </c>
      <c r="AJ237" s="17">
        <f t="shared" si="106"/>
        <v>0</v>
      </c>
      <c r="AK237" s="17">
        <f t="shared" si="106"/>
        <v>250000</v>
      </c>
      <c r="AL237" s="17">
        <f t="shared" si="106"/>
        <v>0</v>
      </c>
      <c r="AM237" s="17">
        <f t="shared" si="106"/>
        <v>0</v>
      </c>
      <c r="AN237" s="17">
        <f t="shared" si="106"/>
        <v>0</v>
      </c>
      <c r="AO237" s="17">
        <f t="shared" si="106"/>
        <v>0</v>
      </c>
      <c r="AP237" s="17">
        <f t="shared" si="106"/>
        <v>0</v>
      </c>
      <c r="AQ237" s="17">
        <f t="shared" si="106"/>
        <v>16500</v>
      </c>
      <c r="AR237" s="17">
        <f t="shared" si="106"/>
        <v>120000</v>
      </c>
      <c r="AS237" s="17">
        <f t="shared" si="106"/>
        <v>0</v>
      </c>
      <c r="AT237" s="17">
        <f t="shared" si="106"/>
        <v>0</v>
      </c>
      <c r="AU237" s="17">
        <f t="shared" si="106"/>
        <v>0</v>
      </c>
      <c r="AV237" s="17">
        <f t="shared" si="106"/>
        <v>0</v>
      </c>
      <c r="AW237" s="17">
        <f t="shared" si="106"/>
        <v>0</v>
      </c>
      <c r="AX237" s="17">
        <f t="shared" si="106"/>
        <v>0</v>
      </c>
      <c r="AY237" s="17">
        <f t="shared" si="106"/>
        <v>4212155</v>
      </c>
    </row>
    <row r="238" spans="1:51" s="36" customFormat="1" x14ac:dyDescent="0.25">
      <c r="A238" s="56">
        <v>21</v>
      </c>
      <c r="B238" s="56"/>
      <c r="C238" s="56"/>
      <c r="D238" s="96" t="s">
        <v>119</v>
      </c>
      <c r="E238" s="17">
        <f>SUM(F238:G238)</f>
        <v>3673450</v>
      </c>
      <c r="F238" s="17">
        <f t="shared" ref="F238:AX238" si="107">SUM(F239,F242)</f>
        <v>0</v>
      </c>
      <c r="G238" s="17">
        <f>SUM(H238:AY238)</f>
        <v>3673450</v>
      </c>
      <c r="H238" s="17">
        <f t="shared" si="107"/>
        <v>0</v>
      </c>
      <c r="I238" s="17">
        <f t="shared" si="107"/>
        <v>0</v>
      </c>
      <c r="J238" s="17">
        <f t="shared" si="107"/>
        <v>0</v>
      </c>
      <c r="K238" s="17">
        <f t="shared" si="107"/>
        <v>0</v>
      </c>
      <c r="L238" s="17">
        <f t="shared" si="107"/>
        <v>0</v>
      </c>
      <c r="M238" s="17">
        <f t="shared" si="107"/>
        <v>0</v>
      </c>
      <c r="N238" s="17">
        <f t="shared" si="107"/>
        <v>0</v>
      </c>
      <c r="O238" s="17">
        <f t="shared" si="107"/>
        <v>0</v>
      </c>
      <c r="P238" s="17">
        <v>15000</v>
      </c>
      <c r="Q238" s="17">
        <v>5000</v>
      </c>
      <c r="R238" s="17">
        <f t="shared" si="107"/>
        <v>0</v>
      </c>
      <c r="S238" s="17">
        <f t="shared" si="107"/>
        <v>0</v>
      </c>
      <c r="T238" s="17">
        <f t="shared" si="107"/>
        <v>0</v>
      </c>
      <c r="U238" s="17">
        <f t="shared" si="107"/>
        <v>0</v>
      </c>
      <c r="V238" s="17">
        <f t="shared" si="107"/>
        <v>0</v>
      </c>
      <c r="W238" s="17">
        <f t="shared" si="107"/>
        <v>0</v>
      </c>
      <c r="X238" s="17">
        <f t="shared" si="107"/>
        <v>0</v>
      </c>
      <c r="Y238" s="17">
        <f t="shared" si="107"/>
        <v>0</v>
      </c>
      <c r="Z238" s="17">
        <v>90000</v>
      </c>
      <c r="AA238" s="17">
        <f t="shared" si="107"/>
        <v>0</v>
      </c>
      <c r="AB238" s="17">
        <f t="shared" si="107"/>
        <v>0</v>
      </c>
      <c r="AC238" s="17">
        <v>16000</v>
      </c>
      <c r="AD238" s="17">
        <f t="shared" si="107"/>
        <v>0</v>
      </c>
      <c r="AE238" s="17">
        <f t="shared" si="107"/>
        <v>0</v>
      </c>
      <c r="AF238" s="17">
        <f t="shared" si="107"/>
        <v>150000</v>
      </c>
      <c r="AG238" s="17">
        <f t="shared" si="107"/>
        <v>0</v>
      </c>
      <c r="AH238" s="17">
        <f t="shared" si="107"/>
        <v>0</v>
      </c>
      <c r="AI238" s="17">
        <f t="shared" si="107"/>
        <v>0</v>
      </c>
      <c r="AJ238" s="17">
        <f t="shared" si="107"/>
        <v>0</v>
      </c>
      <c r="AK238" s="17">
        <f t="shared" si="107"/>
        <v>250000</v>
      </c>
      <c r="AL238" s="17">
        <f t="shared" si="107"/>
        <v>0</v>
      </c>
      <c r="AM238" s="17">
        <f t="shared" si="107"/>
        <v>0</v>
      </c>
      <c r="AN238" s="17">
        <f t="shared" si="107"/>
        <v>0</v>
      </c>
      <c r="AO238" s="17">
        <f t="shared" si="107"/>
        <v>0</v>
      </c>
      <c r="AP238" s="17">
        <f t="shared" si="107"/>
        <v>0</v>
      </c>
      <c r="AQ238" s="17">
        <f t="shared" si="107"/>
        <v>16500</v>
      </c>
      <c r="AR238" s="17">
        <f t="shared" si="107"/>
        <v>120000</v>
      </c>
      <c r="AS238" s="17">
        <f t="shared" si="107"/>
        <v>0</v>
      </c>
      <c r="AT238" s="17">
        <f t="shared" si="107"/>
        <v>0</v>
      </c>
      <c r="AU238" s="17">
        <f t="shared" si="107"/>
        <v>0</v>
      </c>
      <c r="AV238" s="17">
        <f t="shared" si="107"/>
        <v>0</v>
      </c>
      <c r="AW238" s="17">
        <f t="shared" si="107"/>
        <v>0</v>
      </c>
      <c r="AX238" s="17">
        <f t="shared" si="107"/>
        <v>0</v>
      </c>
      <c r="AY238" s="17">
        <v>3010950</v>
      </c>
    </row>
    <row r="239" spans="1:51" x14ac:dyDescent="0.25">
      <c r="A239" s="9"/>
      <c r="B239" s="9">
        <v>2103</v>
      </c>
      <c r="C239" s="9"/>
      <c r="D239" s="222" t="s">
        <v>557</v>
      </c>
      <c r="E239" s="10">
        <f>SUM(E240:E241)</f>
        <v>25500</v>
      </c>
      <c r="F239" s="10">
        <f t="shared" ref="F239:AY239" si="108">SUM(F240:F241)</f>
        <v>0</v>
      </c>
      <c r="G239" s="10">
        <f t="shared" si="108"/>
        <v>25500</v>
      </c>
      <c r="H239" s="10">
        <f t="shared" si="108"/>
        <v>0</v>
      </c>
      <c r="I239" s="10">
        <f t="shared" si="108"/>
        <v>0</v>
      </c>
      <c r="J239" s="10">
        <f t="shared" si="108"/>
        <v>0</v>
      </c>
      <c r="K239" s="10">
        <f t="shared" si="108"/>
        <v>0</v>
      </c>
      <c r="L239" s="10">
        <f t="shared" si="108"/>
        <v>0</v>
      </c>
      <c r="M239" s="10">
        <f t="shared" si="108"/>
        <v>0</v>
      </c>
      <c r="N239" s="10">
        <f t="shared" si="108"/>
        <v>0</v>
      </c>
      <c r="O239" s="10">
        <f t="shared" si="108"/>
        <v>0</v>
      </c>
      <c r="P239" s="10">
        <f t="shared" si="108"/>
        <v>0</v>
      </c>
      <c r="Q239" s="10">
        <f t="shared" si="108"/>
        <v>0</v>
      </c>
      <c r="R239" s="10">
        <f t="shared" si="108"/>
        <v>0</v>
      </c>
      <c r="S239" s="10">
        <f t="shared" si="108"/>
        <v>0</v>
      </c>
      <c r="T239" s="10">
        <f t="shared" si="108"/>
        <v>0</v>
      </c>
      <c r="U239" s="10">
        <f t="shared" si="108"/>
        <v>0</v>
      </c>
      <c r="V239" s="10">
        <f t="shared" si="108"/>
        <v>0</v>
      </c>
      <c r="W239" s="10">
        <f t="shared" si="108"/>
        <v>0</v>
      </c>
      <c r="X239" s="10">
        <f t="shared" si="108"/>
        <v>0</v>
      </c>
      <c r="Y239" s="10">
        <f t="shared" si="108"/>
        <v>0</v>
      </c>
      <c r="Z239" s="10">
        <f t="shared" si="108"/>
        <v>0</v>
      </c>
      <c r="AA239" s="10">
        <f t="shared" si="108"/>
        <v>0</v>
      </c>
      <c r="AB239" s="10">
        <f t="shared" si="108"/>
        <v>0</v>
      </c>
      <c r="AC239" s="10">
        <f t="shared" si="108"/>
        <v>9000</v>
      </c>
      <c r="AD239" s="10">
        <f t="shared" si="108"/>
        <v>0</v>
      </c>
      <c r="AE239" s="10">
        <f t="shared" si="108"/>
        <v>0</v>
      </c>
      <c r="AF239" s="10">
        <f t="shared" si="108"/>
        <v>0</v>
      </c>
      <c r="AG239" s="10">
        <f t="shared" si="108"/>
        <v>0</v>
      </c>
      <c r="AH239" s="10">
        <f t="shared" si="108"/>
        <v>0</v>
      </c>
      <c r="AI239" s="10">
        <f t="shared" si="108"/>
        <v>0</v>
      </c>
      <c r="AJ239" s="10">
        <f t="shared" si="108"/>
        <v>0</v>
      </c>
      <c r="AK239" s="10">
        <f t="shared" si="108"/>
        <v>0</v>
      </c>
      <c r="AL239" s="10">
        <f t="shared" si="108"/>
        <v>0</v>
      </c>
      <c r="AM239" s="10">
        <f t="shared" si="108"/>
        <v>0</v>
      </c>
      <c r="AN239" s="10">
        <f t="shared" si="108"/>
        <v>0</v>
      </c>
      <c r="AO239" s="10">
        <f t="shared" si="108"/>
        <v>0</v>
      </c>
      <c r="AP239" s="10">
        <f t="shared" si="108"/>
        <v>0</v>
      </c>
      <c r="AQ239" s="10">
        <f t="shared" si="108"/>
        <v>16500</v>
      </c>
      <c r="AR239" s="10">
        <f t="shared" si="108"/>
        <v>0</v>
      </c>
      <c r="AS239" s="10">
        <f t="shared" si="108"/>
        <v>0</v>
      </c>
      <c r="AT239" s="10">
        <f t="shared" si="108"/>
        <v>0</v>
      </c>
      <c r="AU239" s="10">
        <f t="shared" si="108"/>
        <v>0</v>
      </c>
      <c r="AV239" s="10">
        <f t="shared" si="108"/>
        <v>0</v>
      </c>
      <c r="AW239" s="10">
        <f t="shared" si="108"/>
        <v>0</v>
      </c>
      <c r="AX239" s="10">
        <f t="shared" si="108"/>
        <v>0</v>
      </c>
      <c r="AY239" s="10">
        <f t="shared" si="108"/>
        <v>0</v>
      </c>
    </row>
    <row r="240" spans="1:51" x14ac:dyDescent="0.25">
      <c r="A240" s="9"/>
      <c r="B240" s="9"/>
      <c r="C240" s="9">
        <v>21031</v>
      </c>
      <c r="D240" s="218" t="s">
        <v>590</v>
      </c>
      <c r="E240" s="10">
        <v>9000</v>
      </c>
      <c r="F240" s="10"/>
      <c r="G240" s="10">
        <v>9000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>
        <v>9000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x14ac:dyDescent="0.25">
      <c r="A241" s="9"/>
      <c r="B241" s="9"/>
      <c r="C241" s="9">
        <v>21038</v>
      </c>
      <c r="D241" s="217" t="s">
        <v>591</v>
      </c>
      <c r="E241" s="10">
        <v>16500</v>
      </c>
      <c r="F241" s="10"/>
      <c r="G241" s="10">
        <v>16500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>
        <v>16500</v>
      </c>
      <c r="AR241" s="10"/>
      <c r="AS241" s="10"/>
      <c r="AT241" s="10"/>
      <c r="AU241" s="10"/>
      <c r="AV241" s="10"/>
      <c r="AW241" s="10"/>
      <c r="AX241" s="10"/>
      <c r="AY241" s="10"/>
    </row>
    <row r="242" spans="1:51" x14ac:dyDescent="0.25">
      <c r="A242" s="9"/>
      <c r="B242" s="9">
        <v>2104</v>
      </c>
      <c r="C242" s="9"/>
      <c r="D242" s="222" t="s">
        <v>558</v>
      </c>
      <c r="E242" s="10">
        <f t="shared" ref="E242:AY242" si="109">SUM(E243:E244)</f>
        <v>520000</v>
      </c>
      <c r="F242" s="10">
        <f t="shared" si="109"/>
        <v>0</v>
      </c>
      <c r="G242" s="10">
        <f t="shared" si="109"/>
        <v>520000</v>
      </c>
      <c r="H242" s="10">
        <f t="shared" si="109"/>
        <v>0</v>
      </c>
      <c r="I242" s="10">
        <f t="shared" si="109"/>
        <v>0</v>
      </c>
      <c r="J242" s="10">
        <f t="shared" si="109"/>
        <v>0</v>
      </c>
      <c r="K242" s="10">
        <f t="shared" si="109"/>
        <v>0</v>
      </c>
      <c r="L242" s="10">
        <f t="shared" si="109"/>
        <v>0</v>
      </c>
      <c r="M242" s="10">
        <f t="shared" si="109"/>
        <v>0</v>
      </c>
      <c r="N242" s="10">
        <f t="shared" si="109"/>
        <v>0</v>
      </c>
      <c r="O242" s="10">
        <f t="shared" si="109"/>
        <v>0</v>
      </c>
      <c r="P242" s="10">
        <f t="shared" si="109"/>
        <v>0</v>
      </c>
      <c r="Q242" s="10">
        <f t="shared" si="109"/>
        <v>0</v>
      </c>
      <c r="R242" s="10">
        <f t="shared" si="109"/>
        <v>0</v>
      </c>
      <c r="S242" s="10">
        <f t="shared" si="109"/>
        <v>0</v>
      </c>
      <c r="T242" s="10">
        <f t="shared" si="109"/>
        <v>0</v>
      </c>
      <c r="U242" s="10">
        <f t="shared" si="109"/>
        <v>0</v>
      </c>
      <c r="V242" s="10">
        <f t="shared" si="109"/>
        <v>0</v>
      </c>
      <c r="W242" s="10">
        <f t="shared" si="109"/>
        <v>0</v>
      </c>
      <c r="X242" s="10">
        <f t="shared" si="109"/>
        <v>0</v>
      </c>
      <c r="Y242" s="10">
        <f t="shared" si="109"/>
        <v>0</v>
      </c>
      <c r="Z242" s="10">
        <f t="shared" si="109"/>
        <v>0</v>
      </c>
      <c r="AA242" s="10">
        <f t="shared" si="109"/>
        <v>0</v>
      </c>
      <c r="AB242" s="10">
        <f t="shared" si="109"/>
        <v>0</v>
      </c>
      <c r="AC242" s="10">
        <f t="shared" si="109"/>
        <v>0</v>
      </c>
      <c r="AD242" s="10">
        <f t="shared" si="109"/>
        <v>0</v>
      </c>
      <c r="AE242" s="10">
        <f t="shared" si="109"/>
        <v>0</v>
      </c>
      <c r="AF242" s="10">
        <f t="shared" si="109"/>
        <v>150000</v>
      </c>
      <c r="AG242" s="10">
        <f t="shared" si="109"/>
        <v>0</v>
      </c>
      <c r="AH242" s="10">
        <f t="shared" si="109"/>
        <v>0</v>
      </c>
      <c r="AI242" s="10">
        <f t="shared" si="109"/>
        <v>0</v>
      </c>
      <c r="AJ242" s="10">
        <f t="shared" si="109"/>
        <v>0</v>
      </c>
      <c r="AK242" s="10">
        <f t="shared" si="109"/>
        <v>250000</v>
      </c>
      <c r="AL242" s="10">
        <f t="shared" si="109"/>
        <v>0</v>
      </c>
      <c r="AM242" s="10">
        <f t="shared" si="109"/>
        <v>0</v>
      </c>
      <c r="AN242" s="10">
        <f t="shared" si="109"/>
        <v>0</v>
      </c>
      <c r="AO242" s="10">
        <f t="shared" si="109"/>
        <v>0</v>
      </c>
      <c r="AP242" s="10">
        <f t="shared" si="109"/>
        <v>0</v>
      </c>
      <c r="AQ242" s="10">
        <f t="shared" si="109"/>
        <v>0</v>
      </c>
      <c r="AR242" s="10">
        <f t="shared" si="109"/>
        <v>120000</v>
      </c>
      <c r="AS242" s="10">
        <f t="shared" si="109"/>
        <v>0</v>
      </c>
      <c r="AT242" s="10">
        <f t="shared" si="109"/>
        <v>0</v>
      </c>
      <c r="AU242" s="10">
        <f t="shared" si="109"/>
        <v>0</v>
      </c>
      <c r="AV242" s="10">
        <f t="shared" si="109"/>
        <v>0</v>
      </c>
      <c r="AW242" s="10">
        <f t="shared" si="109"/>
        <v>0</v>
      </c>
      <c r="AX242" s="10">
        <f t="shared" si="109"/>
        <v>0</v>
      </c>
      <c r="AY242" s="10">
        <f t="shared" si="109"/>
        <v>0</v>
      </c>
    </row>
    <row r="243" spans="1:51" x14ac:dyDescent="0.25">
      <c r="A243" s="9"/>
      <c r="B243" s="9"/>
      <c r="C243" s="9">
        <v>21041</v>
      </c>
      <c r="D243" s="219" t="s">
        <v>559</v>
      </c>
      <c r="E243" s="10">
        <v>400000</v>
      </c>
      <c r="F243" s="10"/>
      <c r="G243" s="10">
        <v>400000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>
        <v>150000</v>
      </c>
      <c r="AG243" s="10"/>
      <c r="AH243" s="10"/>
      <c r="AI243" s="10"/>
      <c r="AJ243" s="10"/>
      <c r="AK243" s="10">
        <v>250000</v>
      </c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</row>
    <row r="244" spans="1:51" x14ac:dyDescent="0.25">
      <c r="A244" s="9"/>
      <c r="B244" s="9"/>
      <c r="C244" s="9">
        <v>21042</v>
      </c>
      <c r="D244" s="219" t="s">
        <v>560</v>
      </c>
      <c r="E244" s="10">
        <v>120000</v>
      </c>
      <c r="F244" s="10"/>
      <c r="G244" s="10">
        <v>120000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>
        <v>120000</v>
      </c>
      <c r="AS244" s="10"/>
      <c r="AT244" s="10"/>
      <c r="AU244" s="10"/>
      <c r="AV244" s="10"/>
      <c r="AW244" s="10"/>
      <c r="AX244" s="10"/>
      <c r="AY244" s="10"/>
    </row>
    <row r="245" spans="1:51" x14ac:dyDescent="0.25">
      <c r="A245" s="9"/>
      <c r="B245" s="9">
        <v>2108</v>
      </c>
      <c r="C245" s="9"/>
      <c r="D245" s="222" t="s">
        <v>600</v>
      </c>
      <c r="E245" s="10">
        <f>SUM(E246:E247)</f>
        <v>7000</v>
      </c>
      <c r="F245" s="10">
        <f t="shared" ref="F245:AY245" si="110">SUM(F246:F247)</f>
        <v>0</v>
      </c>
      <c r="G245" s="10">
        <f t="shared" si="110"/>
        <v>7000</v>
      </c>
      <c r="H245" s="10">
        <f t="shared" si="110"/>
        <v>0</v>
      </c>
      <c r="I245" s="10">
        <f t="shared" si="110"/>
        <v>0</v>
      </c>
      <c r="J245" s="10">
        <f t="shared" si="110"/>
        <v>0</v>
      </c>
      <c r="K245" s="10">
        <f t="shared" si="110"/>
        <v>0</v>
      </c>
      <c r="L245" s="10">
        <f t="shared" si="110"/>
        <v>0</v>
      </c>
      <c r="M245" s="10">
        <f t="shared" si="110"/>
        <v>0</v>
      </c>
      <c r="N245" s="10">
        <f t="shared" si="110"/>
        <v>0</v>
      </c>
      <c r="O245" s="10">
        <f t="shared" si="110"/>
        <v>0</v>
      </c>
      <c r="P245" s="10">
        <f t="shared" si="110"/>
        <v>0</v>
      </c>
      <c r="Q245" s="10">
        <f t="shared" si="110"/>
        <v>0</v>
      </c>
      <c r="R245" s="10">
        <f t="shared" si="110"/>
        <v>0</v>
      </c>
      <c r="S245" s="10">
        <f t="shared" si="110"/>
        <v>0</v>
      </c>
      <c r="T245" s="10">
        <f t="shared" si="110"/>
        <v>0</v>
      </c>
      <c r="U245" s="10">
        <f t="shared" si="110"/>
        <v>0</v>
      </c>
      <c r="V245" s="10">
        <f t="shared" si="110"/>
        <v>0</v>
      </c>
      <c r="W245" s="10">
        <f t="shared" si="110"/>
        <v>0</v>
      </c>
      <c r="X245" s="10">
        <f t="shared" si="110"/>
        <v>0</v>
      </c>
      <c r="Y245" s="10">
        <f t="shared" si="110"/>
        <v>0</v>
      </c>
      <c r="Z245" s="10">
        <f t="shared" si="110"/>
        <v>0</v>
      </c>
      <c r="AA245" s="10">
        <f t="shared" si="110"/>
        <v>0</v>
      </c>
      <c r="AB245" s="10">
        <f t="shared" si="110"/>
        <v>0</v>
      </c>
      <c r="AC245" s="10">
        <f t="shared" si="110"/>
        <v>7000</v>
      </c>
      <c r="AD245" s="10">
        <f t="shared" si="110"/>
        <v>0</v>
      </c>
      <c r="AE245" s="10">
        <f t="shared" si="110"/>
        <v>0</v>
      </c>
      <c r="AF245" s="10">
        <f t="shared" si="110"/>
        <v>0</v>
      </c>
      <c r="AG245" s="10">
        <f t="shared" si="110"/>
        <v>0</v>
      </c>
      <c r="AH245" s="10">
        <f t="shared" si="110"/>
        <v>0</v>
      </c>
      <c r="AI245" s="10">
        <f t="shared" si="110"/>
        <v>0</v>
      </c>
      <c r="AJ245" s="10">
        <f t="shared" si="110"/>
        <v>0</v>
      </c>
      <c r="AK245" s="10">
        <f t="shared" si="110"/>
        <v>0</v>
      </c>
      <c r="AL245" s="10">
        <f t="shared" si="110"/>
        <v>0</v>
      </c>
      <c r="AM245" s="10">
        <f t="shared" si="110"/>
        <v>0</v>
      </c>
      <c r="AN245" s="10">
        <f t="shared" si="110"/>
        <v>0</v>
      </c>
      <c r="AO245" s="10">
        <f t="shared" si="110"/>
        <v>0</v>
      </c>
      <c r="AP245" s="10">
        <f t="shared" si="110"/>
        <v>0</v>
      </c>
      <c r="AQ245" s="10">
        <f t="shared" si="110"/>
        <v>0</v>
      </c>
      <c r="AR245" s="10">
        <f t="shared" si="110"/>
        <v>0</v>
      </c>
      <c r="AS245" s="10">
        <f t="shared" si="110"/>
        <v>0</v>
      </c>
      <c r="AT245" s="10">
        <f t="shared" si="110"/>
        <v>0</v>
      </c>
      <c r="AU245" s="10">
        <f t="shared" si="110"/>
        <v>0</v>
      </c>
      <c r="AV245" s="10">
        <f t="shared" si="110"/>
        <v>0</v>
      </c>
      <c r="AW245" s="10">
        <f t="shared" si="110"/>
        <v>0</v>
      </c>
      <c r="AX245" s="10">
        <f t="shared" si="110"/>
        <v>0</v>
      </c>
      <c r="AY245" s="10">
        <f t="shared" si="110"/>
        <v>0</v>
      </c>
    </row>
    <row r="246" spans="1:51" x14ac:dyDescent="0.25">
      <c r="A246" s="9"/>
      <c r="B246" s="9"/>
      <c r="C246" s="9">
        <v>21082</v>
      </c>
      <c r="D246" s="219" t="s">
        <v>601</v>
      </c>
      <c r="E246" s="10">
        <v>215.6</v>
      </c>
      <c r="F246" s="10"/>
      <c r="G246" s="10">
        <v>215.6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>
        <v>215.6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x14ac:dyDescent="0.25">
      <c r="A247" s="9"/>
      <c r="B247" s="9"/>
      <c r="C247" s="9">
        <v>21088</v>
      </c>
      <c r="D247" s="217" t="s">
        <v>600</v>
      </c>
      <c r="E247" s="10">
        <v>6784.4</v>
      </c>
      <c r="F247" s="10"/>
      <c r="G247" s="10">
        <v>6784.4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>
        <v>6784.4</v>
      </c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x14ac:dyDescent="0.25">
      <c r="A248" s="9">
        <v>26</v>
      </c>
      <c r="B248" s="9"/>
      <c r="C248" s="9"/>
      <c r="D248" s="222" t="s">
        <v>562</v>
      </c>
      <c r="E248" s="10">
        <v>1112105</v>
      </c>
      <c r="F248" s="10"/>
      <c r="G248" s="10">
        <v>1112105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>
        <v>1112105</v>
      </c>
    </row>
    <row r="249" spans="1:51" x14ac:dyDescent="0.25">
      <c r="A249" s="9">
        <v>27</v>
      </c>
      <c r="B249" s="9"/>
      <c r="C249" s="9"/>
      <c r="D249" s="222" t="s">
        <v>602</v>
      </c>
      <c r="E249" s="10">
        <v>89100</v>
      </c>
      <c r="F249" s="10"/>
      <c r="G249" s="10">
        <v>89100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>
        <v>89100</v>
      </c>
    </row>
    <row r="250" spans="1:51" x14ac:dyDescent="0.25">
      <c r="A250" s="246" t="s">
        <v>122</v>
      </c>
      <c r="B250" s="247"/>
      <c r="C250" s="248"/>
      <c r="D250" s="96" t="s">
        <v>122</v>
      </c>
      <c r="E250" s="10">
        <f>SUM(E251:E251)</f>
        <v>661500</v>
      </c>
      <c r="F250" s="10">
        <f t="shared" ref="F250:AY250" si="111">SUM(F251:F251)</f>
        <v>0</v>
      </c>
      <c r="G250" s="10">
        <f t="shared" si="111"/>
        <v>661500</v>
      </c>
      <c r="H250" s="10">
        <f t="shared" si="111"/>
        <v>0</v>
      </c>
      <c r="I250" s="10">
        <f t="shared" si="111"/>
        <v>0</v>
      </c>
      <c r="J250" s="10">
        <f t="shared" si="111"/>
        <v>0</v>
      </c>
      <c r="K250" s="10">
        <f t="shared" si="111"/>
        <v>0</v>
      </c>
      <c r="L250" s="10">
        <f t="shared" si="111"/>
        <v>0</v>
      </c>
      <c r="M250" s="10">
        <f t="shared" si="111"/>
        <v>0</v>
      </c>
      <c r="N250" s="10">
        <f t="shared" si="111"/>
        <v>0</v>
      </c>
      <c r="O250" s="10">
        <f t="shared" si="111"/>
        <v>0</v>
      </c>
      <c r="P250" s="10">
        <f t="shared" si="111"/>
        <v>0</v>
      </c>
      <c r="Q250" s="10">
        <f t="shared" si="111"/>
        <v>0</v>
      </c>
      <c r="R250" s="10">
        <f t="shared" si="111"/>
        <v>0</v>
      </c>
      <c r="S250" s="10">
        <f t="shared" si="111"/>
        <v>0</v>
      </c>
      <c r="T250" s="10">
        <f t="shared" si="111"/>
        <v>0</v>
      </c>
      <c r="U250" s="10">
        <f t="shared" si="111"/>
        <v>0</v>
      </c>
      <c r="V250" s="10">
        <f t="shared" si="111"/>
        <v>0</v>
      </c>
      <c r="W250" s="10">
        <f t="shared" si="111"/>
        <v>0</v>
      </c>
      <c r="X250" s="10">
        <f t="shared" si="111"/>
        <v>0</v>
      </c>
      <c r="Y250" s="10">
        <f t="shared" si="111"/>
        <v>0</v>
      </c>
      <c r="Z250" s="10">
        <f t="shared" si="111"/>
        <v>0</v>
      </c>
      <c r="AA250" s="10">
        <f t="shared" si="111"/>
        <v>0</v>
      </c>
      <c r="AB250" s="10">
        <f t="shared" si="111"/>
        <v>0</v>
      </c>
      <c r="AC250" s="10">
        <f t="shared" si="111"/>
        <v>0</v>
      </c>
      <c r="AD250" s="10">
        <f t="shared" si="111"/>
        <v>0</v>
      </c>
      <c r="AE250" s="10">
        <f t="shared" si="111"/>
        <v>0</v>
      </c>
      <c r="AF250" s="10">
        <f t="shared" si="111"/>
        <v>0</v>
      </c>
      <c r="AG250" s="10">
        <f t="shared" si="111"/>
        <v>0</v>
      </c>
      <c r="AH250" s="10">
        <f t="shared" si="111"/>
        <v>0</v>
      </c>
      <c r="AI250" s="10">
        <f t="shared" si="111"/>
        <v>0</v>
      </c>
      <c r="AJ250" s="10">
        <f t="shared" si="111"/>
        <v>0</v>
      </c>
      <c r="AK250" s="10">
        <f t="shared" si="111"/>
        <v>0</v>
      </c>
      <c r="AL250" s="10">
        <f t="shared" si="111"/>
        <v>0</v>
      </c>
      <c r="AM250" s="10">
        <f t="shared" si="111"/>
        <v>0</v>
      </c>
      <c r="AN250" s="10">
        <f t="shared" si="111"/>
        <v>0</v>
      </c>
      <c r="AO250" s="10">
        <f t="shared" si="111"/>
        <v>0</v>
      </c>
      <c r="AP250" s="10">
        <f t="shared" si="111"/>
        <v>0</v>
      </c>
      <c r="AQ250" s="10">
        <f t="shared" si="111"/>
        <v>0</v>
      </c>
      <c r="AR250" s="10">
        <f t="shared" si="111"/>
        <v>0</v>
      </c>
      <c r="AS250" s="10">
        <f t="shared" si="111"/>
        <v>0</v>
      </c>
      <c r="AT250" s="10">
        <f t="shared" si="111"/>
        <v>0</v>
      </c>
      <c r="AU250" s="10">
        <f t="shared" si="111"/>
        <v>0</v>
      </c>
      <c r="AV250" s="10">
        <f t="shared" si="111"/>
        <v>0</v>
      </c>
      <c r="AW250" s="10">
        <f t="shared" si="111"/>
        <v>0</v>
      </c>
      <c r="AX250" s="10">
        <f t="shared" si="111"/>
        <v>0</v>
      </c>
      <c r="AY250" s="10">
        <f t="shared" si="111"/>
        <v>661500</v>
      </c>
    </row>
    <row r="251" spans="1:51" x14ac:dyDescent="0.25">
      <c r="A251" s="9">
        <v>21</v>
      </c>
      <c r="B251" s="9"/>
      <c r="C251" s="9"/>
      <c r="E251" s="10">
        <v>661500</v>
      </c>
      <c r="F251" s="10"/>
      <c r="G251" s="10">
        <v>661500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>
        <v>661500</v>
      </c>
    </row>
    <row r="252" spans="1:51" x14ac:dyDescent="0.25">
      <c r="A252" s="246" t="s">
        <v>120</v>
      </c>
      <c r="B252" s="247"/>
      <c r="C252" s="248"/>
      <c r="D252" s="96" t="s">
        <v>120</v>
      </c>
      <c r="E252" s="10">
        <f>SUM(E253:E253)</f>
        <v>857500</v>
      </c>
      <c r="F252" s="10">
        <f t="shared" ref="F252:AY252" si="112">SUM(F253:F253)</f>
        <v>0</v>
      </c>
      <c r="G252" s="10">
        <f t="shared" si="112"/>
        <v>857500</v>
      </c>
      <c r="H252" s="10">
        <f t="shared" si="112"/>
        <v>0</v>
      </c>
      <c r="I252" s="10">
        <f t="shared" si="112"/>
        <v>0</v>
      </c>
      <c r="J252" s="10">
        <f t="shared" si="112"/>
        <v>0</v>
      </c>
      <c r="K252" s="10">
        <f t="shared" si="112"/>
        <v>0</v>
      </c>
      <c r="L252" s="10">
        <f t="shared" si="112"/>
        <v>0</v>
      </c>
      <c r="M252" s="10">
        <f t="shared" si="112"/>
        <v>0</v>
      </c>
      <c r="N252" s="10">
        <f t="shared" si="112"/>
        <v>0</v>
      </c>
      <c r="O252" s="10">
        <f t="shared" si="112"/>
        <v>0</v>
      </c>
      <c r="P252" s="10">
        <f t="shared" si="112"/>
        <v>0</v>
      </c>
      <c r="Q252" s="10">
        <f t="shared" si="112"/>
        <v>0</v>
      </c>
      <c r="R252" s="10">
        <f t="shared" si="112"/>
        <v>0</v>
      </c>
      <c r="S252" s="10">
        <f t="shared" si="112"/>
        <v>0</v>
      </c>
      <c r="T252" s="10">
        <f t="shared" si="112"/>
        <v>0</v>
      </c>
      <c r="U252" s="10">
        <f t="shared" si="112"/>
        <v>0</v>
      </c>
      <c r="V252" s="10">
        <f t="shared" si="112"/>
        <v>0</v>
      </c>
      <c r="W252" s="10">
        <f t="shared" si="112"/>
        <v>0</v>
      </c>
      <c r="X252" s="10">
        <f t="shared" si="112"/>
        <v>0</v>
      </c>
      <c r="Y252" s="10">
        <f t="shared" si="112"/>
        <v>0</v>
      </c>
      <c r="Z252" s="10">
        <f t="shared" si="112"/>
        <v>0</v>
      </c>
      <c r="AA252" s="10">
        <f t="shared" si="112"/>
        <v>0</v>
      </c>
      <c r="AB252" s="10">
        <f t="shared" si="112"/>
        <v>0</v>
      </c>
      <c r="AC252" s="10">
        <f t="shared" si="112"/>
        <v>0</v>
      </c>
      <c r="AD252" s="10">
        <f t="shared" si="112"/>
        <v>0</v>
      </c>
      <c r="AE252" s="10">
        <f t="shared" si="112"/>
        <v>0</v>
      </c>
      <c r="AF252" s="10">
        <f t="shared" si="112"/>
        <v>0</v>
      </c>
      <c r="AG252" s="10">
        <f t="shared" si="112"/>
        <v>0</v>
      </c>
      <c r="AH252" s="10">
        <f t="shared" si="112"/>
        <v>0</v>
      </c>
      <c r="AI252" s="10">
        <f t="shared" si="112"/>
        <v>0</v>
      </c>
      <c r="AJ252" s="10">
        <f t="shared" si="112"/>
        <v>0</v>
      </c>
      <c r="AK252" s="10">
        <f t="shared" si="112"/>
        <v>0</v>
      </c>
      <c r="AL252" s="10">
        <f t="shared" si="112"/>
        <v>0</v>
      </c>
      <c r="AM252" s="10">
        <f t="shared" si="112"/>
        <v>0</v>
      </c>
      <c r="AN252" s="10">
        <f t="shared" si="112"/>
        <v>0</v>
      </c>
      <c r="AO252" s="10">
        <f t="shared" si="112"/>
        <v>0</v>
      </c>
      <c r="AP252" s="10">
        <f t="shared" si="112"/>
        <v>0</v>
      </c>
      <c r="AQ252" s="10">
        <f t="shared" si="112"/>
        <v>0</v>
      </c>
      <c r="AR252" s="10">
        <f t="shared" si="112"/>
        <v>0</v>
      </c>
      <c r="AS252" s="10">
        <f t="shared" si="112"/>
        <v>0</v>
      </c>
      <c r="AT252" s="10">
        <f t="shared" si="112"/>
        <v>0</v>
      </c>
      <c r="AU252" s="10">
        <f t="shared" si="112"/>
        <v>0</v>
      </c>
      <c r="AV252" s="10">
        <f t="shared" si="112"/>
        <v>0</v>
      </c>
      <c r="AW252" s="10">
        <f t="shared" si="112"/>
        <v>0</v>
      </c>
      <c r="AX252" s="10">
        <f t="shared" si="112"/>
        <v>0</v>
      </c>
      <c r="AY252" s="10">
        <f t="shared" si="112"/>
        <v>857500</v>
      </c>
    </row>
    <row r="253" spans="1:51" x14ac:dyDescent="0.25">
      <c r="A253" s="9">
        <v>21</v>
      </c>
      <c r="B253" s="9"/>
      <c r="C253" s="9"/>
      <c r="E253" s="10">
        <v>857500</v>
      </c>
      <c r="F253" s="10"/>
      <c r="G253" s="10">
        <v>857500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>
        <v>857500</v>
      </c>
    </row>
    <row r="254" spans="1:51" ht="45" x14ac:dyDescent="0.25">
      <c r="A254" s="234" t="s">
        <v>121</v>
      </c>
      <c r="B254" s="235"/>
      <c r="C254" s="236"/>
      <c r="D254" s="99" t="s">
        <v>121</v>
      </c>
      <c r="E254" s="10">
        <v>5465650</v>
      </c>
      <c r="F254" s="10"/>
      <c r="G254" s="10">
        <v>5465650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>
        <v>5465650</v>
      </c>
    </row>
  </sheetData>
  <mergeCells count="5">
    <mergeCell ref="A236:C236"/>
    <mergeCell ref="A237:C237"/>
    <mergeCell ref="A250:C250"/>
    <mergeCell ref="A252:C252"/>
    <mergeCell ref="A254:C2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265"/>
  <sheetViews>
    <sheetView zoomScaleNormal="100" workbookViewId="0"/>
  </sheetViews>
  <sheetFormatPr defaultRowHeight="15" x14ac:dyDescent="0.25"/>
  <cols>
    <col min="1" max="3" width="13.85546875" customWidth="1"/>
    <col min="4" max="4" width="54.28515625" style="79" customWidth="1"/>
    <col min="5" max="51" width="13.85546875" customWidth="1"/>
  </cols>
  <sheetData>
    <row r="1" spans="1:51" ht="90" x14ac:dyDescent="0.2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1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</row>
    <row r="2" spans="1:51" x14ac:dyDescent="0.25">
      <c r="A2" s="228" t="s">
        <v>5</v>
      </c>
      <c r="B2" s="229"/>
      <c r="C2" s="229"/>
      <c r="D2" s="230"/>
      <c r="E2" s="3">
        <f>SUM(E3,E246)</f>
        <v>23428298</v>
      </c>
      <c r="F2" s="3">
        <f t="shared" ref="F2:AX2" si="0">SUM(F3,F246)</f>
        <v>4581236.2000000011</v>
      </c>
      <c r="G2" s="19">
        <f t="shared" si="0"/>
        <v>18847061.800000001</v>
      </c>
      <c r="H2" s="3">
        <f t="shared" si="0"/>
        <v>94699</v>
      </c>
      <c r="I2" s="3">
        <f t="shared" si="0"/>
        <v>180887.7</v>
      </c>
      <c r="J2" s="3">
        <f t="shared" si="0"/>
        <v>73617</v>
      </c>
      <c r="K2" s="3">
        <f t="shared" si="0"/>
        <v>11695</v>
      </c>
      <c r="L2" s="19">
        <f t="shared" si="0"/>
        <v>409132</v>
      </c>
      <c r="M2" s="19">
        <f t="shared" si="0"/>
        <v>49823.5</v>
      </c>
      <c r="N2" s="3">
        <f t="shared" si="0"/>
        <v>15040</v>
      </c>
      <c r="O2" s="19">
        <f t="shared" si="0"/>
        <v>2198378</v>
      </c>
      <c r="P2" s="19">
        <f t="shared" si="0"/>
        <v>1407095</v>
      </c>
      <c r="Q2" s="19">
        <f t="shared" si="0"/>
        <v>205182</v>
      </c>
      <c r="R2" s="3">
        <f t="shared" si="0"/>
        <v>23278</v>
      </c>
      <c r="S2" s="3">
        <f t="shared" si="0"/>
        <v>123854</v>
      </c>
      <c r="T2" s="19">
        <f t="shared" si="0"/>
        <v>745916.7</v>
      </c>
      <c r="U2" s="3">
        <f t="shared" si="0"/>
        <v>53613.2</v>
      </c>
      <c r="V2" s="19">
        <f t="shared" si="0"/>
        <v>820304</v>
      </c>
      <c r="W2" s="19">
        <f>SUM(W3,W246)</f>
        <v>29128</v>
      </c>
      <c r="X2" s="3">
        <f t="shared" si="0"/>
        <v>40678</v>
      </c>
      <c r="Y2" s="3">
        <f t="shared" si="0"/>
        <v>108441</v>
      </c>
      <c r="Z2" s="19">
        <f t="shared" si="0"/>
        <v>658160.19999999995</v>
      </c>
      <c r="AA2" s="19">
        <f t="shared" si="0"/>
        <v>42512</v>
      </c>
      <c r="AB2" s="3">
        <f t="shared" si="0"/>
        <v>55150.7</v>
      </c>
      <c r="AC2" s="19">
        <f t="shared" si="0"/>
        <v>181737</v>
      </c>
      <c r="AD2" s="19">
        <f t="shared" si="0"/>
        <v>160601.70000000001</v>
      </c>
      <c r="AE2" s="19">
        <f t="shared" si="0"/>
        <v>41951</v>
      </c>
      <c r="AF2" s="3">
        <f t="shared" si="0"/>
        <v>291744.5</v>
      </c>
      <c r="AG2" s="19">
        <f t="shared" si="0"/>
        <v>65811.5</v>
      </c>
      <c r="AH2" s="19">
        <f t="shared" si="0"/>
        <v>50958.100000000006</v>
      </c>
      <c r="AI2" s="19">
        <f t="shared" si="0"/>
        <v>24556.5</v>
      </c>
      <c r="AJ2" s="3">
        <f t="shared" si="0"/>
        <v>20790</v>
      </c>
      <c r="AK2" s="3">
        <f t="shared" si="0"/>
        <v>869173.4</v>
      </c>
      <c r="AL2" s="19">
        <f t="shared" si="0"/>
        <v>42312</v>
      </c>
      <c r="AM2" s="3">
        <f t="shared" si="0"/>
        <v>7826</v>
      </c>
      <c r="AN2" s="3">
        <f t="shared" si="0"/>
        <v>7220</v>
      </c>
      <c r="AO2" s="3">
        <f t="shared" si="0"/>
        <v>5736</v>
      </c>
      <c r="AP2" s="3">
        <f t="shared" si="0"/>
        <v>66600</v>
      </c>
      <c r="AQ2" s="3">
        <f t="shared" si="0"/>
        <v>90925</v>
      </c>
      <c r="AR2" s="3">
        <f t="shared" si="0"/>
        <v>254120</v>
      </c>
      <c r="AS2" s="3">
        <f t="shared" si="0"/>
        <v>208523.99999999997</v>
      </c>
      <c r="AT2" s="3">
        <f t="shared" si="0"/>
        <v>13810</v>
      </c>
      <c r="AU2" s="3">
        <f t="shared" si="0"/>
        <v>151920.4</v>
      </c>
      <c r="AV2" s="3">
        <f t="shared" si="0"/>
        <v>42600</v>
      </c>
      <c r="AW2" s="3">
        <f t="shared" si="0"/>
        <v>30957.5</v>
      </c>
      <c r="AX2" s="3">
        <f t="shared" si="0"/>
        <v>34228.200000000004</v>
      </c>
      <c r="AY2" s="3">
        <f>SUM(AY3,AY246)</f>
        <v>8836374</v>
      </c>
    </row>
    <row r="3" spans="1:51" s="28" customFormat="1" x14ac:dyDescent="0.25">
      <c r="A3" s="240" t="s">
        <v>6</v>
      </c>
      <c r="B3" s="241"/>
      <c r="C3" s="241"/>
      <c r="D3" s="242"/>
      <c r="E3" s="3">
        <f>SUM(E4,E239)</f>
        <v>15218166</v>
      </c>
      <c r="F3" s="3">
        <f t="shared" ref="F3:AW3" si="1">SUM(F4,F239)</f>
        <v>4581236.2000000011</v>
      </c>
      <c r="G3" s="3">
        <f t="shared" si="1"/>
        <v>10636929.800000001</v>
      </c>
      <c r="H3" s="3">
        <f t="shared" si="1"/>
        <v>94699</v>
      </c>
      <c r="I3" s="3">
        <f t="shared" si="1"/>
        <v>180887.7</v>
      </c>
      <c r="J3" s="3">
        <f t="shared" si="1"/>
        <v>73617</v>
      </c>
      <c r="K3" s="3">
        <f t="shared" si="1"/>
        <v>11695</v>
      </c>
      <c r="L3" s="3">
        <f t="shared" si="1"/>
        <v>409132</v>
      </c>
      <c r="M3" s="3">
        <f t="shared" si="1"/>
        <v>49823.5</v>
      </c>
      <c r="N3" s="3">
        <f t="shared" si="1"/>
        <v>15040</v>
      </c>
      <c r="O3" s="3">
        <f t="shared" si="1"/>
        <v>2198378</v>
      </c>
      <c r="P3" s="3">
        <f t="shared" si="1"/>
        <v>1394095</v>
      </c>
      <c r="Q3" s="3">
        <f t="shared" si="1"/>
        <v>163582</v>
      </c>
      <c r="R3" s="3">
        <f t="shared" si="1"/>
        <v>23278</v>
      </c>
      <c r="S3" s="3">
        <f t="shared" si="1"/>
        <v>123854</v>
      </c>
      <c r="T3" s="3">
        <f t="shared" si="1"/>
        <v>745916.7</v>
      </c>
      <c r="U3" s="3">
        <f t="shared" si="1"/>
        <v>53613.2</v>
      </c>
      <c r="V3" s="3">
        <f t="shared" si="1"/>
        <v>820304</v>
      </c>
      <c r="W3" s="3">
        <f t="shared" si="1"/>
        <v>29128</v>
      </c>
      <c r="X3" s="3">
        <f t="shared" si="1"/>
        <v>40678</v>
      </c>
      <c r="Y3" s="3">
        <f t="shared" si="1"/>
        <v>108441</v>
      </c>
      <c r="Z3" s="3">
        <f t="shared" si="1"/>
        <v>238160.19999999998</v>
      </c>
      <c r="AA3" s="3">
        <f t="shared" si="1"/>
        <v>42512</v>
      </c>
      <c r="AB3" s="3">
        <f t="shared" si="1"/>
        <v>55150.7</v>
      </c>
      <c r="AC3" s="3">
        <f t="shared" si="1"/>
        <v>141737</v>
      </c>
      <c r="AD3" s="3">
        <f t="shared" si="1"/>
        <v>160601.70000000001</v>
      </c>
      <c r="AE3" s="3">
        <f t="shared" si="1"/>
        <v>41951</v>
      </c>
      <c r="AF3" s="3">
        <f t="shared" si="1"/>
        <v>121744.5</v>
      </c>
      <c r="AG3" s="3">
        <f t="shared" si="1"/>
        <v>65811.5</v>
      </c>
      <c r="AH3" s="3">
        <f t="shared" si="1"/>
        <v>50958.100000000006</v>
      </c>
      <c r="AI3" s="3">
        <f t="shared" si="1"/>
        <v>24556.5</v>
      </c>
      <c r="AJ3" s="3">
        <f t="shared" si="1"/>
        <v>20790</v>
      </c>
      <c r="AK3" s="3">
        <f t="shared" si="1"/>
        <v>329173.40000000002</v>
      </c>
      <c r="AL3" s="3">
        <f t="shared" si="1"/>
        <v>42312</v>
      </c>
      <c r="AM3" s="3">
        <f t="shared" si="1"/>
        <v>7826</v>
      </c>
      <c r="AN3" s="3">
        <f t="shared" si="1"/>
        <v>7220</v>
      </c>
      <c r="AO3" s="3">
        <f t="shared" si="1"/>
        <v>5736</v>
      </c>
      <c r="AP3" s="3">
        <f t="shared" si="1"/>
        <v>66600</v>
      </c>
      <c r="AQ3" s="3">
        <f t="shared" si="1"/>
        <v>74425</v>
      </c>
      <c r="AR3" s="3">
        <f t="shared" si="1"/>
        <v>99120.000000000015</v>
      </c>
      <c r="AS3" s="3">
        <f t="shared" si="1"/>
        <v>208523.99999999997</v>
      </c>
      <c r="AT3" s="3">
        <f t="shared" si="1"/>
        <v>13810</v>
      </c>
      <c r="AU3" s="3">
        <f t="shared" si="1"/>
        <v>151920.4</v>
      </c>
      <c r="AV3" s="3">
        <f t="shared" si="1"/>
        <v>42600</v>
      </c>
      <c r="AW3" s="3">
        <f t="shared" si="1"/>
        <v>30957.5</v>
      </c>
      <c r="AX3" s="3">
        <f>SUM(AX4,AX239)</f>
        <v>34228.200000000004</v>
      </c>
      <c r="AY3" s="3">
        <f>SUM(AY4,AY239)</f>
        <v>2022342</v>
      </c>
    </row>
    <row r="4" spans="1:51" s="28" customFormat="1" x14ac:dyDescent="0.25">
      <c r="A4" s="243" t="s">
        <v>7</v>
      </c>
      <c r="B4" s="244"/>
      <c r="C4" s="244"/>
      <c r="D4" s="245"/>
      <c r="E4" s="3">
        <f t="shared" ref="E4:AY4" si="2">SUM(E5,E165,E167,E220)</f>
        <v>14541662</v>
      </c>
      <c r="F4" s="3">
        <f t="shared" si="2"/>
        <v>4581236.2000000011</v>
      </c>
      <c r="G4" s="3">
        <f t="shared" si="2"/>
        <v>9960425.8000000007</v>
      </c>
      <c r="H4" s="3">
        <f t="shared" si="2"/>
        <v>94699</v>
      </c>
      <c r="I4" s="3">
        <f t="shared" si="2"/>
        <v>180887.7</v>
      </c>
      <c r="J4" s="3">
        <f t="shared" si="2"/>
        <v>73617</v>
      </c>
      <c r="K4" s="3">
        <f t="shared" si="2"/>
        <v>11695</v>
      </c>
      <c r="L4" s="3">
        <f t="shared" si="2"/>
        <v>409132</v>
      </c>
      <c r="M4" s="3">
        <f t="shared" si="2"/>
        <v>49823.5</v>
      </c>
      <c r="N4" s="3">
        <f t="shared" si="2"/>
        <v>15040</v>
      </c>
      <c r="O4" s="3">
        <f t="shared" si="2"/>
        <v>2198378</v>
      </c>
      <c r="P4" s="3">
        <f t="shared" si="2"/>
        <v>1394095</v>
      </c>
      <c r="Q4" s="3">
        <f t="shared" si="2"/>
        <v>163582</v>
      </c>
      <c r="R4" s="3">
        <f t="shared" si="2"/>
        <v>23278</v>
      </c>
      <c r="S4" s="3">
        <f t="shared" si="2"/>
        <v>123854</v>
      </c>
      <c r="T4" s="3">
        <f t="shared" si="2"/>
        <v>745916.7</v>
      </c>
      <c r="U4" s="3">
        <f t="shared" si="2"/>
        <v>53613.2</v>
      </c>
      <c r="V4" s="3">
        <f t="shared" si="2"/>
        <v>820304</v>
      </c>
      <c r="W4" s="3">
        <f t="shared" si="2"/>
        <v>29128</v>
      </c>
      <c r="X4" s="3">
        <f t="shared" si="2"/>
        <v>40678</v>
      </c>
      <c r="Y4" s="3">
        <f t="shared" si="2"/>
        <v>108441</v>
      </c>
      <c r="Z4" s="3">
        <f t="shared" si="2"/>
        <v>238160.19999999998</v>
      </c>
      <c r="AA4" s="3">
        <f t="shared" si="2"/>
        <v>42512</v>
      </c>
      <c r="AB4" s="3">
        <f t="shared" si="2"/>
        <v>55150.7</v>
      </c>
      <c r="AC4" s="3">
        <f t="shared" si="2"/>
        <v>141737</v>
      </c>
      <c r="AD4" s="3">
        <f t="shared" si="2"/>
        <v>160601.70000000001</v>
      </c>
      <c r="AE4" s="3">
        <f t="shared" si="2"/>
        <v>41951</v>
      </c>
      <c r="AF4" s="3">
        <f t="shared" si="2"/>
        <v>121744.5</v>
      </c>
      <c r="AG4" s="3">
        <f t="shared" si="2"/>
        <v>65811.5</v>
      </c>
      <c r="AH4" s="3">
        <f t="shared" si="2"/>
        <v>50958.100000000006</v>
      </c>
      <c r="AI4" s="3">
        <f t="shared" si="2"/>
        <v>24556.5</v>
      </c>
      <c r="AJ4" s="3">
        <f t="shared" si="2"/>
        <v>20790</v>
      </c>
      <c r="AK4" s="3">
        <f t="shared" si="2"/>
        <v>329173.40000000002</v>
      </c>
      <c r="AL4" s="3">
        <f t="shared" si="2"/>
        <v>42312</v>
      </c>
      <c r="AM4" s="3">
        <f t="shared" si="2"/>
        <v>7826</v>
      </c>
      <c r="AN4" s="3">
        <f t="shared" si="2"/>
        <v>7220</v>
      </c>
      <c r="AO4" s="3">
        <f t="shared" si="2"/>
        <v>5736</v>
      </c>
      <c r="AP4" s="3">
        <f t="shared" si="2"/>
        <v>66600</v>
      </c>
      <c r="AQ4" s="3">
        <f t="shared" si="2"/>
        <v>74425</v>
      </c>
      <c r="AR4" s="3">
        <f t="shared" si="2"/>
        <v>99120.000000000015</v>
      </c>
      <c r="AS4" s="3">
        <f t="shared" si="2"/>
        <v>208523.99999999997</v>
      </c>
      <c r="AT4" s="3">
        <f t="shared" si="2"/>
        <v>13810</v>
      </c>
      <c r="AU4" s="3">
        <f t="shared" si="2"/>
        <v>151920.4</v>
      </c>
      <c r="AV4" s="3">
        <f t="shared" si="2"/>
        <v>42600</v>
      </c>
      <c r="AW4" s="3">
        <f t="shared" si="2"/>
        <v>30957.5</v>
      </c>
      <c r="AX4" s="3">
        <f t="shared" si="2"/>
        <v>34228.200000000004</v>
      </c>
      <c r="AY4" s="3">
        <f t="shared" si="2"/>
        <v>1345838</v>
      </c>
    </row>
    <row r="5" spans="1:51" x14ac:dyDescent="0.25">
      <c r="A5" s="228" t="s">
        <v>8</v>
      </c>
      <c r="B5" s="229"/>
      <c r="C5" s="229"/>
      <c r="D5" s="230"/>
      <c r="E5" s="3">
        <f>SUM(E6,E50,E123)</f>
        <v>11207810.199999999</v>
      </c>
      <c r="F5" s="3">
        <f t="shared" ref="F5:AY5" si="3">SUM(F6,F50,F123)</f>
        <v>4386291.0000000009</v>
      </c>
      <c r="G5" s="3">
        <f>SUM(G6,G50,G123)</f>
        <v>6821519.2000000002</v>
      </c>
      <c r="H5" s="3">
        <f t="shared" si="3"/>
        <v>74610</v>
      </c>
      <c r="I5" s="3">
        <f t="shared" si="3"/>
        <v>175469.90000000002</v>
      </c>
      <c r="J5" s="3">
        <f t="shared" si="3"/>
        <v>68537</v>
      </c>
      <c r="K5" s="3">
        <f t="shared" si="3"/>
        <v>11577</v>
      </c>
      <c r="L5" s="3">
        <f>SUM(L6,L50,L123)</f>
        <v>132119</v>
      </c>
      <c r="M5" s="3">
        <f>SUM(M6,M50,M123)</f>
        <v>39238.5</v>
      </c>
      <c r="N5" s="3">
        <f t="shared" si="3"/>
        <v>15020</v>
      </c>
      <c r="O5" s="3">
        <f t="shared" si="3"/>
        <v>2177640</v>
      </c>
      <c r="P5" s="3">
        <f>SUM(P6,P50,P123)</f>
        <v>1364451</v>
      </c>
      <c r="Q5" s="3">
        <f>SUM(Q6,Q50,Q123)</f>
        <v>161549</v>
      </c>
      <c r="R5" s="3">
        <f t="shared" si="3"/>
        <v>23233</v>
      </c>
      <c r="S5" s="3">
        <f t="shared" si="3"/>
        <v>116849</v>
      </c>
      <c r="T5" s="3">
        <f>SUM(T6,T50,T123)</f>
        <v>232691.7</v>
      </c>
      <c r="U5" s="3">
        <f t="shared" si="3"/>
        <v>53314.2</v>
      </c>
      <c r="V5" s="3">
        <f t="shared" si="3"/>
        <v>289498</v>
      </c>
      <c r="W5" s="3">
        <f t="shared" si="3"/>
        <v>28752</v>
      </c>
      <c r="X5" s="3">
        <f t="shared" si="3"/>
        <v>40568</v>
      </c>
      <c r="Y5" s="3">
        <f t="shared" si="3"/>
        <v>104806</v>
      </c>
      <c r="Z5" s="3">
        <f>SUM(Z6,Z50,Z123)</f>
        <v>195735.5</v>
      </c>
      <c r="AA5" s="3">
        <f t="shared" si="3"/>
        <v>37433.5</v>
      </c>
      <c r="AB5" s="3">
        <f t="shared" si="3"/>
        <v>20194.499999999996</v>
      </c>
      <c r="AC5" s="3">
        <f t="shared" si="3"/>
        <v>126733.79999999999</v>
      </c>
      <c r="AD5" s="3">
        <f t="shared" si="3"/>
        <v>56951.400000000016</v>
      </c>
      <c r="AE5" s="3">
        <f t="shared" si="3"/>
        <v>39450</v>
      </c>
      <c r="AF5" s="3">
        <f t="shared" si="3"/>
        <v>121140.5</v>
      </c>
      <c r="AG5" s="3">
        <f>SUM(AG6,AG50,AG123)</f>
        <v>25092</v>
      </c>
      <c r="AH5" s="3">
        <f t="shared" si="3"/>
        <v>49928.200000000004</v>
      </c>
      <c r="AI5" s="3">
        <f>SUM(AI6,AI50,AI123)</f>
        <v>23218.5</v>
      </c>
      <c r="AJ5" s="3">
        <f t="shared" si="3"/>
        <v>17296</v>
      </c>
      <c r="AK5" s="3">
        <f t="shared" si="3"/>
        <v>328838.40000000002</v>
      </c>
      <c r="AL5" s="3">
        <f t="shared" si="3"/>
        <v>39528</v>
      </c>
      <c r="AM5" s="3">
        <f t="shared" si="3"/>
        <v>7798</v>
      </c>
      <c r="AN5" s="3">
        <f t="shared" si="3"/>
        <v>7220</v>
      </c>
      <c r="AO5" s="3">
        <f t="shared" si="3"/>
        <v>5732</v>
      </c>
      <c r="AP5" s="3">
        <f t="shared" si="3"/>
        <v>46600.5</v>
      </c>
      <c r="AQ5" s="3">
        <f t="shared" si="3"/>
        <v>49353</v>
      </c>
      <c r="AR5" s="3">
        <f t="shared" si="3"/>
        <v>89419.200000000012</v>
      </c>
      <c r="AS5" s="3">
        <f t="shared" si="3"/>
        <v>208352.19999999998</v>
      </c>
      <c r="AT5" s="3">
        <f t="shared" si="3"/>
        <v>13781</v>
      </c>
      <c r="AU5" s="3">
        <f t="shared" si="3"/>
        <v>105868.4</v>
      </c>
      <c r="AV5" s="3">
        <f t="shared" si="3"/>
        <v>42470</v>
      </c>
      <c r="AW5" s="3">
        <f t="shared" si="3"/>
        <v>20175.5</v>
      </c>
      <c r="AX5" s="3">
        <f t="shared" si="3"/>
        <v>33285.800000000003</v>
      </c>
      <c r="AY5" s="3">
        <f t="shared" si="3"/>
        <v>0</v>
      </c>
    </row>
    <row r="6" spans="1:51" x14ac:dyDescent="0.25">
      <c r="A6" s="1">
        <v>60</v>
      </c>
      <c r="B6" s="1"/>
      <c r="C6" s="1"/>
      <c r="D6" s="70" t="s">
        <v>124</v>
      </c>
      <c r="E6" s="3">
        <f t="shared" ref="E6:AY6" si="4">SUM(E7,E14,E19,E28,E33,E40,E44,E48)</f>
        <v>1549761.3</v>
      </c>
      <c r="F6" s="3">
        <f t="shared" si="4"/>
        <v>236746.4</v>
      </c>
      <c r="G6" s="3">
        <f>SUM(G7,G14,G19,G28,G33,G40,G44,G48)</f>
        <v>1313014.9000000001</v>
      </c>
      <c r="H6" s="3">
        <f t="shared" si="4"/>
        <v>10510</v>
      </c>
      <c r="I6" s="3">
        <f t="shared" si="4"/>
        <v>24458.2</v>
      </c>
      <c r="J6" s="3">
        <f t="shared" si="4"/>
        <v>9826</v>
      </c>
      <c r="K6" s="3">
        <f t="shared" si="4"/>
        <v>1455</v>
      </c>
      <c r="L6" s="3">
        <f t="shared" si="4"/>
        <v>31800</v>
      </c>
      <c r="M6" s="3">
        <f t="shared" si="4"/>
        <v>4824</v>
      </c>
      <c r="N6" s="3">
        <f t="shared" si="4"/>
        <v>2769</v>
      </c>
      <c r="O6" s="3">
        <f>SUM(O7,O14,O19,O28,O33,O40,O44,O48)</f>
        <v>279708</v>
      </c>
      <c r="P6" s="3">
        <f>SUM(P7,P14,P19,P28,P33,P40,P44,P48)</f>
        <v>289335</v>
      </c>
      <c r="Q6" s="3">
        <f t="shared" si="4"/>
        <v>61029</v>
      </c>
      <c r="R6" s="3">
        <f t="shared" si="4"/>
        <v>4144</v>
      </c>
      <c r="S6" s="3">
        <f t="shared" si="4"/>
        <v>12948</v>
      </c>
      <c r="T6" s="3">
        <f t="shared" si="4"/>
        <v>81537.5</v>
      </c>
      <c r="U6" s="3">
        <f t="shared" si="4"/>
        <v>17464</v>
      </c>
      <c r="V6" s="3">
        <f t="shared" si="4"/>
        <v>171162</v>
      </c>
      <c r="W6" s="3">
        <f t="shared" si="4"/>
        <v>6000.9999999999991</v>
      </c>
      <c r="X6" s="3">
        <f t="shared" si="4"/>
        <v>7639</v>
      </c>
      <c r="Y6" s="3">
        <f t="shared" si="4"/>
        <v>14317.2</v>
      </c>
      <c r="Z6" s="3">
        <f t="shared" si="4"/>
        <v>56387.500000000007</v>
      </c>
      <c r="AA6" s="3">
        <f t="shared" si="4"/>
        <v>17206.099999999999</v>
      </c>
      <c r="AB6" s="3">
        <f t="shared" si="4"/>
        <v>7682.9</v>
      </c>
      <c r="AC6" s="3">
        <f t="shared" si="4"/>
        <v>21627</v>
      </c>
      <c r="AD6" s="3">
        <f t="shared" si="4"/>
        <v>5434.6</v>
      </c>
      <c r="AE6" s="3">
        <f t="shared" si="4"/>
        <v>10348</v>
      </c>
      <c r="AF6" s="3">
        <f t="shared" si="4"/>
        <v>10742.499999999998</v>
      </c>
      <c r="AG6" s="3">
        <f>SUM(AG7,AG14,AG19,AG28,AG33,AG40,AG44,AG48)</f>
        <v>4988.5</v>
      </c>
      <c r="AH6" s="3">
        <f>SUM(AH7,AH14,AH19,AH28,AH33,AH40,AH44,AH48)</f>
        <v>11067.2</v>
      </c>
      <c r="AI6" s="3">
        <f t="shared" si="4"/>
        <v>4608</v>
      </c>
      <c r="AJ6" s="3">
        <f t="shared" si="4"/>
        <v>2300</v>
      </c>
      <c r="AK6" s="3">
        <f t="shared" si="4"/>
        <v>8893.4</v>
      </c>
      <c r="AL6" s="3">
        <f t="shared" si="4"/>
        <v>8364</v>
      </c>
      <c r="AM6" s="3">
        <f t="shared" si="4"/>
        <v>1642</v>
      </c>
      <c r="AN6" s="3">
        <f t="shared" si="4"/>
        <v>1154</v>
      </c>
      <c r="AO6" s="3">
        <f t="shared" si="4"/>
        <v>1954</v>
      </c>
      <c r="AP6" s="3">
        <f t="shared" si="4"/>
        <v>3218.4999999999995</v>
      </c>
      <c r="AQ6" s="3">
        <f t="shared" si="4"/>
        <v>11154.4</v>
      </c>
      <c r="AR6" s="3">
        <f t="shared" si="4"/>
        <v>6737.6</v>
      </c>
      <c r="AS6" s="3">
        <f t="shared" si="4"/>
        <v>53803</v>
      </c>
      <c r="AT6" s="3">
        <f t="shared" si="4"/>
        <v>2686</v>
      </c>
      <c r="AU6" s="3">
        <f t="shared" si="4"/>
        <v>13637</v>
      </c>
      <c r="AV6" s="3">
        <f t="shared" si="4"/>
        <v>4835</v>
      </c>
      <c r="AW6" s="3">
        <f t="shared" si="4"/>
        <v>4676</v>
      </c>
      <c r="AX6" s="3">
        <f t="shared" si="4"/>
        <v>6940.8</v>
      </c>
      <c r="AY6" s="3">
        <f t="shared" si="4"/>
        <v>0</v>
      </c>
    </row>
    <row r="7" spans="1:51" s="36" customFormat="1" x14ac:dyDescent="0.25">
      <c r="A7" s="1"/>
      <c r="B7" s="38">
        <v>6001</v>
      </c>
      <c r="C7" s="1"/>
      <c r="D7" s="70" t="s">
        <v>125</v>
      </c>
      <c r="E7" s="3">
        <f>SUM(E8:E13)</f>
        <v>266840.3</v>
      </c>
      <c r="F7" s="3">
        <f>SUM(F8:F13)</f>
        <v>45016.6</v>
      </c>
      <c r="G7" s="3">
        <f t="shared" ref="G7:R7" si="5">SUM(G8:G13)</f>
        <v>221823.7</v>
      </c>
      <c r="H7" s="3">
        <f t="shared" si="5"/>
        <v>4850</v>
      </c>
      <c r="I7" s="3">
        <f t="shared" si="5"/>
        <v>5338.0999999999995</v>
      </c>
      <c r="J7" s="3">
        <f t="shared" si="5"/>
        <v>1800</v>
      </c>
      <c r="K7" s="3">
        <f t="shared" si="5"/>
        <v>257</v>
      </c>
      <c r="L7" s="3">
        <f t="shared" si="5"/>
        <v>5500</v>
      </c>
      <c r="M7" s="3">
        <f t="shared" si="5"/>
        <v>1020</v>
      </c>
      <c r="N7" s="3">
        <f t="shared" si="5"/>
        <v>630</v>
      </c>
      <c r="O7" s="3">
        <f t="shared" si="5"/>
        <v>100770</v>
      </c>
      <c r="P7" s="3">
        <f t="shared" si="5"/>
        <v>44808</v>
      </c>
      <c r="Q7" s="3">
        <f t="shared" si="5"/>
        <v>5951</v>
      </c>
      <c r="R7" s="3">
        <f t="shared" si="5"/>
        <v>1932</v>
      </c>
      <c r="S7" s="3">
        <f>SUM(S8:S13)</f>
        <v>2829</v>
      </c>
      <c r="T7" s="3">
        <f>SUM(T8:T13)</f>
        <v>4444.5</v>
      </c>
      <c r="U7" s="3">
        <f t="shared" ref="U7:X7" si="6">SUM(U8:U13)</f>
        <v>1345</v>
      </c>
      <c r="V7" s="3">
        <f t="shared" si="6"/>
        <v>3179</v>
      </c>
      <c r="W7" s="3">
        <f t="shared" si="6"/>
        <v>1027.8</v>
      </c>
      <c r="X7" s="3">
        <f t="shared" si="6"/>
        <v>2072</v>
      </c>
      <c r="Y7" s="3">
        <f>SUM(Y8:Y13)</f>
        <v>719</v>
      </c>
      <c r="Z7" s="3">
        <f>SUM(Z8:Z13)</f>
        <v>1957.5</v>
      </c>
      <c r="AA7" s="3">
        <f t="shared" ref="AA7:AY7" si="7">SUM(AA8:AA13)</f>
        <v>601.30000000000007</v>
      </c>
      <c r="AB7" s="3">
        <f t="shared" si="7"/>
        <v>293.89999999999998</v>
      </c>
      <c r="AC7" s="3">
        <f t="shared" si="7"/>
        <v>3507.9</v>
      </c>
      <c r="AD7" s="3">
        <f t="shared" si="7"/>
        <v>784.8</v>
      </c>
      <c r="AE7" s="3">
        <f t="shared" si="7"/>
        <v>1886.2</v>
      </c>
      <c r="AF7" s="3">
        <f t="shared" si="7"/>
        <v>1760.3</v>
      </c>
      <c r="AG7" s="3">
        <f t="shared" si="7"/>
        <v>865.09999999999991</v>
      </c>
      <c r="AH7" s="3">
        <f t="shared" si="7"/>
        <v>1801.1000000000001</v>
      </c>
      <c r="AI7" s="3">
        <f t="shared" si="7"/>
        <v>413</v>
      </c>
      <c r="AJ7" s="3">
        <f t="shared" si="7"/>
        <v>729.8</v>
      </c>
      <c r="AK7" s="3">
        <f t="shared" si="7"/>
        <v>1532</v>
      </c>
      <c r="AL7" s="3">
        <f t="shared" si="7"/>
        <v>1206.6999999999998</v>
      </c>
      <c r="AM7" s="3">
        <f t="shared" si="7"/>
        <v>157</v>
      </c>
      <c r="AN7" s="3">
        <f t="shared" si="7"/>
        <v>283</v>
      </c>
      <c r="AO7" s="3">
        <f t="shared" si="7"/>
        <v>340</v>
      </c>
      <c r="AP7" s="3">
        <f t="shared" si="7"/>
        <v>689</v>
      </c>
      <c r="AQ7" s="3">
        <f t="shared" si="7"/>
        <v>1139.6999999999998</v>
      </c>
      <c r="AR7" s="3">
        <f t="shared" si="7"/>
        <v>4577</v>
      </c>
      <c r="AS7" s="3">
        <f t="shared" si="7"/>
        <v>3399.2</v>
      </c>
      <c r="AT7" s="3">
        <f t="shared" si="7"/>
        <v>1050</v>
      </c>
      <c r="AU7" s="3">
        <f t="shared" si="7"/>
        <v>1790</v>
      </c>
      <c r="AV7" s="3">
        <f t="shared" si="7"/>
        <v>950</v>
      </c>
      <c r="AW7" s="3">
        <f t="shared" si="7"/>
        <v>785</v>
      </c>
      <c r="AX7" s="3">
        <f t="shared" si="7"/>
        <v>851.8</v>
      </c>
      <c r="AY7" s="3">
        <f t="shared" si="7"/>
        <v>0</v>
      </c>
    </row>
    <row r="8" spans="1:51" s="37" customFormat="1" x14ac:dyDescent="0.25">
      <c r="A8" s="38"/>
      <c r="B8" s="38"/>
      <c r="C8" s="38">
        <v>60011</v>
      </c>
      <c r="D8" s="81" t="s">
        <v>126</v>
      </c>
      <c r="E8" s="39">
        <v>17037.3</v>
      </c>
      <c r="F8" s="39">
        <v>10107.4</v>
      </c>
      <c r="G8" s="39">
        <v>6929.9</v>
      </c>
      <c r="H8" s="39">
        <v>200</v>
      </c>
      <c r="I8" s="39">
        <v>200</v>
      </c>
      <c r="J8" s="39">
        <v>600</v>
      </c>
      <c r="K8" s="39">
        <v>40</v>
      </c>
      <c r="L8" s="39">
        <v>900</v>
      </c>
      <c r="M8" s="39">
        <v>240</v>
      </c>
      <c r="N8" s="39">
        <v>60</v>
      </c>
      <c r="O8" s="39"/>
      <c r="P8" s="39">
        <v>45</v>
      </c>
      <c r="Q8" s="39">
        <v>48</v>
      </c>
      <c r="R8" s="39">
        <v>34</v>
      </c>
      <c r="S8" s="39">
        <v>639</v>
      </c>
      <c r="T8" s="39">
        <v>786.6</v>
      </c>
      <c r="U8" s="39">
        <v>5</v>
      </c>
      <c r="V8" s="39">
        <v>340</v>
      </c>
      <c r="W8" s="39">
        <v>67.400000000000006</v>
      </c>
      <c r="X8" s="39">
        <v>24</v>
      </c>
      <c r="Y8" s="39">
        <v>144</v>
      </c>
      <c r="Z8" s="39">
        <v>331.9</v>
      </c>
      <c r="AA8" s="39">
        <v>165.3</v>
      </c>
      <c r="AB8" s="39">
        <v>78.900000000000006</v>
      </c>
      <c r="AC8" s="39">
        <v>129.9</v>
      </c>
      <c r="AD8" s="39">
        <v>60</v>
      </c>
      <c r="AE8" s="39">
        <v>112.2</v>
      </c>
      <c r="AF8" s="39">
        <v>10</v>
      </c>
      <c r="AG8" s="39">
        <v>153.19999999999999</v>
      </c>
      <c r="AH8" s="39">
        <v>185</v>
      </c>
      <c r="AI8" s="39">
        <v>65</v>
      </c>
      <c r="AJ8" s="39">
        <v>25</v>
      </c>
      <c r="AK8" s="39">
        <v>100</v>
      </c>
      <c r="AL8" s="39">
        <v>81.099999999999994</v>
      </c>
      <c r="AM8" s="39">
        <v>16</v>
      </c>
      <c r="AN8" s="39">
        <v>20</v>
      </c>
      <c r="AO8" s="39">
        <v>30</v>
      </c>
      <c r="AP8" s="39">
        <v>86</v>
      </c>
      <c r="AQ8" s="39">
        <v>84.1</v>
      </c>
      <c r="AR8" s="39">
        <v>17</v>
      </c>
      <c r="AS8" s="39">
        <v>63.5</v>
      </c>
      <c r="AT8" s="39">
        <v>36</v>
      </c>
      <c r="AU8" s="39">
        <v>370</v>
      </c>
      <c r="AV8" s="39">
        <v>100</v>
      </c>
      <c r="AW8" s="39">
        <v>85</v>
      </c>
      <c r="AX8" s="39">
        <v>151.80000000000001</v>
      </c>
      <c r="AY8" s="39"/>
    </row>
    <row r="9" spans="1:51" s="37" customFormat="1" x14ac:dyDescent="0.25">
      <c r="A9" s="38"/>
      <c r="B9" s="38"/>
      <c r="C9" s="38">
        <v>60012</v>
      </c>
      <c r="D9" s="81" t="s">
        <v>127</v>
      </c>
      <c r="E9" s="39">
        <v>8560.7000000000007</v>
      </c>
      <c r="F9" s="39">
        <v>2407</v>
      </c>
      <c r="G9" s="39">
        <v>6153.7</v>
      </c>
      <c r="H9" s="39"/>
      <c r="I9" s="39">
        <v>292.39999999999998</v>
      </c>
      <c r="J9" s="39"/>
      <c r="K9" s="39">
        <v>2</v>
      </c>
      <c r="L9" s="39">
        <v>600</v>
      </c>
      <c r="M9" s="39"/>
      <c r="N9" s="39">
        <v>70</v>
      </c>
      <c r="O9" s="39">
        <v>2100</v>
      </c>
      <c r="P9" s="39">
        <v>1500</v>
      </c>
      <c r="Q9" s="39">
        <v>36</v>
      </c>
      <c r="R9" s="39">
        <v>74</v>
      </c>
      <c r="S9" s="39"/>
      <c r="T9" s="39">
        <v>181.9</v>
      </c>
      <c r="U9" s="39">
        <v>10</v>
      </c>
      <c r="V9" s="39">
        <v>163</v>
      </c>
      <c r="W9" s="39">
        <v>15.8</v>
      </c>
      <c r="X9" s="39">
        <v>24</v>
      </c>
      <c r="Y9" s="39">
        <v>45</v>
      </c>
      <c r="Z9" s="39">
        <v>68.8</v>
      </c>
      <c r="AA9" s="39">
        <v>110.3</v>
      </c>
      <c r="AB9" s="39">
        <v>50</v>
      </c>
      <c r="AC9" s="39">
        <v>18.8</v>
      </c>
      <c r="AD9" s="39">
        <v>49.8</v>
      </c>
      <c r="AE9" s="39">
        <v>15</v>
      </c>
      <c r="AF9" s="39"/>
      <c r="AG9" s="39">
        <v>47.4</v>
      </c>
      <c r="AH9" s="39">
        <v>45.7</v>
      </c>
      <c r="AI9" s="39">
        <v>48</v>
      </c>
      <c r="AJ9" s="39">
        <v>16.8</v>
      </c>
      <c r="AK9" s="39">
        <v>10</v>
      </c>
      <c r="AL9" s="39"/>
      <c r="AM9" s="39">
        <v>10</v>
      </c>
      <c r="AN9" s="39">
        <v>14</v>
      </c>
      <c r="AO9" s="39">
        <v>20</v>
      </c>
      <c r="AP9" s="39">
        <v>26</v>
      </c>
      <c r="AQ9" s="39"/>
      <c r="AR9" s="39">
        <v>15</v>
      </c>
      <c r="AS9" s="39"/>
      <c r="AT9" s="39">
        <v>24</v>
      </c>
      <c r="AU9" s="39">
        <v>370</v>
      </c>
      <c r="AV9" s="39">
        <v>50</v>
      </c>
      <c r="AW9" s="39"/>
      <c r="AX9" s="39">
        <v>30</v>
      </c>
      <c r="AY9" s="39"/>
    </row>
    <row r="10" spans="1:51" s="37" customFormat="1" x14ac:dyDescent="0.25">
      <c r="A10" s="38"/>
      <c r="B10" s="38"/>
      <c r="C10" s="38">
        <v>60013</v>
      </c>
      <c r="D10" s="81" t="s">
        <v>128</v>
      </c>
      <c r="E10" s="39">
        <v>2563.1999999999998</v>
      </c>
      <c r="F10" s="39">
        <v>228.4</v>
      </c>
      <c r="G10" s="39">
        <v>2334.8000000000002</v>
      </c>
      <c r="H10" s="39"/>
      <c r="I10" s="39"/>
      <c r="J10" s="39"/>
      <c r="K10" s="39"/>
      <c r="L10" s="39">
        <v>500</v>
      </c>
      <c r="M10" s="39"/>
      <c r="N10" s="39"/>
      <c r="O10" s="39"/>
      <c r="P10" s="39">
        <v>1700</v>
      </c>
      <c r="Q10" s="39"/>
      <c r="R10" s="39"/>
      <c r="S10" s="39"/>
      <c r="T10" s="39"/>
      <c r="U10" s="39"/>
      <c r="V10" s="39"/>
      <c r="W10" s="39"/>
      <c r="X10" s="39"/>
      <c r="Y10" s="39"/>
      <c r="Z10" s="39">
        <v>19.2</v>
      </c>
      <c r="AA10" s="39">
        <v>31.6</v>
      </c>
      <c r="AB10" s="39">
        <v>20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14</v>
      </c>
      <c r="AO10" s="39"/>
      <c r="AP10" s="39"/>
      <c r="AQ10" s="39"/>
      <c r="AR10" s="39"/>
      <c r="AS10" s="39"/>
      <c r="AT10" s="39"/>
      <c r="AU10" s="39"/>
      <c r="AV10" s="39">
        <v>50</v>
      </c>
      <c r="AW10" s="39"/>
      <c r="AX10" s="39"/>
      <c r="AY10" s="39"/>
    </row>
    <row r="11" spans="1:51" s="37" customFormat="1" x14ac:dyDescent="0.25">
      <c r="A11" s="38"/>
      <c r="B11" s="38"/>
      <c r="C11" s="38">
        <v>60014</v>
      </c>
      <c r="D11" s="81" t="s">
        <v>129</v>
      </c>
      <c r="E11" s="39">
        <v>19082.7</v>
      </c>
      <c r="F11" s="39">
        <v>2215.5</v>
      </c>
      <c r="G11" s="39">
        <v>16867.2</v>
      </c>
      <c r="H11" s="39">
        <v>650</v>
      </c>
      <c r="I11" s="39"/>
      <c r="J11" s="39"/>
      <c r="K11" s="39"/>
      <c r="L11" s="39">
        <v>200</v>
      </c>
      <c r="M11" s="39"/>
      <c r="N11" s="39">
        <v>100</v>
      </c>
      <c r="O11" s="39">
        <v>10000</v>
      </c>
      <c r="P11" s="39">
        <v>1300</v>
      </c>
      <c r="Q11" s="39"/>
      <c r="R11" s="39">
        <v>74</v>
      </c>
      <c r="S11" s="39">
        <v>80</v>
      </c>
      <c r="T11" s="39">
        <v>472.7</v>
      </c>
      <c r="U11" s="39">
        <v>600</v>
      </c>
      <c r="V11" s="39">
        <v>606</v>
      </c>
      <c r="W11" s="39"/>
      <c r="X11" s="39">
        <v>24</v>
      </c>
      <c r="Y11" s="39">
        <v>30</v>
      </c>
      <c r="Z11" s="39">
        <v>338.2</v>
      </c>
      <c r="AA11" s="39">
        <v>85.7</v>
      </c>
      <c r="AB11" s="39">
        <v>96.6</v>
      </c>
      <c r="AC11" s="39">
        <v>222.4</v>
      </c>
      <c r="AD11" s="39">
        <v>80</v>
      </c>
      <c r="AE11" s="39">
        <v>239</v>
      </c>
      <c r="AF11" s="39">
        <v>192</v>
      </c>
      <c r="AG11" s="39">
        <v>76.099999999999994</v>
      </c>
      <c r="AH11" s="39">
        <v>252</v>
      </c>
      <c r="AI11" s="39"/>
      <c r="AJ11" s="39">
        <v>38</v>
      </c>
      <c r="AK11" s="39">
        <v>50</v>
      </c>
      <c r="AL11" s="39">
        <v>97</v>
      </c>
      <c r="AM11" s="39">
        <v>16</v>
      </c>
      <c r="AN11" s="39">
        <v>65</v>
      </c>
      <c r="AO11" s="39">
        <v>40</v>
      </c>
      <c r="AP11" s="39">
        <v>40</v>
      </c>
      <c r="AQ11" s="39">
        <v>53.5</v>
      </c>
      <c r="AR11" s="39">
        <v>40</v>
      </c>
      <c r="AS11" s="39">
        <v>79</v>
      </c>
      <c r="AT11" s="39">
        <v>60</v>
      </c>
      <c r="AU11" s="39">
        <v>350</v>
      </c>
      <c r="AV11" s="39">
        <v>50</v>
      </c>
      <c r="AW11" s="39"/>
      <c r="AX11" s="39">
        <v>170</v>
      </c>
      <c r="AY11" s="39"/>
    </row>
    <row r="12" spans="1:51" s="37" customFormat="1" x14ac:dyDescent="0.25">
      <c r="A12" s="38"/>
      <c r="B12" s="38"/>
      <c r="C12" s="38">
        <v>60015</v>
      </c>
      <c r="D12" s="81" t="s">
        <v>130</v>
      </c>
      <c r="E12" s="39">
        <v>219441.9</v>
      </c>
      <c r="F12" s="39">
        <v>30026.3</v>
      </c>
      <c r="G12" s="39">
        <v>189415.6</v>
      </c>
      <c r="H12" s="39">
        <v>4000</v>
      </c>
      <c r="I12" s="39">
        <v>4845.7</v>
      </c>
      <c r="J12" s="39">
        <v>1200</v>
      </c>
      <c r="K12" s="39">
        <v>214</v>
      </c>
      <c r="L12" s="39">
        <v>3300</v>
      </c>
      <c r="M12" s="39">
        <v>780</v>
      </c>
      <c r="N12" s="39">
        <v>400</v>
      </c>
      <c r="O12" s="39">
        <v>88670</v>
      </c>
      <c r="P12" s="39">
        <v>40263</v>
      </c>
      <c r="Q12" s="39">
        <v>5867</v>
      </c>
      <c r="R12" s="39">
        <v>1750</v>
      </c>
      <c r="S12" s="39">
        <v>2063</v>
      </c>
      <c r="T12" s="39">
        <v>2993.3</v>
      </c>
      <c r="U12" s="39">
        <v>730</v>
      </c>
      <c r="V12" s="39">
        <v>2070</v>
      </c>
      <c r="W12" s="39">
        <v>944.6</v>
      </c>
      <c r="X12" s="39">
        <v>2000</v>
      </c>
      <c r="Y12" s="39">
        <v>500</v>
      </c>
      <c r="Z12" s="39">
        <v>1190.5</v>
      </c>
      <c r="AA12" s="39">
        <v>205.9</v>
      </c>
      <c r="AB12" s="39">
        <v>38.4</v>
      </c>
      <c r="AC12" s="39">
        <v>3126.8</v>
      </c>
      <c r="AD12" s="39">
        <v>595</v>
      </c>
      <c r="AE12" s="39">
        <v>1520</v>
      </c>
      <c r="AF12" s="39">
        <v>1558.3</v>
      </c>
      <c r="AG12" s="39">
        <v>588.4</v>
      </c>
      <c r="AH12" s="39">
        <v>1314.4</v>
      </c>
      <c r="AI12" s="39">
        <v>300</v>
      </c>
      <c r="AJ12" s="39">
        <v>650</v>
      </c>
      <c r="AK12" s="39">
        <v>1368</v>
      </c>
      <c r="AL12" s="39">
        <v>1028.5999999999999</v>
      </c>
      <c r="AM12" s="39">
        <v>110</v>
      </c>
      <c r="AN12" s="39">
        <v>170</v>
      </c>
      <c r="AO12" s="39">
        <v>250</v>
      </c>
      <c r="AP12" s="39">
        <v>524</v>
      </c>
      <c r="AQ12" s="39">
        <v>1000</v>
      </c>
      <c r="AR12" s="39">
        <v>4500</v>
      </c>
      <c r="AS12" s="39">
        <v>3256.7</v>
      </c>
      <c r="AT12" s="39">
        <v>930</v>
      </c>
      <c r="AU12" s="39">
        <v>700</v>
      </c>
      <c r="AV12" s="39">
        <v>700</v>
      </c>
      <c r="AW12" s="39">
        <v>700</v>
      </c>
      <c r="AX12" s="39">
        <v>500</v>
      </c>
      <c r="AY12" s="39"/>
    </row>
    <row r="13" spans="1:51" s="37" customFormat="1" x14ac:dyDescent="0.25">
      <c r="A13" s="38"/>
      <c r="B13" s="38"/>
      <c r="C13" s="38">
        <v>60018</v>
      </c>
      <c r="D13" s="81" t="s">
        <v>131</v>
      </c>
      <c r="E13" s="39">
        <v>154.5</v>
      </c>
      <c r="F13" s="39">
        <v>32</v>
      </c>
      <c r="G13" s="39">
        <v>122.5</v>
      </c>
      <c r="H13" s="39"/>
      <c r="I13" s="39"/>
      <c r="J13" s="39"/>
      <c r="K13" s="39">
        <v>1</v>
      </c>
      <c r="L13" s="39"/>
      <c r="M13" s="39"/>
      <c r="N13" s="39"/>
      <c r="O13" s="39"/>
      <c r="P13" s="39"/>
      <c r="Q13" s="39"/>
      <c r="R13" s="39"/>
      <c r="S13" s="39">
        <v>47</v>
      </c>
      <c r="T13" s="39">
        <v>10</v>
      </c>
      <c r="U13" s="39"/>
      <c r="V13" s="39"/>
      <c r="W13" s="39"/>
      <c r="X13" s="39"/>
      <c r="Y13" s="39"/>
      <c r="Z13" s="39">
        <v>8.9</v>
      </c>
      <c r="AA13" s="39">
        <v>2.5</v>
      </c>
      <c r="AB13" s="39">
        <v>10</v>
      </c>
      <c r="AC13" s="39">
        <v>10</v>
      </c>
      <c r="AD13" s="39"/>
      <c r="AE13" s="39"/>
      <c r="AF13" s="39"/>
      <c r="AG13" s="39"/>
      <c r="AH13" s="39">
        <v>4</v>
      </c>
      <c r="AI13" s="39"/>
      <c r="AJ13" s="39"/>
      <c r="AK13" s="39">
        <v>4</v>
      </c>
      <c r="AL13" s="39"/>
      <c r="AM13" s="39">
        <v>5</v>
      </c>
      <c r="AN13" s="39"/>
      <c r="AO13" s="39"/>
      <c r="AP13" s="39">
        <v>13</v>
      </c>
      <c r="AQ13" s="39">
        <v>2.1</v>
      </c>
      <c r="AR13" s="39">
        <v>5</v>
      </c>
      <c r="AS13" s="39"/>
      <c r="AT13" s="39"/>
      <c r="AU13" s="39"/>
      <c r="AV13" s="39"/>
      <c r="AW13" s="39"/>
      <c r="AX13" s="39"/>
      <c r="AY13" s="39"/>
    </row>
    <row r="14" spans="1:51" x14ac:dyDescent="0.25">
      <c r="A14" s="4"/>
      <c r="B14" s="4">
        <v>6002</v>
      </c>
      <c r="C14" s="4"/>
      <c r="D14" s="68" t="s">
        <v>132</v>
      </c>
      <c r="E14" s="3">
        <f>SUM(E15:E18)</f>
        <v>257353.50000000003</v>
      </c>
      <c r="F14" s="3">
        <f t="shared" ref="F14:AY14" si="8">SUM(F15:F18)</f>
        <v>56667</v>
      </c>
      <c r="G14" s="3">
        <f t="shared" si="8"/>
        <v>200686.5</v>
      </c>
      <c r="H14" s="3">
        <f t="shared" si="8"/>
        <v>1200</v>
      </c>
      <c r="I14" s="3">
        <f t="shared" si="8"/>
        <v>2670.4</v>
      </c>
      <c r="J14" s="3">
        <f t="shared" si="8"/>
        <v>1170</v>
      </c>
      <c r="K14" s="3">
        <f t="shared" si="8"/>
        <v>154</v>
      </c>
      <c r="L14" s="3">
        <f t="shared" si="8"/>
        <v>2900</v>
      </c>
      <c r="M14" s="3">
        <f t="shared" si="8"/>
        <v>711</v>
      </c>
      <c r="N14" s="3">
        <f t="shared" si="8"/>
        <v>982</v>
      </c>
      <c r="O14" s="3">
        <f t="shared" si="8"/>
        <v>947</v>
      </c>
      <c r="P14" s="3">
        <f t="shared" si="8"/>
        <v>4400</v>
      </c>
      <c r="Q14" s="3">
        <f t="shared" si="8"/>
        <v>3760</v>
      </c>
      <c r="R14" s="3">
        <f t="shared" si="8"/>
        <v>942.9</v>
      </c>
      <c r="S14" s="3">
        <f t="shared" si="8"/>
        <v>2722</v>
      </c>
      <c r="T14" s="3">
        <f t="shared" si="8"/>
        <v>50842.2</v>
      </c>
      <c r="U14" s="3">
        <f t="shared" si="8"/>
        <v>1820</v>
      </c>
      <c r="V14" s="3">
        <f t="shared" si="8"/>
        <v>11845.900000000001</v>
      </c>
      <c r="W14" s="3">
        <f t="shared" si="8"/>
        <v>1393.4</v>
      </c>
      <c r="X14" s="3">
        <f t="shared" si="8"/>
        <v>2807</v>
      </c>
      <c r="Y14" s="3">
        <f t="shared" si="8"/>
        <v>3127.2000000000003</v>
      </c>
      <c r="Z14" s="3">
        <f t="shared" si="8"/>
        <v>36159.9</v>
      </c>
      <c r="AA14" s="3">
        <f t="shared" si="8"/>
        <v>2588.1999999999998</v>
      </c>
      <c r="AB14" s="3">
        <f t="shared" si="8"/>
        <v>1066.2</v>
      </c>
      <c r="AC14" s="3">
        <f t="shared" si="8"/>
        <v>2426.6000000000004</v>
      </c>
      <c r="AD14" s="3">
        <f t="shared" si="8"/>
        <v>1261.1999999999998</v>
      </c>
      <c r="AE14" s="3">
        <f t="shared" si="8"/>
        <v>1037.0999999999999</v>
      </c>
      <c r="AF14" s="3">
        <f t="shared" si="8"/>
        <v>1299</v>
      </c>
      <c r="AG14" s="3">
        <f t="shared" si="8"/>
        <v>615.79999999999995</v>
      </c>
      <c r="AH14" s="3">
        <f>SUM(AH15:AH18)</f>
        <v>2059.6</v>
      </c>
      <c r="AI14" s="3">
        <f t="shared" si="8"/>
        <v>2377.4</v>
      </c>
      <c r="AJ14" s="3">
        <f t="shared" si="8"/>
        <v>558.20000000000005</v>
      </c>
      <c r="AK14" s="3">
        <f t="shared" si="8"/>
        <v>3592</v>
      </c>
      <c r="AL14" s="3">
        <f t="shared" si="8"/>
        <v>3092.2999999999997</v>
      </c>
      <c r="AM14" s="3">
        <f t="shared" si="8"/>
        <v>450</v>
      </c>
      <c r="AN14" s="3">
        <f t="shared" si="8"/>
        <v>225</v>
      </c>
      <c r="AO14" s="3">
        <f t="shared" si="8"/>
        <v>215</v>
      </c>
      <c r="AP14" s="3">
        <f t="shared" si="8"/>
        <v>931.6</v>
      </c>
      <c r="AQ14" s="3">
        <f t="shared" si="8"/>
        <v>2116.1</v>
      </c>
      <c r="AR14" s="3">
        <f t="shared" si="8"/>
        <v>500</v>
      </c>
      <c r="AS14" s="3">
        <f t="shared" si="8"/>
        <v>35944.800000000003</v>
      </c>
      <c r="AT14" s="3">
        <f t="shared" si="8"/>
        <v>396</v>
      </c>
      <c r="AU14" s="3">
        <f t="shared" si="8"/>
        <v>3880</v>
      </c>
      <c r="AV14" s="3">
        <f t="shared" si="8"/>
        <v>885.5</v>
      </c>
      <c r="AW14" s="3">
        <f t="shared" si="8"/>
        <v>1247</v>
      </c>
      <c r="AX14" s="3">
        <f t="shared" si="8"/>
        <v>1367</v>
      </c>
      <c r="AY14" s="3">
        <f t="shared" si="8"/>
        <v>0</v>
      </c>
    </row>
    <row r="15" spans="1:51" s="37" customFormat="1" x14ac:dyDescent="0.25">
      <c r="A15" s="38"/>
      <c r="B15" s="38"/>
      <c r="C15" s="38">
        <v>60021</v>
      </c>
      <c r="D15" s="81" t="s">
        <v>133</v>
      </c>
      <c r="E15" s="39">
        <v>116596.3</v>
      </c>
      <c r="F15" s="39">
        <v>51149.7</v>
      </c>
      <c r="G15" s="39">
        <v>65446.6</v>
      </c>
      <c r="H15" s="39">
        <v>500</v>
      </c>
      <c r="I15" s="39">
        <v>1760</v>
      </c>
      <c r="J15" s="39">
        <v>600</v>
      </c>
      <c r="K15" s="39">
        <v>113.6</v>
      </c>
      <c r="L15" s="39">
        <v>2600</v>
      </c>
      <c r="M15" s="39">
        <v>466</v>
      </c>
      <c r="N15" s="39">
        <v>300</v>
      </c>
      <c r="O15" s="39">
        <v>517</v>
      </c>
      <c r="P15" s="39">
        <v>1632</v>
      </c>
      <c r="Q15" s="39">
        <v>1720</v>
      </c>
      <c r="R15" s="39">
        <v>479</v>
      </c>
      <c r="S15" s="39">
        <v>2466</v>
      </c>
      <c r="T15" s="39">
        <v>9201.1</v>
      </c>
      <c r="U15" s="39">
        <v>1800</v>
      </c>
      <c r="V15" s="39">
        <v>1689</v>
      </c>
      <c r="W15" s="39">
        <v>1185</v>
      </c>
      <c r="X15" s="39">
        <v>1420</v>
      </c>
      <c r="Y15" s="39">
        <v>724.3</v>
      </c>
      <c r="Z15" s="39">
        <v>5980.4</v>
      </c>
      <c r="AA15" s="39">
        <v>1304.8</v>
      </c>
      <c r="AB15" s="39">
        <v>618.1</v>
      </c>
      <c r="AC15" s="39">
        <v>1521.2</v>
      </c>
      <c r="AD15" s="39">
        <v>817.3</v>
      </c>
      <c r="AE15" s="39">
        <v>566.6</v>
      </c>
      <c r="AF15" s="39">
        <v>986.5</v>
      </c>
      <c r="AG15" s="39">
        <v>339.3</v>
      </c>
      <c r="AH15" s="39">
        <v>1747.4</v>
      </c>
      <c r="AI15" s="39">
        <v>1155.2</v>
      </c>
      <c r="AJ15" s="39">
        <v>427.2</v>
      </c>
      <c r="AK15" s="39">
        <v>446</v>
      </c>
      <c r="AL15" s="39">
        <v>1534.6</v>
      </c>
      <c r="AM15" s="39">
        <v>225</v>
      </c>
      <c r="AN15" s="39">
        <v>150</v>
      </c>
      <c r="AO15" s="39">
        <v>120</v>
      </c>
      <c r="AP15" s="39">
        <v>568</v>
      </c>
      <c r="AQ15" s="39">
        <v>1662.8</v>
      </c>
      <c r="AR15" s="39">
        <v>325.8</v>
      </c>
      <c r="AS15" s="39">
        <v>11301.8</v>
      </c>
      <c r="AT15" s="39">
        <v>367</v>
      </c>
      <c r="AU15" s="39">
        <v>1700</v>
      </c>
      <c r="AV15" s="39">
        <v>785</v>
      </c>
      <c r="AW15" s="39">
        <v>847.6</v>
      </c>
      <c r="AX15" s="39">
        <v>776</v>
      </c>
      <c r="AY15" s="39"/>
    </row>
    <row r="16" spans="1:51" s="37" customFormat="1" x14ac:dyDescent="0.25">
      <c r="A16" s="38"/>
      <c r="B16" s="38"/>
      <c r="C16" s="38">
        <v>60022</v>
      </c>
      <c r="D16" s="81" t="s">
        <v>134</v>
      </c>
      <c r="E16" s="39">
        <v>4895.3999999999996</v>
      </c>
      <c r="F16" s="39">
        <v>1546.4</v>
      </c>
      <c r="G16" s="39">
        <v>3349</v>
      </c>
      <c r="H16" s="39">
        <v>100</v>
      </c>
      <c r="I16" s="39">
        <v>591.6</v>
      </c>
      <c r="J16" s="39">
        <v>170</v>
      </c>
      <c r="K16" s="39">
        <v>3</v>
      </c>
      <c r="L16" s="39">
        <v>100</v>
      </c>
      <c r="M16" s="39">
        <v>45</v>
      </c>
      <c r="N16" s="39">
        <v>5</v>
      </c>
      <c r="O16" s="39">
        <v>30</v>
      </c>
      <c r="P16" s="39"/>
      <c r="Q16" s="39">
        <v>40</v>
      </c>
      <c r="R16" s="39">
        <v>40</v>
      </c>
      <c r="S16" s="39">
        <v>75</v>
      </c>
      <c r="T16" s="39">
        <v>92</v>
      </c>
      <c r="U16" s="39">
        <v>20</v>
      </c>
      <c r="V16" s="39">
        <v>18.2</v>
      </c>
      <c r="W16" s="39">
        <v>5.9</v>
      </c>
      <c r="X16" s="39"/>
      <c r="Y16" s="39">
        <v>30.6</v>
      </c>
      <c r="Z16" s="39">
        <v>452.7</v>
      </c>
      <c r="AA16" s="39">
        <v>596.70000000000005</v>
      </c>
      <c r="AB16" s="39">
        <v>51.8</v>
      </c>
      <c r="AC16" s="39">
        <v>92.9</v>
      </c>
      <c r="AD16" s="39">
        <v>85.9</v>
      </c>
      <c r="AE16" s="39">
        <v>8.5</v>
      </c>
      <c r="AF16" s="39"/>
      <c r="AG16" s="39">
        <v>71.5</v>
      </c>
      <c r="AH16" s="39">
        <v>226.3</v>
      </c>
      <c r="AI16" s="39">
        <v>25.2</v>
      </c>
      <c r="AJ16" s="39">
        <v>10</v>
      </c>
      <c r="AK16" s="39">
        <v>12</v>
      </c>
      <c r="AL16" s="39">
        <v>45</v>
      </c>
      <c r="AM16" s="39">
        <v>10</v>
      </c>
      <c r="AN16" s="39">
        <v>15</v>
      </c>
      <c r="AO16" s="39">
        <v>5</v>
      </c>
      <c r="AP16" s="39">
        <v>30</v>
      </c>
      <c r="AQ16" s="39">
        <v>77.2</v>
      </c>
      <c r="AR16" s="39"/>
      <c r="AS16" s="39"/>
      <c r="AT16" s="39">
        <v>5</v>
      </c>
      <c r="AU16" s="39">
        <v>70</v>
      </c>
      <c r="AV16" s="39">
        <v>12</v>
      </c>
      <c r="AW16" s="39">
        <v>24</v>
      </c>
      <c r="AX16" s="39">
        <v>56</v>
      </c>
      <c r="AY16" s="39"/>
    </row>
    <row r="17" spans="1:51" s="37" customFormat="1" x14ac:dyDescent="0.25">
      <c r="A17" s="38"/>
      <c r="B17" s="38"/>
      <c r="C17" s="38">
        <v>60023</v>
      </c>
      <c r="D17" s="81" t="s">
        <v>324</v>
      </c>
      <c r="E17" s="39">
        <v>135258.70000000001</v>
      </c>
      <c r="F17" s="39">
        <v>3872.1</v>
      </c>
      <c r="G17" s="39">
        <v>131386.6</v>
      </c>
      <c r="H17" s="39">
        <v>600</v>
      </c>
      <c r="I17" s="39">
        <v>318.8</v>
      </c>
      <c r="J17" s="39">
        <v>400</v>
      </c>
      <c r="K17" s="39">
        <v>37.4</v>
      </c>
      <c r="L17" s="39">
        <v>200</v>
      </c>
      <c r="M17" s="39">
        <v>200</v>
      </c>
      <c r="N17" s="39">
        <v>677</v>
      </c>
      <c r="O17" s="39">
        <v>400</v>
      </c>
      <c r="P17" s="39">
        <v>2768</v>
      </c>
      <c r="Q17" s="39">
        <v>2000</v>
      </c>
      <c r="R17" s="39">
        <v>423.9</v>
      </c>
      <c r="S17" s="39">
        <v>181</v>
      </c>
      <c r="T17" s="39">
        <v>41510.9</v>
      </c>
      <c r="U17" s="39"/>
      <c r="V17" s="39">
        <v>10138.700000000001</v>
      </c>
      <c r="W17" s="39">
        <v>202.5</v>
      </c>
      <c r="X17" s="39">
        <v>1387</v>
      </c>
      <c r="Y17" s="39">
        <v>2372.3000000000002</v>
      </c>
      <c r="Z17" s="39">
        <v>29544.3</v>
      </c>
      <c r="AA17" s="39">
        <v>672.7</v>
      </c>
      <c r="AB17" s="39">
        <v>385.3</v>
      </c>
      <c r="AC17" s="39">
        <v>788.7</v>
      </c>
      <c r="AD17" s="39">
        <v>358</v>
      </c>
      <c r="AE17" s="39">
        <v>462</v>
      </c>
      <c r="AF17" s="39">
        <v>312.5</v>
      </c>
      <c r="AG17" s="39">
        <v>205</v>
      </c>
      <c r="AH17" s="39">
        <v>83.8</v>
      </c>
      <c r="AI17" s="39">
        <v>1197</v>
      </c>
      <c r="AJ17" s="39">
        <v>121</v>
      </c>
      <c r="AK17" s="39">
        <v>3130</v>
      </c>
      <c r="AL17" s="39">
        <v>1413</v>
      </c>
      <c r="AM17" s="39">
        <v>200</v>
      </c>
      <c r="AN17" s="39">
        <v>60</v>
      </c>
      <c r="AO17" s="39">
        <v>90</v>
      </c>
      <c r="AP17" s="39">
        <v>288.60000000000002</v>
      </c>
      <c r="AQ17" s="39">
        <v>376.1</v>
      </c>
      <c r="AR17" s="39">
        <v>174.2</v>
      </c>
      <c r="AS17" s="39">
        <v>24643</v>
      </c>
      <c r="AT17" s="39">
        <v>24</v>
      </c>
      <c r="AU17" s="39">
        <v>2100</v>
      </c>
      <c r="AV17" s="39">
        <v>88.5</v>
      </c>
      <c r="AW17" s="39">
        <v>351.4</v>
      </c>
      <c r="AX17" s="39">
        <v>500</v>
      </c>
      <c r="AY17" s="39"/>
    </row>
    <row r="18" spans="1:51" s="37" customFormat="1" x14ac:dyDescent="0.25">
      <c r="A18" s="38"/>
      <c r="B18" s="38"/>
      <c r="C18" s="38">
        <v>60028</v>
      </c>
      <c r="D18" s="81" t="s">
        <v>135</v>
      </c>
      <c r="E18" s="39">
        <v>603.1</v>
      </c>
      <c r="F18" s="39">
        <v>98.8</v>
      </c>
      <c r="G18" s="39">
        <v>504.3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38.200000000000003</v>
      </c>
      <c r="U18" s="39"/>
      <c r="V18" s="39"/>
      <c r="W18" s="39"/>
      <c r="X18" s="39"/>
      <c r="Y18" s="39"/>
      <c r="Z18" s="39">
        <v>182.5</v>
      </c>
      <c r="AA18" s="39">
        <v>14</v>
      </c>
      <c r="AB18" s="39">
        <v>11</v>
      </c>
      <c r="AC18" s="39">
        <v>23.8</v>
      </c>
      <c r="AD18" s="39"/>
      <c r="AE18" s="39"/>
      <c r="AF18" s="39"/>
      <c r="AG18" s="39"/>
      <c r="AH18" s="39">
        <v>2.1</v>
      </c>
      <c r="AI18" s="39"/>
      <c r="AJ18" s="39"/>
      <c r="AK18" s="39">
        <v>4</v>
      </c>
      <c r="AL18" s="39">
        <v>99.7</v>
      </c>
      <c r="AM18" s="39">
        <v>15</v>
      </c>
      <c r="AN18" s="39"/>
      <c r="AO18" s="39"/>
      <c r="AP18" s="39">
        <v>45</v>
      </c>
      <c r="AQ18" s="39"/>
      <c r="AR18" s="39"/>
      <c r="AS18" s="39"/>
      <c r="AT18" s="39"/>
      <c r="AU18" s="39">
        <v>10</v>
      </c>
      <c r="AV18" s="39"/>
      <c r="AW18" s="39">
        <v>24</v>
      </c>
      <c r="AX18" s="39">
        <v>35</v>
      </c>
      <c r="AY18" s="39"/>
    </row>
    <row r="19" spans="1:51" x14ac:dyDescent="0.25">
      <c r="A19" s="4"/>
      <c r="B19" s="4">
        <v>6003</v>
      </c>
      <c r="C19" s="4"/>
      <c r="D19" s="68" t="s">
        <v>136</v>
      </c>
      <c r="E19" s="3">
        <f>SUM(E20:E27)</f>
        <v>145891.20000000004</v>
      </c>
      <c r="F19" s="3">
        <f t="shared" ref="F19:AY19" si="9">SUM(F20:F27)</f>
        <v>4066.2999999999997</v>
      </c>
      <c r="G19" s="3">
        <f t="shared" si="9"/>
        <v>141824.90000000002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94761</v>
      </c>
      <c r="P19" s="3">
        <f t="shared" si="9"/>
        <v>4324</v>
      </c>
      <c r="Q19" s="3">
        <f t="shared" si="9"/>
        <v>31850</v>
      </c>
      <c r="R19" s="3">
        <f t="shared" si="9"/>
        <v>0</v>
      </c>
      <c r="S19" s="3">
        <f t="shared" si="9"/>
        <v>0</v>
      </c>
      <c r="T19" s="3">
        <f t="shared" si="9"/>
        <v>846.9</v>
      </c>
      <c r="U19" s="3">
        <f t="shared" si="9"/>
        <v>0</v>
      </c>
      <c r="V19" s="3">
        <f t="shared" si="9"/>
        <v>3</v>
      </c>
      <c r="W19" s="3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395.30000000000007</v>
      </c>
      <c r="AA19" s="3">
        <f t="shared" si="9"/>
        <v>818.4</v>
      </c>
      <c r="AB19" s="3">
        <f t="shared" si="9"/>
        <v>45.7</v>
      </c>
      <c r="AC19" s="3">
        <f t="shared" si="9"/>
        <v>8041</v>
      </c>
      <c r="AD19" s="3">
        <f t="shared" si="9"/>
        <v>110</v>
      </c>
      <c r="AE19" s="3">
        <f t="shared" si="9"/>
        <v>306</v>
      </c>
      <c r="AF19" s="3">
        <f t="shared" si="9"/>
        <v>171.1</v>
      </c>
      <c r="AG19" s="3">
        <f t="shared" si="9"/>
        <v>0</v>
      </c>
      <c r="AH19" s="3">
        <f t="shared" si="9"/>
        <v>0</v>
      </c>
      <c r="AI19" s="3">
        <f t="shared" si="9"/>
        <v>0</v>
      </c>
      <c r="AJ19" s="3">
        <f t="shared" si="9"/>
        <v>0</v>
      </c>
      <c r="AK19" s="3">
        <f t="shared" si="9"/>
        <v>0</v>
      </c>
      <c r="AL19" s="3">
        <f t="shared" si="9"/>
        <v>0</v>
      </c>
      <c r="AM19" s="3">
        <f t="shared" si="9"/>
        <v>31</v>
      </c>
      <c r="AN19" s="3">
        <f t="shared" si="9"/>
        <v>0</v>
      </c>
      <c r="AO19" s="3">
        <f t="shared" si="9"/>
        <v>0</v>
      </c>
      <c r="AP19" s="3">
        <f t="shared" si="9"/>
        <v>0</v>
      </c>
      <c r="AQ19" s="3">
        <f t="shared" si="9"/>
        <v>121.5</v>
      </c>
      <c r="AR19" s="3">
        <f t="shared" si="9"/>
        <v>0</v>
      </c>
      <c r="AS19" s="3">
        <f t="shared" si="9"/>
        <v>0</v>
      </c>
      <c r="AT19" s="3">
        <f t="shared" si="9"/>
        <v>0</v>
      </c>
      <c r="AU19" s="3">
        <f t="shared" si="9"/>
        <v>0</v>
      </c>
      <c r="AV19" s="3">
        <f t="shared" si="9"/>
        <v>0</v>
      </c>
      <c r="AW19" s="3">
        <f t="shared" si="9"/>
        <v>0</v>
      </c>
      <c r="AX19" s="3">
        <f t="shared" si="9"/>
        <v>0</v>
      </c>
      <c r="AY19" s="3">
        <f t="shared" si="9"/>
        <v>0</v>
      </c>
    </row>
    <row r="20" spans="1:51" s="37" customFormat="1" x14ac:dyDescent="0.25">
      <c r="A20" s="38"/>
      <c r="B20" s="38"/>
      <c r="C20" s="38">
        <v>60031</v>
      </c>
      <c r="D20" s="81" t="s">
        <v>137</v>
      </c>
      <c r="E20" s="39">
        <v>130555</v>
      </c>
      <c r="F20" s="39">
        <v>76.900000000000006</v>
      </c>
      <c r="G20" s="39">
        <v>130478.1</v>
      </c>
      <c r="H20" s="39"/>
      <c r="I20" s="39"/>
      <c r="J20" s="39"/>
      <c r="K20" s="39"/>
      <c r="L20" s="39"/>
      <c r="M20" s="39"/>
      <c r="N20" s="39"/>
      <c r="O20" s="39">
        <v>94661</v>
      </c>
      <c r="P20" s="39">
        <v>3959</v>
      </c>
      <c r="Q20" s="39">
        <v>31650</v>
      </c>
      <c r="R20" s="39"/>
      <c r="S20" s="39"/>
      <c r="T20" s="39"/>
      <c r="U20" s="39"/>
      <c r="V20" s="39"/>
      <c r="W20" s="39"/>
      <c r="X20" s="39"/>
      <c r="Y20" s="39"/>
      <c r="Z20" s="39">
        <v>25.6</v>
      </c>
      <c r="AA20" s="39">
        <v>33.5</v>
      </c>
      <c r="AB20" s="39"/>
      <c r="AC20" s="39">
        <v>109</v>
      </c>
      <c r="AD20" s="39">
        <v>32</v>
      </c>
      <c r="AE20" s="39"/>
      <c r="AF20" s="39"/>
      <c r="AG20" s="39"/>
      <c r="AH20" s="39"/>
      <c r="AI20" s="39"/>
      <c r="AJ20" s="39"/>
      <c r="AK20" s="39"/>
      <c r="AL20" s="39"/>
      <c r="AM20" s="39">
        <v>8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s="37" customFormat="1" x14ac:dyDescent="0.25">
      <c r="A21" s="38"/>
      <c r="B21" s="38"/>
      <c r="C21" s="38">
        <v>60032</v>
      </c>
      <c r="D21" s="81" t="s">
        <v>138</v>
      </c>
      <c r="E21" s="39">
        <v>2892.5</v>
      </c>
      <c r="F21" s="39">
        <v>140.30000000000001</v>
      </c>
      <c r="G21" s="39">
        <v>2752.2</v>
      </c>
      <c r="H21" s="39"/>
      <c r="I21" s="39"/>
      <c r="J21" s="39"/>
      <c r="K21" s="39"/>
      <c r="L21" s="39"/>
      <c r="M21" s="39"/>
      <c r="N21" s="39"/>
      <c r="O21" s="39"/>
      <c r="P21" s="39">
        <v>365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7.8</v>
      </c>
      <c r="AA21" s="39">
        <v>149.19999999999999</v>
      </c>
      <c r="AB21" s="39"/>
      <c r="AC21" s="39">
        <v>2230.1999999999998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s="37" customFormat="1" x14ac:dyDescent="0.25">
      <c r="A22" s="38"/>
      <c r="B22" s="38"/>
      <c r="C22" s="38">
        <v>60033</v>
      </c>
      <c r="D22" s="81" t="s">
        <v>139</v>
      </c>
      <c r="E22" s="39">
        <v>2266.6</v>
      </c>
      <c r="F22" s="39">
        <v>1422.9</v>
      </c>
      <c r="G22" s="39">
        <v>843.7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12</v>
      </c>
      <c r="U22" s="39"/>
      <c r="V22" s="39">
        <v>3</v>
      </c>
      <c r="W22" s="39"/>
      <c r="X22" s="39"/>
      <c r="Y22" s="39"/>
      <c r="Z22" s="39">
        <v>30.1</v>
      </c>
      <c r="AA22" s="39">
        <v>152.30000000000001</v>
      </c>
      <c r="AB22" s="39"/>
      <c r="AC22" s="39">
        <v>311.8</v>
      </c>
      <c r="AD22" s="39"/>
      <c r="AE22" s="39">
        <v>240</v>
      </c>
      <c r="AF22" s="39">
        <v>94.5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s="37" customFormat="1" x14ac:dyDescent="0.25">
      <c r="A23" s="38"/>
      <c r="B23" s="38"/>
      <c r="C23" s="38">
        <v>60034</v>
      </c>
      <c r="D23" s="81" t="s">
        <v>140</v>
      </c>
      <c r="E23" s="39">
        <v>1089.5</v>
      </c>
      <c r="F23" s="39">
        <v>370</v>
      </c>
      <c r="G23" s="39">
        <v>719.5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32.4</v>
      </c>
      <c r="AA23" s="39">
        <v>151.5</v>
      </c>
      <c r="AB23" s="39"/>
      <c r="AC23" s="39">
        <v>535.6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s="37" customFormat="1" x14ac:dyDescent="0.25">
      <c r="A24" s="38"/>
      <c r="B24" s="38"/>
      <c r="C24" s="38">
        <v>60035</v>
      </c>
      <c r="D24" s="81" t="s">
        <v>141</v>
      </c>
      <c r="E24" s="39">
        <v>661.2</v>
      </c>
      <c r="F24" s="39">
        <v>184.4</v>
      </c>
      <c r="G24" s="39">
        <v>476.8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4.9000000000000004</v>
      </c>
      <c r="AA24" s="39">
        <v>135.80000000000001</v>
      </c>
      <c r="AB24" s="39"/>
      <c r="AC24" s="39">
        <v>259.5</v>
      </c>
      <c r="AD24" s="39"/>
      <c r="AE24" s="39"/>
      <c r="AF24" s="39">
        <v>76.599999999999994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s="37" customFormat="1" x14ac:dyDescent="0.25">
      <c r="A25" s="38"/>
      <c r="B25" s="38"/>
      <c r="C25" s="38">
        <v>60036</v>
      </c>
      <c r="D25" s="81" t="s">
        <v>325</v>
      </c>
      <c r="E25" s="39">
        <v>4788.1000000000004</v>
      </c>
      <c r="F25" s="39">
        <v>351.2</v>
      </c>
      <c r="G25" s="39">
        <v>4436.8999999999996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4.9000000000000004</v>
      </c>
      <c r="AA25" s="39">
        <v>53</v>
      </c>
      <c r="AB25" s="39"/>
      <c r="AC25" s="39">
        <v>4379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s="37" customFormat="1" x14ac:dyDescent="0.25">
      <c r="A26" s="38"/>
      <c r="B26" s="38"/>
      <c r="C26" s="38">
        <v>60037</v>
      </c>
      <c r="D26" s="81" t="s">
        <v>326</v>
      </c>
      <c r="E26" s="39">
        <v>3563.6</v>
      </c>
      <c r="F26" s="39">
        <v>1466.5</v>
      </c>
      <c r="G26" s="39">
        <v>2097.1</v>
      </c>
      <c r="H26" s="39"/>
      <c r="I26" s="39"/>
      <c r="J26" s="39"/>
      <c r="K26" s="39"/>
      <c r="L26" s="39"/>
      <c r="M26" s="39"/>
      <c r="N26" s="39"/>
      <c r="O26" s="39">
        <v>100</v>
      </c>
      <c r="P26" s="39"/>
      <c r="Q26" s="39">
        <v>200</v>
      </c>
      <c r="R26" s="39"/>
      <c r="S26" s="39"/>
      <c r="T26" s="39">
        <v>834.9</v>
      </c>
      <c r="U26" s="39"/>
      <c r="V26" s="39"/>
      <c r="W26" s="39"/>
      <c r="X26" s="39"/>
      <c r="Y26" s="39"/>
      <c r="Z26" s="39">
        <v>289.60000000000002</v>
      </c>
      <c r="AA26" s="39">
        <v>138.5</v>
      </c>
      <c r="AB26" s="39">
        <v>45.7</v>
      </c>
      <c r="AC26" s="39">
        <v>214.9</v>
      </c>
      <c r="AD26" s="39">
        <v>78</v>
      </c>
      <c r="AE26" s="39">
        <v>66</v>
      </c>
      <c r="AF26" s="39"/>
      <c r="AG26" s="39"/>
      <c r="AH26" s="39"/>
      <c r="AI26" s="39"/>
      <c r="AJ26" s="39"/>
      <c r="AK26" s="39"/>
      <c r="AL26" s="39"/>
      <c r="AM26" s="39">
        <v>8</v>
      </c>
      <c r="AN26" s="39"/>
      <c r="AO26" s="39"/>
      <c r="AP26" s="39"/>
      <c r="AQ26" s="39">
        <v>121.5</v>
      </c>
      <c r="AR26" s="39"/>
      <c r="AS26" s="39"/>
      <c r="AT26" s="39"/>
      <c r="AU26" s="39"/>
      <c r="AV26" s="39"/>
      <c r="AW26" s="39"/>
      <c r="AX26" s="39"/>
      <c r="AY26" s="39"/>
    </row>
    <row r="27" spans="1:51" s="37" customFormat="1" x14ac:dyDescent="0.25">
      <c r="A27" s="38"/>
      <c r="B27" s="38"/>
      <c r="C27" s="38">
        <v>60038</v>
      </c>
      <c r="D27" s="81" t="s">
        <v>142</v>
      </c>
      <c r="E27" s="39">
        <v>74.7</v>
      </c>
      <c r="F27" s="39">
        <v>54.1</v>
      </c>
      <c r="G27" s="39">
        <v>20.6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4.5999999999999996</v>
      </c>
      <c r="AB27" s="39"/>
      <c r="AC27" s="39">
        <v>1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15</v>
      </c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x14ac:dyDescent="0.25">
      <c r="A28" s="4"/>
      <c r="B28" s="4">
        <v>6004</v>
      </c>
      <c r="C28" s="4"/>
      <c r="D28" s="68" t="s">
        <v>143</v>
      </c>
      <c r="E28" s="3">
        <f>SUM(E29:E32)</f>
        <v>161587</v>
      </c>
      <c r="F28" s="3">
        <f t="shared" ref="F28:X28" si="10">SUM(F29:F32)</f>
        <v>5788.5</v>
      </c>
      <c r="G28" s="3">
        <f>SUM(G29:G32)</f>
        <v>155798.5</v>
      </c>
      <c r="H28" s="3">
        <f t="shared" ref="H28:K28" si="11">SUM(H29:H32)</f>
        <v>1000</v>
      </c>
      <c r="I28" s="3">
        <f t="shared" si="11"/>
        <v>7850.2</v>
      </c>
      <c r="J28" s="3">
        <f t="shared" si="11"/>
        <v>3389</v>
      </c>
      <c r="K28" s="3">
        <f t="shared" si="11"/>
        <v>129</v>
      </c>
      <c r="L28" s="3">
        <f t="shared" si="10"/>
        <v>5000</v>
      </c>
      <c r="M28" s="3">
        <f t="shared" si="10"/>
        <v>610</v>
      </c>
      <c r="N28" s="3">
        <f t="shared" si="10"/>
        <v>30</v>
      </c>
      <c r="O28" s="3">
        <f t="shared" si="10"/>
        <v>59250</v>
      </c>
      <c r="P28" s="3">
        <f t="shared" si="10"/>
        <v>55249</v>
      </c>
      <c r="Q28" s="3">
        <f t="shared" si="10"/>
        <v>7758</v>
      </c>
      <c r="R28" s="3">
        <f t="shared" si="10"/>
        <v>16</v>
      </c>
      <c r="S28" s="3">
        <f t="shared" si="10"/>
        <v>159</v>
      </c>
      <c r="T28" s="3">
        <f t="shared" si="10"/>
        <v>4912.3999999999996</v>
      </c>
      <c r="U28" s="3">
        <f t="shared" si="10"/>
        <v>14</v>
      </c>
      <c r="V28" s="3">
        <f t="shared" si="10"/>
        <v>644.79999999999995</v>
      </c>
      <c r="W28" s="3">
        <f t="shared" si="10"/>
        <v>177.4</v>
      </c>
      <c r="X28" s="3">
        <f t="shared" si="10"/>
        <v>0</v>
      </c>
      <c r="Y28" s="3">
        <f>SUM(Y29:Y32)</f>
        <v>1956.3</v>
      </c>
      <c r="Z28" s="3">
        <f>SUM(Z29:Z32)</f>
        <v>204.60000000000002</v>
      </c>
      <c r="AA28" s="3">
        <f t="shared" ref="AA28:AY28" si="12">SUM(AA29:AA32)</f>
        <v>125.6</v>
      </c>
      <c r="AB28" s="3">
        <f t="shared" si="12"/>
        <v>301.89999999999998</v>
      </c>
      <c r="AC28" s="3">
        <f t="shared" si="12"/>
        <v>664</v>
      </c>
      <c r="AD28" s="3">
        <f t="shared" si="12"/>
        <v>400</v>
      </c>
      <c r="AE28" s="3">
        <f t="shared" si="12"/>
        <v>1629</v>
      </c>
      <c r="AF28" s="3">
        <f t="shared" si="12"/>
        <v>28.5</v>
      </c>
      <c r="AG28" s="3">
        <f t="shared" si="12"/>
        <v>43.099999999999994</v>
      </c>
      <c r="AH28" s="3">
        <f t="shared" si="12"/>
        <v>169.2</v>
      </c>
      <c r="AI28" s="3">
        <f t="shared" si="12"/>
        <v>25.3</v>
      </c>
      <c r="AJ28" s="3">
        <f t="shared" si="12"/>
        <v>20</v>
      </c>
      <c r="AK28" s="3">
        <f t="shared" si="12"/>
        <v>312</v>
      </c>
      <c r="AL28" s="3">
        <f t="shared" si="12"/>
        <v>520</v>
      </c>
      <c r="AM28" s="3">
        <f t="shared" si="12"/>
        <v>20</v>
      </c>
      <c r="AN28" s="3">
        <f t="shared" si="12"/>
        <v>74</v>
      </c>
      <c r="AO28" s="3">
        <f t="shared" si="12"/>
        <v>750</v>
      </c>
      <c r="AP28" s="3">
        <f t="shared" si="12"/>
        <v>260.10000000000002</v>
      </c>
      <c r="AQ28" s="3">
        <f t="shared" si="12"/>
        <v>120</v>
      </c>
      <c r="AR28" s="3">
        <f t="shared" si="12"/>
        <v>3.6</v>
      </c>
      <c r="AS28" s="3">
        <f t="shared" si="12"/>
        <v>525</v>
      </c>
      <c r="AT28" s="3">
        <f t="shared" si="12"/>
        <v>195</v>
      </c>
      <c r="AU28" s="3">
        <f t="shared" si="12"/>
        <v>182</v>
      </c>
      <c r="AV28" s="3">
        <f t="shared" si="12"/>
        <v>467.5</v>
      </c>
      <c r="AW28" s="3">
        <f t="shared" si="12"/>
        <v>63</v>
      </c>
      <c r="AX28" s="3">
        <f t="shared" si="12"/>
        <v>550</v>
      </c>
      <c r="AY28" s="3">
        <f t="shared" si="12"/>
        <v>0</v>
      </c>
    </row>
    <row r="29" spans="1:51" s="37" customFormat="1" x14ac:dyDescent="0.25">
      <c r="A29" s="38"/>
      <c r="B29" s="38"/>
      <c r="C29" s="38">
        <v>60041</v>
      </c>
      <c r="D29" s="81" t="s">
        <v>144</v>
      </c>
      <c r="E29" s="39">
        <v>130986</v>
      </c>
      <c r="F29" s="39">
        <v>5227.1000000000004</v>
      </c>
      <c r="G29" s="39">
        <v>125758.9</v>
      </c>
      <c r="H29" s="39">
        <v>500</v>
      </c>
      <c r="I29" s="39">
        <v>7850.2</v>
      </c>
      <c r="J29" s="39">
        <v>3339</v>
      </c>
      <c r="K29" s="39">
        <v>117.5</v>
      </c>
      <c r="L29" s="39">
        <v>500</v>
      </c>
      <c r="M29" s="39">
        <v>320</v>
      </c>
      <c r="N29" s="39">
        <v>30</v>
      </c>
      <c r="O29" s="39">
        <v>38389</v>
      </c>
      <c r="P29" s="39">
        <v>52249</v>
      </c>
      <c r="Q29" s="39">
        <v>7758</v>
      </c>
      <c r="R29" s="39">
        <v>16</v>
      </c>
      <c r="S29" s="39">
        <v>159</v>
      </c>
      <c r="T29" s="39">
        <v>4889.8999999999996</v>
      </c>
      <c r="U29" s="39">
        <v>4</v>
      </c>
      <c r="V29" s="39">
        <v>469.8</v>
      </c>
      <c r="W29" s="39">
        <v>133.9</v>
      </c>
      <c r="X29" s="39"/>
      <c r="Y29" s="39">
        <v>1950</v>
      </c>
      <c r="Z29" s="39">
        <v>48.8</v>
      </c>
      <c r="AA29" s="39">
        <v>18.600000000000001</v>
      </c>
      <c r="AB29" s="39">
        <v>301.89999999999998</v>
      </c>
      <c r="AC29" s="39">
        <v>625</v>
      </c>
      <c r="AD29" s="39">
        <v>280</v>
      </c>
      <c r="AE29" s="39">
        <v>1629</v>
      </c>
      <c r="AF29" s="39">
        <v>28.5</v>
      </c>
      <c r="AG29" s="39"/>
      <c r="AH29" s="39">
        <v>154.19999999999999</v>
      </c>
      <c r="AI29" s="39">
        <v>15</v>
      </c>
      <c r="AJ29" s="39">
        <v>10</v>
      </c>
      <c r="AK29" s="39">
        <v>312</v>
      </c>
      <c r="AL29" s="39">
        <v>520</v>
      </c>
      <c r="AM29" s="39">
        <v>20</v>
      </c>
      <c r="AN29" s="39">
        <v>74</v>
      </c>
      <c r="AO29" s="39">
        <v>750</v>
      </c>
      <c r="AP29" s="39">
        <v>240.1</v>
      </c>
      <c r="AQ29" s="39">
        <v>114</v>
      </c>
      <c r="AR29" s="39"/>
      <c r="AS29" s="39">
        <v>525</v>
      </c>
      <c r="AT29" s="39">
        <v>195</v>
      </c>
      <c r="AU29" s="39">
        <v>162</v>
      </c>
      <c r="AV29" s="39">
        <v>467.5</v>
      </c>
      <c r="AW29" s="39">
        <v>63</v>
      </c>
      <c r="AX29" s="39">
        <v>530</v>
      </c>
      <c r="AY29" s="39"/>
    </row>
    <row r="30" spans="1:51" s="37" customFormat="1" x14ac:dyDescent="0.25">
      <c r="A30" s="38"/>
      <c r="B30" s="38"/>
      <c r="C30" s="38">
        <v>60042</v>
      </c>
      <c r="D30" s="81" t="s">
        <v>145</v>
      </c>
      <c r="E30" s="39">
        <v>4126.3999999999996</v>
      </c>
      <c r="F30" s="39">
        <v>435.4</v>
      </c>
      <c r="G30" s="39">
        <v>3691</v>
      </c>
      <c r="H30" s="39"/>
      <c r="I30" s="39"/>
      <c r="J30" s="39"/>
      <c r="K30" s="39"/>
      <c r="L30" s="39">
        <v>100</v>
      </c>
      <c r="M30" s="39">
        <v>250</v>
      </c>
      <c r="N30" s="39"/>
      <c r="O30" s="39"/>
      <c r="P30" s="39">
        <v>3000</v>
      </c>
      <c r="Q30" s="39"/>
      <c r="R30" s="39"/>
      <c r="S30" s="39"/>
      <c r="T30" s="39">
        <v>4.8</v>
      </c>
      <c r="U30" s="39">
        <v>10</v>
      </c>
      <c r="V30" s="39">
        <v>170</v>
      </c>
      <c r="W30" s="39">
        <v>2.5</v>
      </c>
      <c r="X30" s="39"/>
      <c r="Y30" s="39">
        <v>6.3</v>
      </c>
      <c r="Z30" s="39">
        <v>26</v>
      </c>
      <c r="AA30" s="39">
        <v>50.1</v>
      </c>
      <c r="AB30" s="39"/>
      <c r="AC30" s="39">
        <v>19</v>
      </c>
      <c r="AD30" s="39"/>
      <c r="AE30" s="39"/>
      <c r="AF30" s="39"/>
      <c r="AG30" s="39"/>
      <c r="AH30" s="39">
        <v>15</v>
      </c>
      <c r="AI30" s="39">
        <v>10.3</v>
      </c>
      <c r="AJ30" s="39"/>
      <c r="AK30" s="39"/>
      <c r="AL30" s="39"/>
      <c r="AM30" s="39"/>
      <c r="AN30" s="39"/>
      <c r="AO30" s="39"/>
      <c r="AP30" s="39"/>
      <c r="AQ30" s="39">
        <v>6</v>
      </c>
      <c r="AR30" s="39">
        <v>1</v>
      </c>
      <c r="AS30" s="39"/>
      <c r="AT30" s="39"/>
      <c r="AU30" s="39"/>
      <c r="AV30" s="39"/>
      <c r="AW30" s="39"/>
      <c r="AX30" s="39">
        <v>20</v>
      </c>
      <c r="AY30" s="39"/>
    </row>
    <row r="31" spans="1:51" s="37" customFormat="1" x14ac:dyDescent="0.25">
      <c r="A31" s="40"/>
      <c r="B31" s="40"/>
      <c r="C31" s="38">
        <v>60043</v>
      </c>
      <c r="D31" s="81" t="s">
        <v>146</v>
      </c>
      <c r="E31" s="39">
        <v>5195.8999999999996</v>
      </c>
      <c r="F31" s="39">
        <v>3</v>
      </c>
      <c r="G31" s="39">
        <v>5192.8999999999996</v>
      </c>
      <c r="H31" s="39">
        <v>500</v>
      </c>
      <c r="I31" s="39"/>
      <c r="J31" s="39">
        <v>50</v>
      </c>
      <c r="K31" s="39">
        <v>10.5</v>
      </c>
      <c r="L31" s="39">
        <v>4400</v>
      </c>
      <c r="M31" s="39">
        <v>40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>
        <v>129</v>
      </c>
      <c r="AA31" s="39"/>
      <c r="AB31" s="39"/>
      <c r="AC31" s="39">
        <v>20</v>
      </c>
      <c r="AD31" s="39"/>
      <c r="AE31" s="39"/>
      <c r="AF31" s="39"/>
      <c r="AG31" s="39">
        <v>10.8</v>
      </c>
      <c r="AH31" s="39"/>
      <c r="AI31" s="39"/>
      <c r="AJ31" s="39">
        <v>10</v>
      </c>
      <c r="AK31" s="39"/>
      <c r="AL31" s="39"/>
      <c r="AM31" s="39"/>
      <c r="AN31" s="39"/>
      <c r="AO31" s="39"/>
      <c r="AP31" s="39"/>
      <c r="AQ31" s="39"/>
      <c r="AR31" s="39">
        <v>2.6</v>
      </c>
      <c r="AS31" s="39"/>
      <c r="AT31" s="39"/>
      <c r="AU31" s="39">
        <v>20</v>
      </c>
      <c r="AV31" s="39"/>
      <c r="AW31" s="39"/>
      <c r="AX31" s="39"/>
      <c r="AY31" s="39"/>
    </row>
    <row r="32" spans="1:51" s="37" customFormat="1" x14ac:dyDescent="0.25">
      <c r="A32" s="38"/>
      <c r="B32" s="38"/>
      <c r="C32" s="38">
        <v>60048</v>
      </c>
      <c r="D32" s="81" t="s">
        <v>147</v>
      </c>
      <c r="E32" s="39">
        <v>21278.7</v>
      </c>
      <c r="F32" s="39">
        <v>123</v>
      </c>
      <c r="G32" s="39">
        <v>21155.7</v>
      </c>
      <c r="H32" s="39"/>
      <c r="I32" s="39"/>
      <c r="J32" s="39"/>
      <c r="K32" s="39">
        <v>1</v>
      </c>
      <c r="L32" s="39"/>
      <c r="M32" s="39"/>
      <c r="N32" s="39"/>
      <c r="O32" s="39">
        <v>20861</v>
      </c>
      <c r="P32" s="39"/>
      <c r="Q32" s="39"/>
      <c r="R32" s="39"/>
      <c r="S32" s="39"/>
      <c r="T32" s="39">
        <v>17.7</v>
      </c>
      <c r="U32" s="39"/>
      <c r="V32" s="39">
        <v>5</v>
      </c>
      <c r="W32" s="39">
        <v>41</v>
      </c>
      <c r="X32" s="39"/>
      <c r="Y32" s="39"/>
      <c r="Z32" s="39">
        <v>0.8</v>
      </c>
      <c r="AA32" s="39">
        <v>56.9</v>
      </c>
      <c r="AB32" s="39"/>
      <c r="AC32" s="39"/>
      <c r="AD32" s="39">
        <v>120</v>
      </c>
      <c r="AE32" s="39"/>
      <c r="AF32" s="39"/>
      <c r="AG32" s="39">
        <v>32.299999999999997</v>
      </c>
      <c r="AH32" s="39"/>
      <c r="AI32" s="39"/>
      <c r="AJ32" s="39"/>
      <c r="AK32" s="39"/>
      <c r="AL32" s="39"/>
      <c r="AM32" s="39"/>
      <c r="AN32" s="39"/>
      <c r="AO32" s="39"/>
      <c r="AP32" s="39">
        <v>20</v>
      </c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25">
      <c r="A33" s="4"/>
      <c r="B33" s="4">
        <v>6005</v>
      </c>
      <c r="C33" s="4"/>
      <c r="D33" s="68" t="s">
        <v>148</v>
      </c>
      <c r="E33" s="3">
        <f>SUM(E34:E39)</f>
        <v>393499.5</v>
      </c>
      <c r="F33" s="3">
        <f t="shared" ref="F33:AY33" si="13">SUM(F34:F39)</f>
        <v>72149.899999999994</v>
      </c>
      <c r="G33" s="3">
        <f t="shared" si="13"/>
        <v>321349.60000000003</v>
      </c>
      <c r="H33" s="3">
        <f t="shared" si="13"/>
        <v>1050</v>
      </c>
      <c r="I33" s="3">
        <f t="shared" si="13"/>
        <v>6244.5</v>
      </c>
      <c r="J33" s="3">
        <f t="shared" si="13"/>
        <v>1737</v>
      </c>
      <c r="K33" s="3">
        <f t="shared" si="13"/>
        <v>785</v>
      </c>
      <c r="L33" s="3">
        <f t="shared" si="13"/>
        <v>5000</v>
      </c>
      <c r="M33" s="3">
        <f t="shared" si="13"/>
        <v>1400</v>
      </c>
      <c r="N33" s="3">
        <f t="shared" si="13"/>
        <v>629</v>
      </c>
      <c r="O33" s="3">
        <f t="shared" si="13"/>
        <v>7365</v>
      </c>
      <c r="P33" s="3">
        <f t="shared" si="13"/>
        <v>162367</v>
      </c>
      <c r="Q33" s="3">
        <f t="shared" si="13"/>
        <v>10890</v>
      </c>
      <c r="R33" s="3">
        <f t="shared" si="13"/>
        <v>1003.1</v>
      </c>
      <c r="S33" s="3">
        <f t="shared" si="13"/>
        <v>3214</v>
      </c>
      <c r="T33" s="3">
        <f t="shared" si="13"/>
        <v>10361.299999999999</v>
      </c>
      <c r="U33" s="3">
        <f t="shared" si="13"/>
        <v>7300</v>
      </c>
      <c r="V33" s="3">
        <f t="shared" si="13"/>
        <v>2612.9</v>
      </c>
      <c r="W33" s="3">
        <f t="shared" si="13"/>
        <v>2949.2</v>
      </c>
      <c r="X33" s="3">
        <f t="shared" si="13"/>
        <v>2170</v>
      </c>
      <c r="Y33" s="3">
        <f t="shared" si="13"/>
        <v>3537</v>
      </c>
      <c r="Z33" s="3">
        <f t="shared" si="13"/>
        <v>14942.3</v>
      </c>
      <c r="AA33" s="3">
        <f t="shared" si="13"/>
        <v>7772.5999999999995</v>
      </c>
      <c r="AB33" s="3">
        <f t="shared" si="13"/>
        <v>4322.0999999999995</v>
      </c>
      <c r="AC33" s="3">
        <f t="shared" si="13"/>
        <v>3047.9</v>
      </c>
      <c r="AD33" s="3">
        <f t="shared" si="13"/>
        <v>1728.6</v>
      </c>
      <c r="AE33" s="3">
        <f t="shared" si="13"/>
        <v>4374.7000000000007</v>
      </c>
      <c r="AF33" s="3">
        <f t="shared" si="13"/>
        <v>6984.7999999999993</v>
      </c>
      <c r="AG33" s="3">
        <f t="shared" si="13"/>
        <v>2299.1</v>
      </c>
      <c r="AH33" s="3">
        <f t="shared" si="13"/>
        <v>4898.6000000000004</v>
      </c>
      <c r="AI33" s="3">
        <f t="shared" si="13"/>
        <v>1236.3</v>
      </c>
      <c r="AJ33" s="3">
        <f t="shared" si="13"/>
        <v>612</v>
      </c>
      <c r="AK33" s="3">
        <f t="shared" si="13"/>
        <v>2262.4</v>
      </c>
      <c r="AL33" s="3">
        <f t="shared" si="13"/>
        <v>2927.6</v>
      </c>
      <c r="AM33" s="3">
        <f t="shared" si="13"/>
        <v>769</v>
      </c>
      <c r="AN33" s="3">
        <f t="shared" si="13"/>
        <v>332</v>
      </c>
      <c r="AO33" s="3">
        <f t="shared" si="13"/>
        <v>590</v>
      </c>
      <c r="AP33" s="3">
        <f t="shared" si="13"/>
        <v>949.1</v>
      </c>
      <c r="AQ33" s="3">
        <f t="shared" si="13"/>
        <v>6715.0999999999995</v>
      </c>
      <c r="AR33" s="3">
        <f t="shared" si="13"/>
        <v>620</v>
      </c>
      <c r="AS33" s="3">
        <f t="shared" si="13"/>
        <v>10585.4</v>
      </c>
      <c r="AT33" s="3">
        <f t="shared" si="13"/>
        <v>847</v>
      </c>
      <c r="AU33" s="3">
        <f t="shared" si="13"/>
        <v>4685</v>
      </c>
      <c r="AV33" s="3">
        <f t="shared" si="13"/>
        <v>2242</v>
      </c>
      <c r="AW33" s="3">
        <f t="shared" si="13"/>
        <v>2236</v>
      </c>
      <c r="AX33" s="3">
        <f t="shared" si="13"/>
        <v>2755</v>
      </c>
      <c r="AY33" s="3">
        <f t="shared" si="13"/>
        <v>0</v>
      </c>
    </row>
    <row r="34" spans="1:51" s="37" customFormat="1" x14ac:dyDescent="0.25">
      <c r="A34" s="38"/>
      <c r="B34" s="38"/>
      <c r="C34" s="38">
        <v>60051</v>
      </c>
      <c r="D34" s="81" t="s">
        <v>149</v>
      </c>
      <c r="E34" s="39">
        <v>54823</v>
      </c>
      <c r="F34" s="39">
        <v>7319.3</v>
      </c>
      <c r="G34" s="39">
        <v>47503.7</v>
      </c>
      <c r="H34" s="39">
        <v>150</v>
      </c>
      <c r="I34" s="39">
        <v>20</v>
      </c>
      <c r="J34" s="39">
        <v>300</v>
      </c>
      <c r="K34" s="39">
        <v>104</v>
      </c>
      <c r="L34" s="39">
        <v>300</v>
      </c>
      <c r="M34" s="39">
        <v>630</v>
      </c>
      <c r="N34" s="39">
        <v>86</v>
      </c>
      <c r="O34" s="39">
        <v>6385</v>
      </c>
      <c r="P34" s="39">
        <v>8134</v>
      </c>
      <c r="Q34" s="39">
        <v>320</v>
      </c>
      <c r="R34" s="39">
        <v>171</v>
      </c>
      <c r="S34" s="39">
        <v>770</v>
      </c>
      <c r="T34" s="39">
        <v>847.2</v>
      </c>
      <c r="U34" s="39">
        <v>3500</v>
      </c>
      <c r="V34" s="39">
        <v>569.9</v>
      </c>
      <c r="W34" s="39">
        <v>321.7</v>
      </c>
      <c r="X34" s="39"/>
      <c r="Y34" s="39">
        <v>1700</v>
      </c>
      <c r="Z34" s="39">
        <v>5455.4</v>
      </c>
      <c r="AA34" s="39">
        <v>2438.5</v>
      </c>
      <c r="AB34" s="39">
        <v>220</v>
      </c>
      <c r="AC34" s="39">
        <v>829.5</v>
      </c>
      <c r="AD34" s="39">
        <v>96</v>
      </c>
      <c r="AE34" s="39">
        <v>3361.8</v>
      </c>
      <c r="AF34" s="39">
        <v>4707.3999999999996</v>
      </c>
      <c r="AG34" s="39">
        <v>337</v>
      </c>
      <c r="AH34" s="39">
        <v>102.1</v>
      </c>
      <c r="AI34" s="39">
        <v>70</v>
      </c>
      <c r="AJ34" s="39">
        <v>8</v>
      </c>
      <c r="AK34" s="39">
        <v>20</v>
      </c>
      <c r="AL34" s="39">
        <v>290.8</v>
      </c>
      <c r="AM34" s="39">
        <v>79</v>
      </c>
      <c r="AN34" s="39">
        <v>62</v>
      </c>
      <c r="AO34" s="39">
        <v>40</v>
      </c>
      <c r="AP34" s="39">
        <v>280</v>
      </c>
      <c r="AQ34" s="39">
        <v>82</v>
      </c>
      <c r="AR34" s="39">
        <v>40</v>
      </c>
      <c r="AS34" s="39">
        <v>2660.6</v>
      </c>
      <c r="AT34" s="39">
        <v>55</v>
      </c>
      <c r="AU34" s="39"/>
      <c r="AV34" s="39">
        <v>720</v>
      </c>
      <c r="AW34" s="39">
        <v>339.8</v>
      </c>
      <c r="AX34" s="39">
        <v>900</v>
      </c>
      <c r="AY34" s="39"/>
    </row>
    <row r="35" spans="1:51" s="37" customFormat="1" x14ac:dyDescent="0.25">
      <c r="A35" s="38"/>
      <c r="B35" s="38"/>
      <c r="C35" s="38">
        <v>60052</v>
      </c>
      <c r="D35" s="81" t="s">
        <v>150</v>
      </c>
      <c r="E35" s="39">
        <v>44296.6</v>
      </c>
      <c r="F35" s="39">
        <v>19772.599999999999</v>
      </c>
      <c r="G35" s="39">
        <v>24524</v>
      </c>
      <c r="H35" s="39">
        <v>500</v>
      </c>
      <c r="I35" s="39">
        <v>1670.4</v>
      </c>
      <c r="J35" s="39">
        <v>737</v>
      </c>
      <c r="K35" s="39">
        <v>42</v>
      </c>
      <c r="L35" s="39">
        <v>1500</v>
      </c>
      <c r="M35" s="39">
        <v>300</v>
      </c>
      <c r="N35" s="39">
        <v>120</v>
      </c>
      <c r="O35" s="39">
        <v>160</v>
      </c>
      <c r="P35" s="39">
        <v>3000</v>
      </c>
      <c r="Q35" s="39">
        <v>400</v>
      </c>
      <c r="R35" s="39">
        <v>230</v>
      </c>
      <c r="S35" s="39">
        <v>985</v>
      </c>
      <c r="T35" s="39">
        <v>1532.8</v>
      </c>
      <c r="U35" s="39">
        <v>700</v>
      </c>
      <c r="V35" s="39">
        <v>508</v>
      </c>
      <c r="W35" s="39">
        <v>160</v>
      </c>
      <c r="X35" s="39">
        <v>500</v>
      </c>
      <c r="Y35" s="39">
        <v>300</v>
      </c>
      <c r="Z35" s="39">
        <v>1438.9</v>
      </c>
      <c r="AA35" s="39">
        <v>1350.1</v>
      </c>
      <c r="AB35" s="39">
        <v>184.3</v>
      </c>
      <c r="AC35" s="39">
        <v>492.3</v>
      </c>
      <c r="AD35" s="39">
        <v>700</v>
      </c>
      <c r="AE35" s="39">
        <v>245</v>
      </c>
      <c r="AF35" s="39">
        <v>286.5</v>
      </c>
      <c r="AG35" s="39">
        <v>452</v>
      </c>
      <c r="AH35" s="39">
        <v>241</v>
      </c>
      <c r="AI35" s="39">
        <v>504.8</v>
      </c>
      <c r="AJ35" s="39">
        <v>80</v>
      </c>
      <c r="AK35" s="39">
        <v>700</v>
      </c>
      <c r="AL35" s="39">
        <v>847.8</v>
      </c>
      <c r="AM35" s="39">
        <v>200</v>
      </c>
      <c r="AN35" s="39">
        <v>60</v>
      </c>
      <c r="AO35" s="39">
        <v>60</v>
      </c>
      <c r="AP35" s="39">
        <v>100</v>
      </c>
      <c r="AQ35" s="39">
        <v>533.20000000000005</v>
      </c>
      <c r="AR35" s="39">
        <v>50</v>
      </c>
      <c r="AS35" s="39">
        <v>2.9</v>
      </c>
      <c r="AT35" s="39">
        <v>230</v>
      </c>
      <c r="AU35" s="39">
        <v>1200</v>
      </c>
      <c r="AV35" s="39">
        <v>200</v>
      </c>
      <c r="AW35" s="39">
        <v>260</v>
      </c>
      <c r="AX35" s="39">
        <v>760</v>
      </c>
      <c r="AY35" s="39"/>
    </row>
    <row r="36" spans="1:51" s="37" customFormat="1" x14ac:dyDescent="0.25">
      <c r="A36" s="38"/>
      <c r="B36" s="38"/>
      <c r="C36" s="38">
        <v>60053</v>
      </c>
      <c r="D36" s="81" t="s">
        <v>151</v>
      </c>
      <c r="E36" s="39">
        <v>47919.199999999997</v>
      </c>
      <c r="F36" s="39">
        <v>17815.3</v>
      </c>
      <c r="G36" s="39">
        <v>30103.9</v>
      </c>
      <c r="H36" s="39">
        <v>200</v>
      </c>
      <c r="I36" s="39">
        <v>234.9</v>
      </c>
      <c r="J36" s="39">
        <v>400</v>
      </c>
      <c r="K36" s="39">
        <v>9</v>
      </c>
      <c r="L36" s="39">
        <v>600</v>
      </c>
      <c r="M36" s="39">
        <v>10</v>
      </c>
      <c r="N36" s="39">
        <v>30</v>
      </c>
      <c r="O36" s="39">
        <v>820</v>
      </c>
      <c r="P36" s="39">
        <v>5500</v>
      </c>
      <c r="Q36" s="39">
        <v>8248</v>
      </c>
      <c r="R36" s="39">
        <v>52</v>
      </c>
      <c r="S36" s="39">
        <v>562</v>
      </c>
      <c r="T36" s="39">
        <v>119.9</v>
      </c>
      <c r="U36" s="39">
        <v>200</v>
      </c>
      <c r="V36" s="39">
        <v>243</v>
      </c>
      <c r="W36" s="39">
        <v>24</v>
      </c>
      <c r="X36" s="39"/>
      <c r="Y36" s="39">
        <v>27</v>
      </c>
      <c r="Z36" s="39">
        <v>362.9</v>
      </c>
      <c r="AA36" s="39">
        <v>974.9</v>
      </c>
      <c r="AB36" s="39">
        <v>3293.7</v>
      </c>
      <c r="AC36" s="39">
        <v>839.1</v>
      </c>
      <c r="AD36" s="39">
        <v>210.4</v>
      </c>
      <c r="AE36" s="39">
        <v>232.9</v>
      </c>
      <c r="AF36" s="39">
        <v>52.2</v>
      </c>
      <c r="AG36" s="39">
        <v>442.4</v>
      </c>
      <c r="AH36" s="39">
        <v>226.3</v>
      </c>
      <c r="AI36" s="39"/>
      <c r="AJ36" s="39">
        <v>10</v>
      </c>
      <c r="AK36" s="39">
        <v>18</v>
      </c>
      <c r="AL36" s="39">
        <v>7</v>
      </c>
      <c r="AM36" s="39">
        <v>10</v>
      </c>
      <c r="AN36" s="39">
        <v>12</v>
      </c>
      <c r="AO36" s="39">
        <v>10</v>
      </c>
      <c r="AP36" s="39">
        <v>70.099999999999994</v>
      </c>
      <c r="AQ36" s="39">
        <v>20</v>
      </c>
      <c r="AR36" s="39">
        <v>50</v>
      </c>
      <c r="AS36" s="39">
        <v>4890.2</v>
      </c>
      <c r="AT36" s="39">
        <v>42</v>
      </c>
      <c r="AU36" s="39">
        <v>700</v>
      </c>
      <c r="AV36" s="39">
        <v>122</v>
      </c>
      <c r="AW36" s="39">
        <v>153</v>
      </c>
      <c r="AX36" s="39">
        <v>75</v>
      </c>
      <c r="AY36" s="39"/>
    </row>
    <row r="37" spans="1:51" s="37" customFormat="1" x14ac:dyDescent="0.25">
      <c r="A37" s="38"/>
      <c r="B37" s="38"/>
      <c r="C37" s="38">
        <v>60054</v>
      </c>
      <c r="D37" s="81" t="s">
        <v>152</v>
      </c>
      <c r="E37" s="39">
        <v>26684.1</v>
      </c>
      <c r="F37" s="39">
        <v>10403.799999999999</v>
      </c>
      <c r="G37" s="39">
        <v>16280.3</v>
      </c>
      <c r="H37" s="39"/>
      <c r="I37" s="39">
        <v>902</v>
      </c>
      <c r="J37" s="39"/>
      <c r="K37" s="39">
        <v>630</v>
      </c>
      <c r="L37" s="39"/>
      <c r="M37" s="39"/>
      <c r="N37" s="39">
        <v>8</v>
      </c>
      <c r="O37" s="39"/>
      <c r="P37" s="39">
        <v>2602</v>
      </c>
      <c r="Q37" s="39">
        <v>840</v>
      </c>
      <c r="R37" s="39">
        <v>100</v>
      </c>
      <c r="S37" s="39"/>
      <c r="T37" s="39">
        <v>1275.3</v>
      </c>
      <c r="U37" s="39">
        <v>900</v>
      </c>
      <c r="V37" s="39">
        <v>18</v>
      </c>
      <c r="W37" s="39">
        <v>604</v>
      </c>
      <c r="X37" s="39">
        <v>420</v>
      </c>
      <c r="Y37" s="39"/>
      <c r="Z37" s="39">
        <v>836</v>
      </c>
      <c r="AA37" s="39">
        <v>113</v>
      </c>
      <c r="AB37" s="39">
        <v>126</v>
      </c>
      <c r="AC37" s="39">
        <v>5</v>
      </c>
      <c r="AD37" s="39"/>
      <c r="AE37" s="39"/>
      <c r="AF37" s="39"/>
      <c r="AG37" s="39">
        <v>840</v>
      </c>
      <c r="AH37" s="39">
        <v>136</v>
      </c>
      <c r="AI37" s="39">
        <v>70</v>
      </c>
      <c r="AJ37" s="39">
        <v>270</v>
      </c>
      <c r="AK37" s="39"/>
      <c r="AL37" s="39">
        <v>480</v>
      </c>
      <c r="AM37" s="39">
        <v>270</v>
      </c>
      <c r="AN37" s="39"/>
      <c r="AO37" s="39">
        <v>420</v>
      </c>
      <c r="AP37" s="39">
        <v>470</v>
      </c>
      <c r="AQ37" s="39">
        <v>900</v>
      </c>
      <c r="AR37" s="39">
        <v>210</v>
      </c>
      <c r="AS37" s="39"/>
      <c r="AT37" s="39">
        <v>270</v>
      </c>
      <c r="AU37" s="39">
        <v>285</v>
      </c>
      <c r="AV37" s="39">
        <v>1200</v>
      </c>
      <c r="AW37" s="39">
        <v>540</v>
      </c>
      <c r="AX37" s="39">
        <v>540</v>
      </c>
      <c r="AY37" s="39"/>
    </row>
    <row r="38" spans="1:51" s="37" customFormat="1" x14ac:dyDescent="0.25">
      <c r="A38" s="38"/>
      <c r="B38" s="38"/>
      <c r="C38" s="38">
        <v>60055</v>
      </c>
      <c r="D38" s="81" t="s">
        <v>153</v>
      </c>
      <c r="E38" s="39">
        <v>215738.5</v>
      </c>
      <c r="F38" s="39">
        <v>16671.5</v>
      </c>
      <c r="G38" s="39">
        <v>199067</v>
      </c>
      <c r="H38" s="39">
        <v>200</v>
      </c>
      <c r="I38" s="39">
        <v>3417.2</v>
      </c>
      <c r="J38" s="39">
        <v>300</v>
      </c>
      <c r="K38" s="39"/>
      <c r="L38" s="39">
        <v>1700</v>
      </c>
      <c r="M38" s="39">
        <v>460</v>
      </c>
      <c r="N38" s="39">
        <v>385</v>
      </c>
      <c r="O38" s="39"/>
      <c r="P38" s="39">
        <v>143131</v>
      </c>
      <c r="Q38" s="39">
        <v>1082</v>
      </c>
      <c r="R38" s="39">
        <v>450.1</v>
      </c>
      <c r="S38" s="39">
        <v>897</v>
      </c>
      <c r="T38" s="39">
        <v>6560.9</v>
      </c>
      <c r="U38" s="39">
        <v>2000</v>
      </c>
      <c r="V38" s="39">
        <v>1266</v>
      </c>
      <c r="W38" s="39">
        <v>1839.5</v>
      </c>
      <c r="X38" s="39">
        <v>1250</v>
      </c>
      <c r="Y38" s="39">
        <v>1510</v>
      </c>
      <c r="Z38" s="39">
        <v>6781.8</v>
      </c>
      <c r="AA38" s="39">
        <v>2888.4</v>
      </c>
      <c r="AB38" s="39">
        <v>479.9</v>
      </c>
      <c r="AC38" s="39">
        <v>872.5</v>
      </c>
      <c r="AD38" s="39">
        <v>514.20000000000005</v>
      </c>
      <c r="AE38" s="39">
        <v>535</v>
      </c>
      <c r="AF38" s="39">
        <v>1938.7</v>
      </c>
      <c r="AG38" s="39">
        <v>227.7</v>
      </c>
      <c r="AH38" s="39">
        <v>4182.2</v>
      </c>
      <c r="AI38" s="39">
        <v>591.5</v>
      </c>
      <c r="AJ38" s="39">
        <v>244</v>
      </c>
      <c r="AK38" s="39">
        <v>1524.4</v>
      </c>
      <c r="AL38" s="39">
        <v>1269.4000000000001</v>
      </c>
      <c r="AM38" s="39">
        <v>200</v>
      </c>
      <c r="AN38" s="39">
        <v>198</v>
      </c>
      <c r="AO38" s="39">
        <v>60</v>
      </c>
      <c r="AP38" s="39"/>
      <c r="AQ38" s="39">
        <v>5171.3999999999996</v>
      </c>
      <c r="AR38" s="39">
        <v>266</v>
      </c>
      <c r="AS38" s="39">
        <v>500</v>
      </c>
      <c r="AT38" s="39">
        <v>250</v>
      </c>
      <c r="AU38" s="39">
        <v>2500</v>
      </c>
      <c r="AV38" s="39"/>
      <c r="AW38" s="39">
        <v>943.2</v>
      </c>
      <c r="AX38" s="39">
        <v>480</v>
      </c>
      <c r="AY38" s="39"/>
    </row>
    <row r="39" spans="1:51" s="37" customFormat="1" x14ac:dyDescent="0.25">
      <c r="A39" s="38"/>
      <c r="B39" s="38"/>
      <c r="C39" s="38">
        <v>60058</v>
      </c>
      <c r="D39" s="81" t="s">
        <v>154</v>
      </c>
      <c r="E39" s="39">
        <v>4038.1</v>
      </c>
      <c r="F39" s="39">
        <v>167.4</v>
      </c>
      <c r="G39" s="39">
        <v>3870.7</v>
      </c>
      <c r="H39" s="39"/>
      <c r="I39" s="39"/>
      <c r="J39" s="39"/>
      <c r="K39" s="39"/>
      <c r="L39" s="39">
        <v>900</v>
      </c>
      <c r="M39" s="39"/>
      <c r="N39" s="39"/>
      <c r="O39" s="39"/>
      <c r="P39" s="39"/>
      <c r="Q39" s="39"/>
      <c r="R39" s="39"/>
      <c r="S39" s="39"/>
      <c r="T39" s="39">
        <v>25.2</v>
      </c>
      <c r="U39" s="39"/>
      <c r="V39" s="39">
        <v>8</v>
      </c>
      <c r="W39" s="39"/>
      <c r="X39" s="39"/>
      <c r="Y39" s="39"/>
      <c r="Z39" s="39">
        <v>67.3</v>
      </c>
      <c r="AA39" s="39">
        <v>7.7</v>
      </c>
      <c r="AB39" s="39">
        <v>18.2</v>
      </c>
      <c r="AC39" s="39">
        <v>9.5</v>
      </c>
      <c r="AD39" s="39">
        <v>208</v>
      </c>
      <c r="AE39" s="39"/>
      <c r="AF39" s="39"/>
      <c r="AG39" s="39"/>
      <c r="AH39" s="39">
        <v>11</v>
      </c>
      <c r="AI39" s="39"/>
      <c r="AJ39" s="39"/>
      <c r="AK39" s="39"/>
      <c r="AL39" s="39">
        <v>32.6</v>
      </c>
      <c r="AM39" s="39">
        <v>10</v>
      </c>
      <c r="AN39" s="39"/>
      <c r="AO39" s="39"/>
      <c r="AP39" s="39">
        <v>29</v>
      </c>
      <c r="AQ39" s="39">
        <v>8.5</v>
      </c>
      <c r="AR39" s="39">
        <v>4</v>
      </c>
      <c r="AS39" s="39">
        <v>2531.6999999999998</v>
      </c>
      <c r="AT39" s="39"/>
      <c r="AU39" s="39"/>
      <c r="AV39" s="39"/>
      <c r="AW39" s="39"/>
      <c r="AX39" s="39"/>
      <c r="AY39" s="39"/>
    </row>
    <row r="40" spans="1:51" x14ac:dyDescent="0.25">
      <c r="A40" s="4"/>
      <c r="B40" s="11">
        <v>6006</v>
      </c>
      <c r="C40" s="4"/>
      <c r="D40" s="68" t="s">
        <v>155</v>
      </c>
      <c r="E40" s="3">
        <f>SUM(E41:E43)</f>
        <v>159914.1</v>
      </c>
      <c r="F40" s="3">
        <f>SUM(F41:F43)</f>
        <v>46491.1</v>
      </c>
      <c r="G40" s="3">
        <f t="shared" ref="G40:X40" si="14">SUM(G41:G43)</f>
        <v>113423</v>
      </c>
      <c r="H40" s="3">
        <f t="shared" si="14"/>
        <v>2410</v>
      </c>
      <c r="I40" s="3">
        <f t="shared" si="14"/>
        <v>2355</v>
      </c>
      <c r="J40" s="3">
        <f t="shared" si="14"/>
        <v>1730</v>
      </c>
      <c r="K40" s="3">
        <f t="shared" si="14"/>
        <v>130</v>
      </c>
      <c r="L40" s="3">
        <f t="shared" si="14"/>
        <v>13400</v>
      </c>
      <c r="M40" s="3">
        <f t="shared" si="14"/>
        <v>1083</v>
      </c>
      <c r="N40" s="3">
        <f t="shared" si="14"/>
        <v>498</v>
      </c>
      <c r="O40" s="3">
        <f t="shared" si="14"/>
        <v>13900</v>
      </c>
      <c r="P40" s="3">
        <f t="shared" si="14"/>
        <v>16957</v>
      </c>
      <c r="Q40" s="3">
        <f t="shared" si="14"/>
        <v>820</v>
      </c>
      <c r="R40" s="3">
        <f t="shared" si="14"/>
        <v>250</v>
      </c>
      <c r="S40" s="3">
        <f t="shared" si="14"/>
        <v>4024</v>
      </c>
      <c r="T40" s="3">
        <f t="shared" si="14"/>
        <v>9774.2999999999993</v>
      </c>
      <c r="U40" s="3">
        <f t="shared" si="14"/>
        <v>6985</v>
      </c>
      <c r="V40" s="3">
        <f t="shared" si="14"/>
        <v>4460.3999999999996</v>
      </c>
      <c r="W40" s="3">
        <f t="shared" si="14"/>
        <v>437.9</v>
      </c>
      <c r="X40" s="3">
        <f t="shared" si="14"/>
        <v>590</v>
      </c>
      <c r="Y40" s="3">
        <f>SUM(Y41:Y43)</f>
        <v>1377.7</v>
      </c>
      <c r="Z40" s="3">
        <f>SUM(Z41:Z43)</f>
        <v>2717.9</v>
      </c>
      <c r="AA40" s="3">
        <f t="shared" ref="AA40:AY40" si="15">SUM(AA41:AA43)</f>
        <v>5263.4</v>
      </c>
      <c r="AB40" s="3">
        <f t="shared" si="15"/>
        <v>1623</v>
      </c>
      <c r="AC40" s="3">
        <f t="shared" si="15"/>
        <v>2872.5</v>
      </c>
      <c r="AD40" s="3">
        <f t="shared" si="15"/>
        <v>1150</v>
      </c>
      <c r="AE40" s="3">
        <f t="shared" si="15"/>
        <v>1115</v>
      </c>
      <c r="AF40" s="3">
        <f t="shared" si="15"/>
        <v>498.8</v>
      </c>
      <c r="AG40" s="3">
        <f t="shared" si="15"/>
        <v>1165.4000000000001</v>
      </c>
      <c r="AH40" s="3">
        <f t="shared" si="15"/>
        <v>2128</v>
      </c>
      <c r="AI40" s="3">
        <f t="shared" si="15"/>
        <v>556</v>
      </c>
      <c r="AJ40" s="3">
        <f t="shared" si="15"/>
        <v>380</v>
      </c>
      <c r="AK40" s="3">
        <f t="shared" si="15"/>
        <v>1195</v>
      </c>
      <c r="AL40" s="3">
        <f t="shared" si="15"/>
        <v>617.4</v>
      </c>
      <c r="AM40" s="3">
        <f t="shared" si="15"/>
        <v>215</v>
      </c>
      <c r="AN40" s="3">
        <f t="shared" si="15"/>
        <v>240</v>
      </c>
      <c r="AO40" s="3">
        <f t="shared" si="15"/>
        <v>59</v>
      </c>
      <c r="AP40" s="3">
        <f t="shared" si="15"/>
        <v>388.7</v>
      </c>
      <c r="AQ40" s="3">
        <f t="shared" si="15"/>
        <v>860</v>
      </c>
      <c r="AR40" s="3">
        <f t="shared" si="15"/>
        <v>1037</v>
      </c>
      <c r="AS40" s="3">
        <f t="shared" si="15"/>
        <v>3348.6</v>
      </c>
      <c r="AT40" s="3">
        <f t="shared" si="15"/>
        <v>198</v>
      </c>
      <c r="AU40" s="3">
        <f t="shared" si="15"/>
        <v>3100</v>
      </c>
      <c r="AV40" s="3">
        <f t="shared" si="15"/>
        <v>280</v>
      </c>
      <c r="AW40" s="3">
        <f t="shared" si="15"/>
        <v>345</v>
      </c>
      <c r="AX40" s="3">
        <f t="shared" si="15"/>
        <v>887</v>
      </c>
      <c r="AY40" s="3">
        <f t="shared" si="15"/>
        <v>0</v>
      </c>
    </row>
    <row r="41" spans="1:51" s="37" customFormat="1" x14ac:dyDescent="0.25">
      <c r="A41" s="38"/>
      <c r="B41" s="38"/>
      <c r="C41" s="38">
        <v>60061</v>
      </c>
      <c r="D41" s="81" t="s">
        <v>156</v>
      </c>
      <c r="E41" s="39">
        <v>140471.6</v>
      </c>
      <c r="F41" s="39">
        <v>38328.5</v>
      </c>
      <c r="G41" s="39">
        <v>102143.1</v>
      </c>
      <c r="H41" s="39">
        <v>1798</v>
      </c>
      <c r="I41" s="39">
        <v>2100</v>
      </c>
      <c r="J41" s="39">
        <v>1600</v>
      </c>
      <c r="K41" s="39">
        <v>120</v>
      </c>
      <c r="L41" s="39">
        <v>13000</v>
      </c>
      <c r="M41" s="39">
        <v>1033</v>
      </c>
      <c r="N41" s="39">
        <v>438</v>
      </c>
      <c r="O41" s="39">
        <v>12000</v>
      </c>
      <c r="P41" s="39">
        <v>14611</v>
      </c>
      <c r="Q41" s="39">
        <v>500</v>
      </c>
      <c r="R41" s="39">
        <v>242</v>
      </c>
      <c r="S41" s="39">
        <v>2900</v>
      </c>
      <c r="T41" s="39">
        <v>9244.4</v>
      </c>
      <c r="U41" s="39">
        <v>6885</v>
      </c>
      <c r="V41" s="39">
        <v>4032</v>
      </c>
      <c r="W41" s="39">
        <v>421.7</v>
      </c>
      <c r="X41" s="39">
        <v>545</v>
      </c>
      <c r="Y41" s="39">
        <v>1313</v>
      </c>
      <c r="Z41" s="39">
        <v>2273.3000000000002</v>
      </c>
      <c r="AA41" s="39">
        <v>4648.5</v>
      </c>
      <c r="AB41" s="39">
        <v>1327.5</v>
      </c>
      <c r="AC41" s="39">
        <v>2655.3</v>
      </c>
      <c r="AD41" s="39">
        <v>1000</v>
      </c>
      <c r="AE41" s="39">
        <v>1100</v>
      </c>
      <c r="AF41" s="39">
        <v>478.8</v>
      </c>
      <c r="AG41" s="39">
        <v>1063</v>
      </c>
      <c r="AH41" s="39">
        <v>2068</v>
      </c>
      <c r="AI41" s="39">
        <v>476</v>
      </c>
      <c r="AJ41" s="39">
        <v>350</v>
      </c>
      <c r="AK41" s="39">
        <v>1120</v>
      </c>
      <c r="AL41" s="39">
        <v>510</v>
      </c>
      <c r="AM41" s="39">
        <v>200</v>
      </c>
      <c r="AN41" s="39">
        <v>180</v>
      </c>
      <c r="AO41" s="39">
        <v>57</v>
      </c>
      <c r="AP41" s="39">
        <v>378.7</v>
      </c>
      <c r="AQ41" s="39">
        <v>835</v>
      </c>
      <c r="AR41" s="39">
        <v>981</v>
      </c>
      <c r="AS41" s="39">
        <v>3262.9</v>
      </c>
      <c r="AT41" s="39">
        <v>180</v>
      </c>
      <c r="AU41" s="39">
        <v>2800</v>
      </c>
      <c r="AV41" s="39">
        <v>250</v>
      </c>
      <c r="AW41" s="39">
        <v>315</v>
      </c>
      <c r="AX41" s="39">
        <v>850</v>
      </c>
      <c r="AY41" s="39"/>
    </row>
    <row r="42" spans="1:51" s="37" customFormat="1" x14ac:dyDescent="0.25">
      <c r="A42" s="38"/>
      <c r="B42" s="38"/>
      <c r="C42" s="38">
        <v>60062</v>
      </c>
      <c r="D42" s="81" t="s">
        <v>157</v>
      </c>
      <c r="E42" s="39">
        <v>18304.599999999999</v>
      </c>
      <c r="F42" s="39">
        <v>7413.7</v>
      </c>
      <c r="G42" s="39">
        <v>10890.9</v>
      </c>
      <c r="H42" s="39">
        <v>612</v>
      </c>
      <c r="I42" s="39">
        <v>255</v>
      </c>
      <c r="J42" s="39">
        <v>130</v>
      </c>
      <c r="K42" s="39">
        <v>10</v>
      </c>
      <c r="L42" s="39">
        <v>400</v>
      </c>
      <c r="M42" s="39">
        <v>50</v>
      </c>
      <c r="N42" s="39">
        <v>60</v>
      </c>
      <c r="O42" s="39">
        <v>1900</v>
      </c>
      <c r="P42" s="39">
        <v>2346</v>
      </c>
      <c r="Q42" s="39">
        <v>320</v>
      </c>
      <c r="R42" s="39">
        <v>8</v>
      </c>
      <c r="S42" s="39">
        <v>767</v>
      </c>
      <c r="T42" s="39">
        <v>529.9</v>
      </c>
      <c r="U42" s="39">
        <v>100</v>
      </c>
      <c r="V42" s="39">
        <v>428.4</v>
      </c>
      <c r="W42" s="39">
        <v>16.2</v>
      </c>
      <c r="X42" s="39">
        <v>45</v>
      </c>
      <c r="Y42" s="39">
        <v>64.7</v>
      </c>
      <c r="Z42" s="39">
        <v>444.6</v>
      </c>
      <c r="AA42" s="39">
        <v>614.9</v>
      </c>
      <c r="AB42" s="39">
        <v>295.5</v>
      </c>
      <c r="AC42" s="39">
        <v>217.2</v>
      </c>
      <c r="AD42" s="39">
        <v>150</v>
      </c>
      <c r="AE42" s="39">
        <v>15</v>
      </c>
      <c r="AF42" s="39">
        <v>20</v>
      </c>
      <c r="AG42" s="39">
        <v>93.4</v>
      </c>
      <c r="AH42" s="39">
        <v>60</v>
      </c>
      <c r="AI42" s="39">
        <v>80</v>
      </c>
      <c r="AJ42" s="39">
        <v>30</v>
      </c>
      <c r="AK42" s="39">
        <v>75</v>
      </c>
      <c r="AL42" s="39">
        <v>104.4</v>
      </c>
      <c r="AM42" s="39">
        <v>15</v>
      </c>
      <c r="AN42" s="39">
        <v>60</v>
      </c>
      <c r="AO42" s="39">
        <v>2</v>
      </c>
      <c r="AP42" s="39">
        <v>10</v>
      </c>
      <c r="AQ42" s="39">
        <v>25</v>
      </c>
      <c r="AR42" s="39">
        <v>56</v>
      </c>
      <c r="AS42" s="39">
        <v>85.7</v>
      </c>
      <c r="AT42" s="39">
        <v>18</v>
      </c>
      <c r="AU42" s="39">
        <v>280</v>
      </c>
      <c r="AV42" s="39">
        <v>30</v>
      </c>
      <c r="AW42" s="39">
        <v>30</v>
      </c>
      <c r="AX42" s="39">
        <v>37</v>
      </c>
      <c r="AY42" s="39"/>
    </row>
    <row r="43" spans="1:51" s="37" customFormat="1" x14ac:dyDescent="0.25">
      <c r="A43" s="38"/>
      <c r="B43" s="38"/>
      <c r="C43" s="38">
        <v>60068</v>
      </c>
      <c r="D43" s="81" t="s">
        <v>158</v>
      </c>
      <c r="E43" s="39">
        <v>1137.9000000000001</v>
      </c>
      <c r="F43" s="39">
        <v>748.9</v>
      </c>
      <c r="G43" s="39">
        <v>389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v>357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>
        <v>9</v>
      </c>
      <c r="AH43" s="39"/>
      <c r="AI43" s="39"/>
      <c r="AJ43" s="39"/>
      <c r="AK43" s="39"/>
      <c r="AL43" s="39">
        <v>3</v>
      </c>
      <c r="AM43" s="39"/>
      <c r="AN43" s="39"/>
      <c r="AO43" s="39"/>
      <c r="AP43" s="39"/>
      <c r="AQ43" s="39"/>
      <c r="AR43" s="39"/>
      <c r="AS43" s="39"/>
      <c r="AT43" s="39"/>
      <c r="AU43" s="39">
        <v>20</v>
      </c>
      <c r="AV43" s="39"/>
      <c r="AW43" s="39"/>
      <c r="AX43" s="39"/>
      <c r="AY43" s="39"/>
    </row>
    <row r="44" spans="1:51" s="36" customFormat="1" x14ac:dyDescent="0.25">
      <c r="A44" s="41"/>
      <c r="B44" s="42">
        <v>6007</v>
      </c>
      <c r="C44" s="41"/>
      <c r="D44" s="82" t="s">
        <v>159</v>
      </c>
      <c r="E44" s="3">
        <f>SUM(E45:E47)</f>
        <v>162019.29999999999</v>
      </c>
      <c r="F44" s="3">
        <f t="shared" ref="F44:G44" si="16">SUM(F45:F47)</f>
        <v>6567</v>
      </c>
      <c r="G44" s="3">
        <f t="shared" si="16"/>
        <v>155452.29999999999</v>
      </c>
      <c r="H44" s="3"/>
      <c r="I44" s="3"/>
      <c r="J44" s="3"/>
      <c r="K44" s="3"/>
      <c r="L44" s="3"/>
      <c r="M44" s="3"/>
      <c r="N44" s="3"/>
      <c r="O44" s="3">
        <f>SUM(O45:O47)</f>
        <v>1050</v>
      </c>
      <c r="P44" s="3">
        <f t="shared" ref="P44:AY44" si="17">SUM(P45:P47)</f>
        <v>1230</v>
      </c>
      <c r="Q44" s="3">
        <f t="shared" si="17"/>
        <v>0</v>
      </c>
      <c r="R44" s="3">
        <f t="shared" si="17"/>
        <v>0</v>
      </c>
      <c r="S44" s="3">
        <f t="shared" si="17"/>
        <v>0</v>
      </c>
      <c r="T44" s="3">
        <f t="shared" si="17"/>
        <v>0.2</v>
      </c>
      <c r="U44" s="3">
        <f t="shared" si="17"/>
        <v>0</v>
      </c>
      <c r="V44" s="3">
        <f t="shared" si="17"/>
        <v>148416</v>
      </c>
      <c r="W44" s="3">
        <f t="shared" si="17"/>
        <v>7.3</v>
      </c>
      <c r="X44" s="3">
        <f t="shared" si="17"/>
        <v>0</v>
      </c>
      <c r="Y44" s="3">
        <f t="shared" si="17"/>
        <v>3600</v>
      </c>
      <c r="Z44" s="3">
        <f t="shared" si="17"/>
        <v>10</v>
      </c>
      <c r="AA44" s="3">
        <f t="shared" si="17"/>
        <v>31.6</v>
      </c>
      <c r="AB44" s="3">
        <f t="shared" si="17"/>
        <v>30.099999999999998</v>
      </c>
      <c r="AC44" s="3">
        <f t="shared" si="17"/>
        <v>1067.0999999999999</v>
      </c>
      <c r="AD44" s="3">
        <f t="shared" si="17"/>
        <v>0</v>
      </c>
      <c r="AE44" s="3">
        <f t="shared" si="17"/>
        <v>0</v>
      </c>
      <c r="AF44" s="3">
        <f t="shared" si="17"/>
        <v>0</v>
      </c>
      <c r="AG44" s="3">
        <f t="shared" si="17"/>
        <v>0</v>
      </c>
      <c r="AH44" s="3">
        <f t="shared" si="17"/>
        <v>0</v>
      </c>
      <c r="AI44" s="3">
        <f t="shared" si="17"/>
        <v>0</v>
      </c>
      <c r="AJ44" s="3">
        <f t="shared" si="17"/>
        <v>0</v>
      </c>
      <c r="AK44" s="3">
        <f t="shared" si="17"/>
        <v>0</v>
      </c>
      <c r="AL44" s="3">
        <f t="shared" si="17"/>
        <v>0</v>
      </c>
      <c r="AM44" s="3">
        <f t="shared" si="17"/>
        <v>0</v>
      </c>
      <c r="AN44" s="3">
        <f t="shared" si="17"/>
        <v>0</v>
      </c>
      <c r="AO44" s="3">
        <f t="shared" si="17"/>
        <v>0</v>
      </c>
      <c r="AP44" s="3">
        <f t="shared" si="17"/>
        <v>0</v>
      </c>
      <c r="AQ44" s="3">
        <f t="shared" si="17"/>
        <v>0</v>
      </c>
      <c r="AR44" s="3">
        <f t="shared" si="17"/>
        <v>0</v>
      </c>
      <c r="AS44" s="3">
        <f t="shared" si="17"/>
        <v>0</v>
      </c>
      <c r="AT44" s="3">
        <f t="shared" si="17"/>
        <v>0</v>
      </c>
      <c r="AU44" s="3">
        <f t="shared" si="17"/>
        <v>0</v>
      </c>
      <c r="AV44" s="3">
        <f t="shared" si="17"/>
        <v>10</v>
      </c>
      <c r="AW44" s="3">
        <f t="shared" si="17"/>
        <v>0</v>
      </c>
      <c r="AX44" s="3">
        <f t="shared" si="17"/>
        <v>0</v>
      </c>
      <c r="AY44" s="3">
        <f t="shared" si="17"/>
        <v>0</v>
      </c>
    </row>
    <row r="45" spans="1:51" s="37" customFormat="1" x14ac:dyDescent="0.25">
      <c r="A45" s="38"/>
      <c r="B45" s="38"/>
      <c r="C45" s="38">
        <v>60071</v>
      </c>
      <c r="D45" s="81" t="s">
        <v>160</v>
      </c>
      <c r="E45" s="39">
        <v>2663.2</v>
      </c>
      <c r="F45" s="39">
        <v>2022.5</v>
      </c>
      <c r="G45" s="39">
        <v>640.70000000000005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>
        <v>600</v>
      </c>
      <c r="W45" s="39"/>
      <c r="X45" s="39"/>
      <c r="Y45" s="39"/>
      <c r="Z45" s="39"/>
      <c r="AA45" s="39">
        <v>3</v>
      </c>
      <c r="AB45" s="39">
        <v>3.9</v>
      </c>
      <c r="AC45" s="39">
        <v>33.799999999999997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s="37" customFormat="1" x14ac:dyDescent="0.25">
      <c r="A46" s="38"/>
      <c r="B46" s="38"/>
      <c r="C46" s="38">
        <v>60072</v>
      </c>
      <c r="D46" s="81" t="s">
        <v>161</v>
      </c>
      <c r="E46" s="39">
        <v>122804.2</v>
      </c>
      <c r="F46" s="39">
        <v>4135.7</v>
      </c>
      <c r="G46" s="39">
        <v>118668.5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>
        <v>0.2</v>
      </c>
      <c r="U46" s="39"/>
      <c r="V46" s="39">
        <v>117598.3</v>
      </c>
      <c r="W46" s="39"/>
      <c r="X46" s="39"/>
      <c r="Y46" s="39"/>
      <c r="Z46" s="39">
        <v>10</v>
      </c>
      <c r="AA46" s="39">
        <v>18.8</v>
      </c>
      <c r="AB46" s="39">
        <v>17.899999999999999</v>
      </c>
      <c r="AC46" s="39">
        <v>1023.3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s="37" customFormat="1" x14ac:dyDescent="0.25">
      <c r="A47" s="38"/>
      <c r="B47" s="38"/>
      <c r="C47" s="38">
        <v>60078</v>
      </c>
      <c r="D47" s="81" t="s">
        <v>162</v>
      </c>
      <c r="E47" s="39">
        <v>36551.9</v>
      </c>
      <c r="F47" s="39">
        <v>408.8</v>
      </c>
      <c r="G47" s="39">
        <v>36143.1</v>
      </c>
      <c r="H47" s="39"/>
      <c r="I47" s="39"/>
      <c r="J47" s="39"/>
      <c r="K47" s="39"/>
      <c r="L47" s="39"/>
      <c r="M47" s="39"/>
      <c r="N47" s="39"/>
      <c r="O47" s="39">
        <v>1050</v>
      </c>
      <c r="P47" s="39">
        <v>1230</v>
      </c>
      <c r="Q47" s="39"/>
      <c r="R47" s="39"/>
      <c r="S47" s="39"/>
      <c r="T47" s="39"/>
      <c r="U47" s="39"/>
      <c r="V47" s="39">
        <v>30217.7</v>
      </c>
      <c r="W47" s="39">
        <v>7.3</v>
      </c>
      <c r="X47" s="39"/>
      <c r="Y47" s="39">
        <v>3600</v>
      </c>
      <c r="Z47" s="39"/>
      <c r="AA47" s="39">
        <v>9.8000000000000007</v>
      </c>
      <c r="AB47" s="39">
        <v>8.3000000000000007</v>
      </c>
      <c r="AC47" s="39">
        <v>10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>
        <v>10</v>
      </c>
      <c r="AW47" s="39"/>
      <c r="AX47" s="39"/>
      <c r="AY47" s="39"/>
    </row>
    <row r="48" spans="1:51" s="37" customFormat="1" x14ac:dyDescent="0.25">
      <c r="A48" s="38"/>
      <c r="B48" s="38">
        <v>6098</v>
      </c>
      <c r="C48" s="38"/>
      <c r="D48" s="81" t="s">
        <v>163</v>
      </c>
      <c r="E48" s="39">
        <f>SUM(E49:E49)</f>
        <v>2656.4</v>
      </c>
      <c r="F48" s="39">
        <f t="shared" ref="F48:AY48" si="18">SUM(F49:F49)</f>
        <v>0</v>
      </c>
      <c r="G48" s="39">
        <f t="shared" si="18"/>
        <v>2656.4</v>
      </c>
      <c r="H48" s="39">
        <f t="shared" si="18"/>
        <v>0</v>
      </c>
      <c r="I48" s="39">
        <f t="shared" si="18"/>
        <v>0</v>
      </c>
      <c r="J48" s="39">
        <f t="shared" si="18"/>
        <v>0</v>
      </c>
      <c r="K48" s="39">
        <f t="shared" si="18"/>
        <v>0</v>
      </c>
      <c r="L48" s="39">
        <f t="shared" si="18"/>
        <v>0</v>
      </c>
      <c r="M48" s="39">
        <f t="shared" si="18"/>
        <v>0</v>
      </c>
      <c r="N48" s="39">
        <f t="shared" si="18"/>
        <v>0</v>
      </c>
      <c r="O48" s="39">
        <f t="shared" si="18"/>
        <v>1665</v>
      </c>
      <c r="P48" s="39">
        <f t="shared" si="18"/>
        <v>0</v>
      </c>
      <c r="Q48" s="39">
        <f t="shared" si="18"/>
        <v>0</v>
      </c>
      <c r="R48" s="39">
        <f t="shared" si="18"/>
        <v>0</v>
      </c>
      <c r="S48" s="39">
        <f t="shared" si="18"/>
        <v>0</v>
      </c>
      <c r="T48" s="39">
        <f t="shared" si="18"/>
        <v>355.7</v>
      </c>
      <c r="U48" s="39">
        <f t="shared" si="18"/>
        <v>0</v>
      </c>
      <c r="V48" s="39">
        <f t="shared" si="18"/>
        <v>0</v>
      </c>
      <c r="W48" s="39">
        <f t="shared" si="18"/>
        <v>8</v>
      </c>
      <c r="X48" s="39">
        <f t="shared" si="18"/>
        <v>0</v>
      </c>
      <c r="Y48" s="39">
        <f t="shared" si="18"/>
        <v>0</v>
      </c>
      <c r="Z48" s="39">
        <f t="shared" si="18"/>
        <v>0</v>
      </c>
      <c r="AA48" s="39">
        <f t="shared" si="18"/>
        <v>5</v>
      </c>
      <c r="AB48" s="39">
        <f t="shared" si="18"/>
        <v>0</v>
      </c>
      <c r="AC48" s="39">
        <f t="shared" si="18"/>
        <v>0</v>
      </c>
      <c r="AD48" s="39">
        <f t="shared" si="18"/>
        <v>0</v>
      </c>
      <c r="AE48" s="39">
        <f t="shared" si="18"/>
        <v>0</v>
      </c>
      <c r="AF48" s="39">
        <f t="shared" si="18"/>
        <v>0</v>
      </c>
      <c r="AG48" s="39">
        <f t="shared" si="18"/>
        <v>0</v>
      </c>
      <c r="AH48" s="39">
        <f t="shared" si="18"/>
        <v>10.7</v>
      </c>
      <c r="AI48" s="39">
        <f t="shared" si="18"/>
        <v>0</v>
      </c>
      <c r="AJ48" s="39">
        <f t="shared" si="18"/>
        <v>0</v>
      </c>
      <c r="AK48" s="39">
        <f t="shared" si="18"/>
        <v>0</v>
      </c>
      <c r="AL48" s="39">
        <f t="shared" si="18"/>
        <v>0</v>
      </c>
      <c r="AM48" s="39">
        <f t="shared" si="18"/>
        <v>0</v>
      </c>
      <c r="AN48" s="39">
        <f t="shared" si="18"/>
        <v>0</v>
      </c>
      <c r="AO48" s="39">
        <f t="shared" si="18"/>
        <v>0</v>
      </c>
      <c r="AP48" s="39">
        <f t="shared" si="18"/>
        <v>0</v>
      </c>
      <c r="AQ48" s="39">
        <f t="shared" si="18"/>
        <v>82</v>
      </c>
      <c r="AR48" s="39">
        <f t="shared" si="18"/>
        <v>0</v>
      </c>
      <c r="AS48" s="39">
        <f t="shared" si="18"/>
        <v>0</v>
      </c>
      <c r="AT48" s="39">
        <f t="shared" si="18"/>
        <v>0</v>
      </c>
      <c r="AU48" s="39">
        <f t="shared" si="18"/>
        <v>0</v>
      </c>
      <c r="AV48" s="39">
        <f t="shared" si="18"/>
        <v>0</v>
      </c>
      <c r="AW48" s="39">
        <f t="shared" si="18"/>
        <v>0</v>
      </c>
      <c r="AX48" s="39">
        <f t="shared" si="18"/>
        <v>530</v>
      </c>
      <c r="AY48" s="39">
        <f t="shared" si="18"/>
        <v>0</v>
      </c>
    </row>
    <row r="49" spans="1:51" s="37" customFormat="1" x14ac:dyDescent="0.25">
      <c r="A49" s="38"/>
      <c r="C49" s="38">
        <v>60981</v>
      </c>
      <c r="D49" s="81" t="s">
        <v>163</v>
      </c>
      <c r="E49" s="39">
        <v>2656.4</v>
      </c>
      <c r="F49" s="39"/>
      <c r="G49" s="39">
        <v>2656.4</v>
      </c>
      <c r="H49" s="39"/>
      <c r="I49" s="39"/>
      <c r="J49" s="39"/>
      <c r="K49" s="39"/>
      <c r="L49" s="39"/>
      <c r="M49" s="39"/>
      <c r="N49" s="39"/>
      <c r="O49" s="39">
        <v>1665</v>
      </c>
      <c r="P49" s="39"/>
      <c r="Q49" s="39"/>
      <c r="R49" s="39"/>
      <c r="S49" s="39"/>
      <c r="T49" s="39">
        <v>355.7</v>
      </c>
      <c r="U49" s="39"/>
      <c r="V49" s="39"/>
      <c r="W49" s="39">
        <v>8</v>
      </c>
      <c r="X49" s="39"/>
      <c r="Y49" s="39"/>
      <c r="Z49" s="39"/>
      <c r="AA49" s="39">
        <v>5</v>
      </c>
      <c r="AB49" s="39"/>
      <c r="AC49" s="39"/>
      <c r="AD49" s="39"/>
      <c r="AE49" s="39"/>
      <c r="AF49" s="39"/>
      <c r="AG49" s="39"/>
      <c r="AH49" s="39">
        <v>10.7</v>
      </c>
      <c r="AI49" s="39"/>
      <c r="AJ49" s="39"/>
      <c r="AK49" s="39"/>
      <c r="AL49" s="39"/>
      <c r="AM49" s="39"/>
      <c r="AN49" s="39"/>
      <c r="AO49" s="39"/>
      <c r="AP49" s="39"/>
      <c r="AQ49" s="39">
        <v>82</v>
      </c>
      <c r="AR49" s="39"/>
      <c r="AS49" s="39"/>
      <c r="AT49" s="39"/>
      <c r="AU49" s="39"/>
      <c r="AV49" s="39"/>
      <c r="AW49" s="39"/>
      <c r="AX49" s="39">
        <v>530</v>
      </c>
      <c r="AY49" s="39"/>
    </row>
    <row r="50" spans="1:51" x14ac:dyDescent="0.25">
      <c r="A50" s="1">
        <v>61</v>
      </c>
      <c r="B50" s="1"/>
      <c r="C50" s="1"/>
      <c r="D50" s="70" t="s">
        <v>164</v>
      </c>
      <c r="E50" s="3">
        <f t="shared" ref="E50:AY50" si="19">SUM(E51,E55,E58,E61,E64,E73,E77,E83,E86,E91,E100,E105,E110,E115,E119,E121)</f>
        <v>1743125.3999999997</v>
      </c>
      <c r="F50" s="3">
        <f t="shared" si="19"/>
        <v>357690.5</v>
      </c>
      <c r="G50" s="3">
        <f t="shared" si="19"/>
        <v>1385434.9000000001</v>
      </c>
      <c r="H50" s="3">
        <f t="shared" si="19"/>
        <v>15700</v>
      </c>
      <c r="I50" s="3">
        <f t="shared" si="19"/>
        <v>59366.1</v>
      </c>
      <c r="J50" s="3">
        <f t="shared" si="19"/>
        <v>23073</v>
      </c>
      <c r="K50" s="3">
        <f t="shared" si="19"/>
        <v>1770</v>
      </c>
      <c r="L50" s="3">
        <f t="shared" si="19"/>
        <v>34237</v>
      </c>
      <c r="M50" s="3">
        <f t="shared" si="19"/>
        <v>8899.5</v>
      </c>
      <c r="N50" s="3">
        <f t="shared" si="19"/>
        <v>6565</v>
      </c>
      <c r="O50" s="3">
        <f t="shared" si="19"/>
        <v>32988</v>
      </c>
      <c r="P50" s="3">
        <f t="shared" si="19"/>
        <v>35390</v>
      </c>
      <c r="Q50" s="3">
        <f t="shared" si="19"/>
        <v>15048</v>
      </c>
      <c r="R50" s="3">
        <f t="shared" si="19"/>
        <v>8200</v>
      </c>
      <c r="S50" s="3">
        <f t="shared" si="19"/>
        <v>55109</v>
      </c>
      <c r="T50" s="3">
        <f>SUM(T51,T55,T58,T61,T64,T73,T77,T83,T86,T91,T100,T105,T110,T115,T119,T121)</f>
        <v>55239.200000000004</v>
      </c>
      <c r="U50" s="3">
        <f t="shared" si="19"/>
        <v>13450</v>
      </c>
      <c r="V50" s="3">
        <f t="shared" si="19"/>
        <v>25825</v>
      </c>
      <c r="W50" s="3">
        <f t="shared" si="19"/>
        <v>9314</v>
      </c>
      <c r="X50" s="3">
        <f t="shared" si="19"/>
        <v>15696</v>
      </c>
      <c r="Y50" s="3">
        <f t="shared" si="19"/>
        <v>34486.799999999996</v>
      </c>
      <c r="Z50" s="3">
        <f t="shared" si="19"/>
        <v>65441.1</v>
      </c>
      <c r="AA50" s="3">
        <f t="shared" si="19"/>
        <v>17620.200000000004</v>
      </c>
      <c r="AB50" s="3">
        <f t="shared" si="19"/>
        <v>12201.299999999997</v>
      </c>
      <c r="AC50" s="3">
        <f t="shared" si="19"/>
        <v>46170.299999999996</v>
      </c>
      <c r="AD50" s="3">
        <f t="shared" si="19"/>
        <v>10864.300000000001</v>
      </c>
      <c r="AE50" s="3">
        <f t="shared" si="19"/>
        <v>11064</v>
      </c>
      <c r="AF50" s="3">
        <f t="shared" si="19"/>
        <v>100931</v>
      </c>
      <c r="AG50" s="3">
        <f t="shared" si="19"/>
        <v>4442</v>
      </c>
      <c r="AH50" s="3">
        <f>SUM(AH51,AH55,AH58,AH61,AH64,AH73,AH77,AH83,AH86,AH91,AH100,AH105,AH110,AH115,AH119,AH121)</f>
        <v>15175.000000000002</v>
      </c>
      <c r="AI50" s="3">
        <f t="shared" si="19"/>
        <v>3854</v>
      </c>
      <c r="AJ50" s="3">
        <f t="shared" si="19"/>
        <v>8420</v>
      </c>
      <c r="AK50" s="3">
        <f t="shared" si="19"/>
        <v>290555</v>
      </c>
      <c r="AL50" s="3">
        <f t="shared" si="19"/>
        <v>18030</v>
      </c>
      <c r="AM50" s="3">
        <f t="shared" si="19"/>
        <v>2603</v>
      </c>
      <c r="AN50" s="3">
        <f t="shared" si="19"/>
        <v>1053</v>
      </c>
      <c r="AO50" s="3">
        <f t="shared" si="19"/>
        <v>1408</v>
      </c>
      <c r="AP50" s="3">
        <f t="shared" si="19"/>
        <v>28643.200000000001</v>
      </c>
      <c r="AQ50" s="3">
        <f t="shared" si="19"/>
        <v>17179.600000000002</v>
      </c>
      <c r="AR50" s="3">
        <f t="shared" si="19"/>
        <v>67075.600000000006</v>
      </c>
      <c r="AS50" s="3">
        <f t="shared" si="19"/>
        <v>135746.69999999998</v>
      </c>
      <c r="AT50" s="3">
        <f t="shared" si="19"/>
        <v>3275.0000000000005</v>
      </c>
      <c r="AU50" s="3">
        <f t="shared" si="19"/>
        <v>39053</v>
      </c>
      <c r="AV50" s="3">
        <f t="shared" si="19"/>
        <v>17692</v>
      </c>
      <c r="AW50" s="3">
        <f t="shared" si="19"/>
        <v>5970</v>
      </c>
      <c r="AX50" s="3">
        <f t="shared" si="19"/>
        <v>10611</v>
      </c>
      <c r="AY50" s="3">
        <f t="shared" si="19"/>
        <v>0</v>
      </c>
    </row>
    <row r="51" spans="1:51" x14ac:dyDescent="0.25">
      <c r="A51" s="4"/>
      <c r="B51" s="4">
        <v>6101</v>
      </c>
      <c r="C51" s="4"/>
      <c r="D51" s="68" t="s">
        <v>165</v>
      </c>
      <c r="E51" s="3">
        <f>SUM(E52:E54)</f>
        <v>8976.7000000000007</v>
      </c>
      <c r="F51" s="3">
        <f t="shared" ref="F51:AY51" si="20">SUM(F52:F54)</f>
        <v>304.8</v>
      </c>
      <c r="G51" s="3">
        <f t="shared" si="20"/>
        <v>8671.9000000000015</v>
      </c>
      <c r="H51" s="3">
        <f t="shared" si="20"/>
        <v>48</v>
      </c>
      <c r="I51" s="3">
        <f t="shared" si="20"/>
        <v>0</v>
      </c>
      <c r="J51" s="3">
        <f t="shared" si="20"/>
        <v>0</v>
      </c>
      <c r="K51" s="3">
        <f t="shared" si="20"/>
        <v>0</v>
      </c>
      <c r="L51" s="3">
        <f t="shared" si="20"/>
        <v>5320</v>
      </c>
      <c r="M51" s="3">
        <f t="shared" si="20"/>
        <v>288</v>
      </c>
      <c r="N51" s="3">
        <f t="shared" si="20"/>
        <v>92</v>
      </c>
      <c r="O51" s="3">
        <f t="shared" si="20"/>
        <v>0</v>
      </c>
      <c r="P51" s="3">
        <f t="shared" si="20"/>
        <v>34</v>
      </c>
      <c r="Q51" s="3">
        <f t="shared" si="20"/>
        <v>0</v>
      </c>
      <c r="R51" s="3">
        <f t="shared" si="20"/>
        <v>0</v>
      </c>
      <c r="S51" s="3">
        <f t="shared" si="20"/>
        <v>170</v>
      </c>
      <c r="T51" s="3">
        <f t="shared" si="20"/>
        <v>27.2</v>
      </c>
      <c r="U51" s="3">
        <f t="shared" si="20"/>
        <v>0</v>
      </c>
      <c r="V51" s="3">
        <f t="shared" si="20"/>
        <v>330</v>
      </c>
      <c r="W51" s="3">
        <f t="shared" si="20"/>
        <v>5.3</v>
      </c>
      <c r="X51" s="3">
        <f t="shared" si="20"/>
        <v>1953</v>
      </c>
      <c r="Y51" s="3">
        <f t="shared" si="20"/>
        <v>0</v>
      </c>
      <c r="Z51" s="3">
        <f t="shared" si="20"/>
        <v>60.3</v>
      </c>
      <c r="AA51" s="3">
        <f t="shared" si="20"/>
        <v>34.5</v>
      </c>
      <c r="AB51" s="3">
        <f t="shared" si="20"/>
        <v>16</v>
      </c>
      <c r="AC51" s="3">
        <f t="shared" si="20"/>
        <v>28</v>
      </c>
      <c r="AD51" s="3">
        <f t="shared" si="20"/>
        <v>18</v>
      </c>
      <c r="AE51" s="3">
        <f t="shared" si="20"/>
        <v>121</v>
      </c>
      <c r="AF51" s="3">
        <f t="shared" si="20"/>
        <v>0</v>
      </c>
      <c r="AG51" s="3">
        <f t="shared" si="20"/>
        <v>30</v>
      </c>
      <c r="AH51" s="3">
        <f t="shared" si="20"/>
        <v>13.6</v>
      </c>
      <c r="AI51" s="3">
        <f t="shared" si="20"/>
        <v>7</v>
      </c>
      <c r="AJ51" s="3">
        <f t="shared" si="20"/>
        <v>6</v>
      </c>
      <c r="AK51" s="3">
        <f t="shared" si="20"/>
        <v>5</v>
      </c>
      <c r="AL51" s="3">
        <f t="shared" si="20"/>
        <v>0</v>
      </c>
      <c r="AM51" s="3">
        <f t="shared" si="20"/>
        <v>15</v>
      </c>
      <c r="AN51" s="3">
        <f t="shared" si="20"/>
        <v>0</v>
      </c>
      <c r="AO51" s="3">
        <f t="shared" si="20"/>
        <v>2</v>
      </c>
      <c r="AP51" s="3">
        <f t="shared" si="20"/>
        <v>0</v>
      </c>
      <c r="AQ51" s="3">
        <f t="shared" si="20"/>
        <v>10</v>
      </c>
      <c r="AR51" s="3">
        <f t="shared" si="20"/>
        <v>10</v>
      </c>
      <c r="AS51" s="3">
        <f t="shared" si="20"/>
        <v>0</v>
      </c>
      <c r="AT51" s="3">
        <f t="shared" si="20"/>
        <v>2</v>
      </c>
      <c r="AU51" s="3">
        <f t="shared" si="20"/>
        <v>20</v>
      </c>
      <c r="AV51" s="3">
        <f t="shared" si="20"/>
        <v>0</v>
      </c>
      <c r="AW51" s="3">
        <f t="shared" si="20"/>
        <v>0</v>
      </c>
      <c r="AX51" s="3">
        <f t="shared" si="20"/>
        <v>6</v>
      </c>
      <c r="AY51" s="3">
        <f t="shared" si="20"/>
        <v>0</v>
      </c>
    </row>
    <row r="52" spans="1:51" s="37" customFormat="1" x14ac:dyDescent="0.25">
      <c r="A52" s="38"/>
      <c r="B52" s="38"/>
      <c r="C52" s="38">
        <v>61011</v>
      </c>
      <c r="D52" s="81" t="s">
        <v>166</v>
      </c>
      <c r="E52" s="39">
        <v>3590.6</v>
      </c>
      <c r="F52" s="39">
        <v>291.8</v>
      </c>
      <c r="G52" s="39">
        <v>3298.8</v>
      </c>
      <c r="H52" s="39">
        <v>48</v>
      </c>
      <c r="I52" s="39"/>
      <c r="J52" s="39"/>
      <c r="K52" s="39"/>
      <c r="L52" s="39">
        <v>2000</v>
      </c>
      <c r="M52" s="39">
        <v>288</v>
      </c>
      <c r="N52" s="39">
        <v>92</v>
      </c>
      <c r="O52" s="39"/>
      <c r="P52" s="39">
        <v>34</v>
      </c>
      <c r="Q52" s="39"/>
      <c r="R52" s="39"/>
      <c r="S52" s="39">
        <v>170</v>
      </c>
      <c r="T52" s="39">
        <v>27.2</v>
      </c>
      <c r="U52" s="39"/>
      <c r="V52" s="39">
        <v>330</v>
      </c>
      <c r="W52" s="39">
        <v>1.9</v>
      </c>
      <c r="X52" s="39">
        <v>3</v>
      </c>
      <c r="Y52" s="39"/>
      <c r="Z52" s="39">
        <v>33.5</v>
      </c>
      <c r="AA52" s="39">
        <v>11.6</v>
      </c>
      <c r="AB52" s="39"/>
      <c r="AC52" s="39">
        <v>28</v>
      </c>
      <c r="AD52" s="39">
        <v>18</v>
      </c>
      <c r="AE52" s="39">
        <v>121</v>
      </c>
      <c r="AF52" s="39"/>
      <c r="AG52" s="39">
        <v>6</v>
      </c>
      <c r="AH52" s="39">
        <v>13.6</v>
      </c>
      <c r="AI52" s="39">
        <v>7</v>
      </c>
      <c r="AJ52" s="39">
        <v>6</v>
      </c>
      <c r="AK52" s="39">
        <v>5</v>
      </c>
      <c r="AL52" s="39"/>
      <c r="AM52" s="39">
        <v>15</v>
      </c>
      <c r="AN52" s="39"/>
      <c r="AO52" s="39">
        <v>2</v>
      </c>
      <c r="AP52" s="39"/>
      <c r="AQ52" s="39">
        <v>10</v>
      </c>
      <c r="AR52" s="39">
        <v>10</v>
      </c>
      <c r="AS52" s="39"/>
      <c r="AT52" s="39">
        <v>2</v>
      </c>
      <c r="AU52" s="39">
        <v>10</v>
      </c>
      <c r="AV52" s="39"/>
      <c r="AW52" s="39"/>
      <c r="AX52" s="39">
        <v>6</v>
      </c>
      <c r="AY52" s="39"/>
    </row>
    <row r="53" spans="1:51" s="37" customFormat="1" x14ac:dyDescent="0.25">
      <c r="A53" s="38"/>
      <c r="B53" s="38"/>
      <c r="C53" s="38">
        <v>61012</v>
      </c>
      <c r="D53" s="81" t="s">
        <v>167</v>
      </c>
      <c r="E53" s="39">
        <v>47</v>
      </c>
      <c r="F53" s="39">
        <v>9</v>
      </c>
      <c r="G53" s="39">
        <v>38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>
        <v>8</v>
      </c>
      <c r="AA53" s="39">
        <v>4</v>
      </c>
      <c r="AB53" s="39">
        <v>16</v>
      </c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>
        <v>10</v>
      </c>
      <c r="AV53" s="39"/>
      <c r="AW53" s="39"/>
      <c r="AX53" s="39"/>
      <c r="AY53" s="39"/>
    </row>
    <row r="54" spans="1:51" s="37" customFormat="1" x14ac:dyDescent="0.25">
      <c r="A54" s="38"/>
      <c r="B54" s="38"/>
      <c r="C54" s="38">
        <v>61018</v>
      </c>
      <c r="D54" s="81" t="s">
        <v>168</v>
      </c>
      <c r="E54" s="39">
        <v>5339.1</v>
      </c>
      <c r="F54" s="39">
        <v>4</v>
      </c>
      <c r="G54" s="39">
        <v>5335.1</v>
      </c>
      <c r="H54" s="39"/>
      <c r="I54" s="39"/>
      <c r="J54" s="39"/>
      <c r="K54" s="39"/>
      <c r="L54" s="39">
        <v>3320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>
        <v>3.4</v>
      </c>
      <c r="X54" s="39">
        <v>1950</v>
      </c>
      <c r="Y54" s="39"/>
      <c r="Z54" s="39">
        <v>18.8</v>
      </c>
      <c r="AA54" s="39">
        <v>18.899999999999999</v>
      </c>
      <c r="AB54" s="39"/>
      <c r="AC54" s="39"/>
      <c r="AD54" s="39"/>
      <c r="AE54" s="39"/>
      <c r="AF54" s="39"/>
      <c r="AG54" s="39">
        <v>24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x14ac:dyDescent="0.25">
      <c r="A55" s="4"/>
      <c r="B55" s="4">
        <v>6102</v>
      </c>
      <c r="C55" s="4"/>
      <c r="D55" s="68" t="s">
        <v>169</v>
      </c>
      <c r="E55" s="3">
        <f>SUM(E56:E57)</f>
        <v>12024.5</v>
      </c>
      <c r="F55" s="3">
        <f t="shared" ref="F55:AY55" si="21">SUM(F56:F57)</f>
        <v>2677.7000000000003</v>
      </c>
      <c r="G55" s="3">
        <f t="shared" si="21"/>
        <v>9346.7999999999993</v>
      </c>
      <c r="H55" s="3">
        <f t="shared" si="21"/>
        <v>0</v>
      </c>
      <c r="I55" s="3">
        <f t="shared" si="21"/>
        <v>291.10000000000002</v>
      </c>
      <c r="J55" s="3">
        <f t="shared" si="21"/>
        <v>50</v>
      </c>
      <c r="K55" s="3">
        <f t="shared" si="21"/>
        <v>3</v>
      </c>
      <c r="L55" s="3">
        <f t="shared" si="21"/>
        <v>100</v>
      </c>
      <c r="M55" s="3">
        <f t="shared" si="21"/>
        <v>40</v>
      </c>
      <c r="N55" s="3">
        <f t="shared" si="21"/>
        <v>80</v>
      </c>
      <c r="O55" s="3">
        <f t="shared" si="21"/>
        <v>600</v>
      </c>
      <c r="P55" s="3">
        <f t="shared" si="21"/>
        <v>361</v>
      </c>
      <c r="Q55" s="3">
        <f t="shared" si="21"/>
        <v>870</v>
      </c>
      <c r="R55" s="3">
        <f t="shared" si="21"/>
        <v>50</v>
      </c>
      <c r="S55" s="3">
        <f t="shared" si="21"/>
        <v>1240</v>
      </c>
      <c r="T55" s="3">
        <f t="shared" si="21"/>
        <v>31.5</v>
      </c>
      <c r="U55" s="3">
        <f t="shared" si="21"/>
        <v>100</v>
      </c>
      <c r="V55" s="3">
        <f t="shared" si="21"/>
        <v>150.5</v>
      </c>
      <c r="W55" s="3">
        <f t="shared" si="21"/>
        <v>2</v>
      </c>
      <c r="X55" s="3">
        <f t="shared" si="21"/>
        <v>67</v>
      </c>
      <c r="Y55" s="3">
        <f t="shared" si="21"/>
        <v>321.3</v>
      </c>
      <c r="Z55" s="3">
        <f t="shared" si="21"/>
        <v>242.1</v>
      </c>
      <c r="AA55" s="3">
        <f t="shared" si="21"/>
        <v>266.39999999999998</v>
      </c>
      <c r="AB55" s="3">
        <f t="shared" si="21"/>
        <v>489.2</v>
      </c>
      <c r="AC55" s="3">
        <f t="shared" si="21"/>
        <v>1009.8</v>
      </c>
      <c r="AD55" s="3">
        <f t="shared" si="21"/>
        <v>174</v>
      </c>
      <c r="AE55" s="3">
        <f t="shared" si="21"/>
        <v>30</v>
      </c>
      <c r="AF55" s="3">
        <f t="shared" si="21"/>
        <v>111.6</v>
      </c>
      <c r="AG55" s="3">
        <f t="shared" si="21"/>
        <v>37</v>
      </c>
      <c r="AH55" s="3">
        <f t="shared" si="21"/>
        <v>0</v>
      </c>
      <c r="AI55" s="3">
        <f t="shared" si="21"/>
        <v>20</v>
      </c>
      <c r="AJ55" s="3">
        <f t="shared" si="21"/>
        <v>44.4</v>
      </c>
      <c r="AK55" s="3">
        <f t="shared" si="21"/>
        <v>394</v>
      </c>
      <c r="AL55" s="3">
        <f t="shared" si="21"/>
        <v>340.4</v>
      </c>
      <c r="AM55" s="3">
        <f t="shared" si="21"/>
        <v>150</v>
      </c>
      <c r="AN55" s="3">
        <f t="shared" si="21"/>
        <v>0</v>
      </c>
      <c r="AO55" s="3">
        <f t="shared" si="21"/>
        <v>0</v>
      </c>
      <c r="AP55" s="3">
        <f t="shared" si="21"/>
        <v>429</v>
      </c>
      <c r="AQ55" s="3">
        <f t="shared" si="21"/>
        <v>134</v>
      </c>
      <c r="AR55" s="3">
        <f t="shared" si="21"/>
        <v>30</v>
      </c>
      <c r="AS55" s="3">
        <f t="shared" si="21"/>
        <v>0</v>
      </c>
      <c r="AT55" s="3">
        <f t="shared" si="21"/>
        <v>49.5</v>
      </c>
      <c r="AU55" s="3">
        <f t="shared" si="21"/>
        <v>15</v>
      </c>
      <c r="AV55" s="3">
        <f t="shared" si="21"/>
        <v>800</v>
      </c>
      <c r="AW55" s="3">
        <f t="shared" si="21"/>
        <v>122</v>
      </c>
      <c r="AX55" s="3">
        <f t="shared" si="21"/>
        <v>101</v>
      </c>
      <c r="AY55" s="3">
        <f t="shared" si="21"/>
        <v>0</v>
      </c>
    </row>
    <row r="56" spans="1:51" s="37" customFormat="1" x14ac:dyDescent="0.25">
      <c r="A56" s="38"/>
      <c r="B56" s="38"/>
      <c r="C56" s="38">
        <v>61021</v>
      </c>
      <c r="D56" s="81" t="s">
        <v>169</v>
      </c>
      <c r="E56" s="39">
        <v>11485.4</v>
      </c>
      <c r="F56" s="39">
        <v>2649.9</v>
      </c>
      <c r="G56" s="39">
        <v>8835.5</v>
      </c>
      <c r="H56" s="39"/>
      <c r="I56" s="39">
        <v>291.10000000000002</v>
      </c>
      <c r="J56" s="39">
        <v>50</v>
      </c>
      <c r="K56" s="39">
        <v>3</v>
      </c>
      <c r="L56" s="39">
        <v>100</v>
      </c>
      <c r="M56" s="39">
        <v>40</v>
      </c>
      <c r="N56" s="39">
        <v>80</v>
      </c>
      <c r="O56" s="39">
        <v>600</v>
      </c>
      <c r="P56" s="39">
        <v>361</v>
      </c>
      <c r="Q56" s="39">
        <v>870</v>
      </c>
      <c r="R56" s="39">
        <v>50</v>
      </c>
      <c r="S56" s="39">
        <v>1240</v>
      </c>
      <c r="T56" s="39">
        <v>31.5</v>
      </c>
      <c r="U56" s="39">
        <v>100</v>
      </c>
      <c r="V56" s="39">
        <v>150.5</v>
      </c>
      <c r="W56" s="39">
        <v>2</v>
      </c>
      <c r="X56" s="39">
        <v>67</v>
      </c>
      <c r="Y56" s="39">
        <v>321.3</v>
      </c>
      <c r="Z56" s="39">
        <v>242.1</v>
      </c>
      <c r="AA56" s="39">
        <v>261</v>
      </c>
      <c r="AB56" s="39">
        <v>489.2</v>
      </c>
      <c r="AC56" s="39">
        <v>503.9</v>
      </c>
      <c r="AD56" s="39">
        <v>174</v>
      </c>
      <c r="AE56" s="39">
        <v>30</v>
      </c>
      <c r="AF56" s="39">
        <v>111.6</v>
      </c>
      <c r="AG56" s="39">
        <v>37</v>
      </c>
      <c r="AH56" s="39"/>
      <c r="AI56" s="39">
        <v>20</v>
      </c>
      <c r="AJ56" s="39">
        <v>44.4</v>
      </c>
      <c r="AK56" s="39">
        <v>394</v>
      </c>
      <c r="AL56" s="39">
        <v>340.4</v>
      </c>
      <c r="AM56" s="39">
        <v>150</v>
      </c>
      <c r="AN56" s="39"/>
      <c r="AO56" s="39"/>
      <c r="AP56" s="39">
        <v>429</v>
      </c>
      <c r="AQ56" s="39">
        <v>134</v>
      </c>
      <c r="AR56" s="39">
        <v>30</v>
      </c>
      <c r="AS56" s="39"/>
      <c r="AT56" s="39">
        <v>49.5</v>
      </c>
      <c r="AU56" s="39">
        <v>15</v>
      </c>
      <c r="AV56" s="39">
        <v>800</v>
      </c>
      <c r="AW56" s="39">
        <v>122</v>
      </c>
      <c r="AX56" s="39">
        <v>101</v>
      </c>
      <c r="AY56" s="39"/>
    </row>
    <row r="57" spans="1:51" s="37" customFormat="1" x14ac:dyDescent="0.25">
      <c r="A57" s="38"/>
      <c r="B57" s="38"/>
      <c r="C57" s="38">
        <v>61028</v>
      </c>
      <c r="D57" s="81" t="s">
        <v>327</v>
      </c>
      <c r="E57" s="39">
        <v>539.1</v>
      </c>
      <c r="F57" s="39">
        <v>27.8</v>
      </c>
      <c r="G57" s="39">
        <v>511.3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>
        <v>5.4</v>
      </c>
      <c r="AB57" s="39"/>
      <c r="AC57" s="39">
        <v>505.9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25">
      <c r="A58" s="4"/>
      <c r="B58" s="4">
        <v>6103</v>
      </c>
      <c r="C58" s="4"/>
      <c r="D58" s="68" t="s">
        <v>170</v>
      </c>
      <c r="E58" s="3">
        <f>SUM(E59:E60)</f>
        <v>23358.9</v>
      </c>
      <c r="F58" s="3">
        <f t="shared" ref="F58:AY58" si="22">SUM(F59:F60)</f>
        <v>1225.0999999999999</v>
      </c>
      <c r="G58" s="3">
        <f t="shared" si="22"/>
        <v>22133.800000000003</v>
      </c>
      <c r="H58" s="3">
        <f t="shared" si="22"/>
        <v>0</v>
      </c>
      <c r="I58" s="3">
        <f t="shared" si="22"/>
        <v>128</v>
      </c>
      <c r="J58" s="3">
        <f t="shared" si="22"/>
        <v>0</v>
      </c>
      <c r="K58" s="3">
        <f t="shared" si="22"/>
        <v>0</v>
      </c>
      <c r="L58" s="3">
        <f t="shared" si="22"/>
        <v>230</v>
      </c>
      <c r="M58" s="3">
        <f t="shared" si="22"/>
        <v>0</v>
      </c>
      <c r="N58" s="3">
        <f t="shared" si="22"/>
        <v>0</v>
      </c>
      <c r="O58" s="3">
        <f t="shared" si="22"/>
        <v>0</v>
      </c>
      <c r="P58" s="3">
        <f t="shared" si="22"/>
        <v>422</v>
      </c>
      <c r="Q58" s="3">
        <f t="shared" si="22"/>
        <v>0</v>
      </c>
      <c r="R58" s="3">
        <f t="shared" si="22"/>
        <v>0</v>
      </c>
      <c r="S58" s="3">
        <f t="shared" si="22"/>
        <v>14217</v>
      </c>
      <c r="T58" s="3">
        <f t="shared" si="22"/>
        <v>2837</v>
      </c>
      <c r="U58" s="3">
        <f t="shared" si="22"/>
        <v>0</v>
      </c>
      <c r="V58" s="3">
        <f t="shared" si="22"/>
        <v>0</v>
      </c>
      <c r="W58" s="3">
        <f t="shared" si="22"/>
        <v>0</v>
      </c>
      <c r="X58" s="3">
        <f t="shared" si="22"/>
        <v>0</v>
      </c>
      <c r="Y58" s="3">
        <f t="shared" si="22"/>
        <v>792.2</v>
      </c>
      <c r="Z58" s="3">
        <f t="shared" si="22"/>
        <v>0</v>
      </c>
      <c r="AA58" s="3">
        <f t="shared" si="22"/>
        <v>6.5</v>
      </c>
      <c r="AB58" s="3">
        <f t="shared" si="22"/>
        <v>0</v>
      </c>
      <c r="AC58" s="3">
        <f t="shared" si="22"/>
        <v>0</v>
      </c>
      <c r="AD58" s="3">
        <f t="shared" si="22"/>
        <v>0</v>
      </c>
      <c r="AE58" s="3">
        <f t="shared" si="22"/>
        <v>0</v>
      </c>
      <c r="AF58" s="3">
        <f t="shared" si="22"/>
        <v>0</v>
      </c>
      <c r="AG58" s="3">
        <f t="shared" si="22"/>
        <v>24</v>
      </c>
      <c r="AH58" s="3">
        <f t="shared" si="22"/>
        <v>0</v>
      </c>
      <c r="AI58" s="3">
        <f t="shared" si="22"/>
        <v>0</v>
      </c>
      <c r="AJ58" s="3">
        <f t="shared" si="22"/>
        <v>0</v>
      </c>
      <c r="AK58" s="3">
        <f t="shared" si="22"/>
        <v>0</v>
      </c>
      <c r="AL58" s="3">
        <f t="shared" si="22"/>
        <v>247</v>
      </c>
      <c r="AM58" s="3">
        <f t="shared" si="22"/>
        <v>295</v>
      </c>
      <c r="AN58" s="3">
        <f t="shared" si="22"/>
        <v>0</v>
      </c>
      <c r="AO58" s="3">
        <f t="shared" si="22"/>
        <v>0</v>
      </c>
      <c r="AP58" s="3">
        <f t="shared" si="22"/>
        <v>115.5</v>
      </c>
      <c r="AQ58" s="3">
        <f t="shared" si="22"/>
        <v>0</v>
      </c>
      <c r="AR58" s="3">
        <f t="shared" si="22"/>
        <v>0</v>
      </c>
      <c r="AS58" s="3">
        <f t="shared" si="22"/>
        <v>2500.8000000000002</v>
      </c>
      <c r="AT58" s="3">
        <f t="shared" si="22"/>
        <v>0</v>
      </c>
      <c r="AU58" s="3">
        <f t="shared" si="22"/>
        <v>30.8</v>
      </c>
      <c r="AV58" s="3">
        <f t="shared" si="22"/>
        <v>288</v>
      </c>
      <c r="AW58" s="3">
        <f t="shared" si="22"/>
        <v>0</v>
      </c>
      <c r="AX58" s="3">
        <f t="shared" si="22"/>
        <v>0</v>
      </c>
      <c r="AY58" s="3">
        <f t="shared" si="22"/>
        <v>0</v>
      </c>
    </row>
    <row r="59" spans="1:51" s="37" customFormat="1" x14ac:dyDescent="0.25">
      <c r="A59" s="38"/>
      <c r="B59" s="38"/>
      <c r="C59" s="38">
        <v>61031</v>
      </c>
      <c r="D59" s="81" t="s">
        <v>328</v>
      </c>
      <c r="E59" s="39">
        <v>8228.2000000000007</v>
      </c>
      <c r="F59" s="39">
        <v>1225.0999999999999</v>
      </c>
      <c r="G59" s="39">
        <v>7003.1</v>
      </c>
      <c r="H59" s="39"/>
      <c r="I59" s="39">
        <v>128</v>
      </c>
      <c r="J59" s="39"/>
      <c r="K59" s="39"/>
      <c r="L59" s="39">
        <v>230</v>
      </c>
      <c r="M59" s="39"/>
      <c r="N59" s="39"/>
      <c r="O59" s="39"/>
      <c r="P59" s="39">
        <v>422</v>
      </c>
      <c r="Q59" s="39"/>
      <c r="R59" s="39"/>
      <c r="S59" s="39"/>
      <c r="T59" s="39">
        <v>2837</v>
      </c>
      <c r="U59" s="39"/>
      <c r="V59" s="39"/>
      <c r="W59" s="39"/>
      <c r="X59" s="39"/>
      <c r="Y59" s="39"/>
      <c r="Z59" s="39"/>
      <c r="AA59" s="39">
        <v>0.5</v>
      </c>
      <c r="AB59" s="39"/>
      <c r="AC59" s="39"/>
      <c r="AD59" s="39"/>
      <c r="AE59" s="39"/>
      <c r="AF59" s="39"/>
      <c r="AG59" s="39">
        <v>24</v>
      </c>
      <c r="AH59" s="39"/>
      <c r="AI59" s="39"/>
      <c r="AJ59" s="39"/>
      <c r="AK59" s="39"/>
      <c r="AL59" s="39">
        <v>247</v>
      </c>
      <c r="AM59" s="39">
        <v>295</v>
      </c>
      <c r="AN59" s="39"/>
      <c r="AO59" s="39"/>
      <c r="AP59" s="39"/>
      <c r="AQ59" s="39"/>
      <c r="AR59" s="39"/>
      <c r="AS59" s="39">
        <v>2500.8000000000002</v>
      </c>
      <c r="AT59" s="39"/>
      <c r="AU59" s="39">
        <v>30.8</v>
      </c>
      <c r="AV59" s="39">
        <v>288</v>
      </c>
      <c r="AW59" s="39"/>
      <c r="AX59" s="39"/>
      <c r="AY59" s="39"/>
    </row>
    <row r="60" spans="1:51" s="37" customFormat="1" x14ac:dyDescent="0.25">
      <c r="A60" s="38"/>
      <c r="B60" s="38"/>
      <c r="C60" s="38">
        <v>61032</v>
      </c>
      <c r="D60" s="81" t="s">
        <v>329</v>
      </c>
      <c r="E60" s="39">
        <v>15130.7</v>
      </c>
      <c r="F60" s="39"/>
      <c r="G60" s="39">
        <v>15130.7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v>14217</v>
      </c>
      <c r="T60" s="39"/>
      <c r="U60" s="39"/>
      <c r="V60" s="39"/>
      <c r="W60" s="39"/>
      <c r="X60" s="39"/>
      <c r="Y60" s="39">
        <v>792.2</v>
      </c>
      <c r="Z60" s="39"/>
      <c r="AA60" s="39">
        <v>6</v>
      </c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>
        <v>115.5</v>
      </c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25">
      <c r="A61" s="4"/>
      <c r="B61" s="4">
        <v>6104</v>
      </c>
      <c r="C61" s="4"/>
      <c r="D61" s="68" t="s">
        <v>171</v>
      </c>
      <c r="E61" s="3">
        <f>SUM(E62:E63)</f>
        <v>41458.699999999997</v>
      </c>
      <c r="F61" s="3">
        <f t="shared" ref="F61:AY61" si="23">SUM(F62:F63)</f>
        <v>4084.4</v>
      </c>
      <c r="G61" s="3">
        <f t="shared" si="23"/>
        <v>37374.300000000003</v>
      </c>
      <c r="H61" s="3">
        <f t="shared" si="23"/>
        <v>0</v>
      </c>
      <c r="I61" s="3">
        <f t="shared" si="23"/>
        <v>0</v>
      </c>
      <c r="J61" s="3">
        <f t="shared" si="23"/>
        <v>740</v>
      </c>
      <c r="K61" s="3">
        <f t="shared" si="23"/>
        <v>25</v>
      </c>
      <c r="L61" s="3">
        <f t="shared" si="23"/>
        <v>0</v>
      </c>
      <c r="M61" s="3">
        <f t="shared" si="23"/>
        <v>600</v>
      </c>
      <c r="N61" s="3">
        <f t="shared" si="23"/>
        <v>80</v>
      </c>
      <c r="O61" s="3">
        <f t="shared" si="23"/>
        <v>0</v>
      </c>
      <c r="P61" s="3">
        <f t="shared" si="23"/>
        <v>8506</v>
      </c>
      <c r="Q61" s="3">
        <f t="shared" si="23"/>
        <v>860</v>
      </c>
      <c r="R61" s="3">
        <f t="shared" si="23"/>
        <v>0</v>
      </c>
      <c r="S61" s="3">
        <f t="shared" si="23"/>
        <v>67</v>
      </c>
      <c r="T61" s="3">
        <f t="shared" si="23"/>
        <v>952.6</v>
      </c>
      <c r="U61" s="3">
        <f t="shared" si="23"/>
        <v>0</v>
      </c>
      <c r="V61" s="3">
        <f t="shared" si="23"/>
        <v>309.8</v>
      </c>
      <c r="W61" s="3">
        <f t="shared" si="23"/>
        <v>445.1</v>
      </c>
      <c r="X61" s="3">
        <f t="shared" si="23"/>
        <v>726</v>
      </c>
      <c r="Y61" s="3">
        <f t="shared" si="23"/>
        <v>1300</v>
      </c>
      <c r="Z61" s="3">
        <f t="shared" si="23"/>
        <v>5556.6</v>
      </c>
      <c r="AA61" s="3">
        <f t="shared" si="23"/>
        <v>2055.3000000000002</v>
      </c>
      <c r="AB61" s="3">
        <f t="shared" si="23"/>
        <v>638.4</v>
      </c>
      <c r="AC61" s="3">
        <f t="shared" si="23"/>
        <v>3736.9</v>
      </c>
      <c r="AD61" s="3">
        <f t="shared" si="23"/>
        <v>75</v>
      </c>
      <c r="AE61" s="3">
        <f t="shared" si="23"/>
        <v>826</v>
      </c>
      <c r="AF61" s="3">
        <f t="shared" si="23"/>
        <v>2214.6999999999998</v>
      </c>
      <c r="AG61" s="3">
        <f t="shared" si="23"/>
        <v>150</v>
      </c>
      <c r="AH61" s="3">
        <f t="shared" si="23"/>
        <v>198.9</v>
      </c>
      <c r="AI61" s="3">
        <f t="shared" si="23"/>
        <v>39</v>
      </c>
      <c r="AJ61" s="3">
        <f t="shared" si="23"/>
        <v>724.2</v>
      </c>
      <c r="AK61" s="3">
        <f t="shared" si="23"/>
        <v>150</v>
      </c>
      <c r="AL61" s="3">
        <f t="shared" si="23"/>
        <v>2682.3</v>
      </c>
      <c r="AM61" s="3">
        <f t="shared" si="23"/>
        <v>0</v>
      </c>
      <c r="AN61" s="3">
        <f t="shared" si="23"/>
        <v>0</v>
      </c>
      <c r="AO61" s="3">
        <f t="shared" si="23"/>
        <v>0</v>
      </c>
      <c r="AP61" s="3">
        <f t="shared" si="23"/>
        <v>935.5</v>
      </c>
      <c r="AQ61" s="3">
        <f t="shared" si="23"/>
        <v>550</v>
      </c>
      <c r="AR61" s="3">
        <f t="shared" si="23"/>
        <v>550</v>
      </c>
      <c r="AS61" s="3">
        <f t="shared" si="23"/>
        <v>0</v>
      </c>
      <c r="AT61" s="3">
        <f t="shared" si="23"/>
        <v>90</v>
      </c>
      <c r="AU61" s="3">
        <f t="shared" si="23"/>
        <v>540</v>
      </c>
      <c r="AV61" s="3">
        <f t="shared" si="23"/>
        <v>349</v>
      </c>
      <c r="AW61" s="3">
        <f t="shared" si="23"/>
        <v>0</v>
      </c>
      <c r="AX61" s="3">
        <f t="shared" si="23"/>
        <v>701</v>
      </c>
      <c r="AY61" s="3">
        <f t="shared" si="23"/>
        <v>0</v>
      </c>
    </row>
    <row r="62" spans="1:51" s="37" customFormat="1" x14ac:dyDescent="0.25">
      <c r="A62" s="38"/>
      <c r="B62" s="38"/>
      <c r="C62" s="38">
        <v>61041</v>
      </c>
      <c r="D62" s="81" t="s">
        <v>330</v>
      </c>
      <c r="E62" s="39">
        <v>41428.699999999997</v>
      </c>
      <c r="F62" s="39">
        <v>4054.4</v>
      </c>
      <c r="G62" s="39">
        <v>37374.300000000003</v>
      </c>
      <c r="H62" s="39"/>
      <c r="I62" s="39"/>
      <c r="J62" s="39">
        <v>740</v>
      </c>
      <c r="K62" s="39">
        <v>25</v>
      </c>
      <c r="L62" s="39"/>
      <c r="M62" s="39">
        <v>600</v>
      </c>
      <c r="N62" s="39">
        <v>80</v>
      </c>
      <c r="O62" s="39"/>
      <c r="P62" s="39">
        <v>8506</v>
      </c>
      <c r="Q62" s="39">
        <v>860</v>
      </c>
      <c r="R62" s="39"/>
      <c r="S62" s="39">
        <v>67</v>
      </c>
      <c r="T62" s="39">
        <v>952.6</v>
      </c>
      <c r="U62" s="39"/>
      <c r="V62" s="39">
        <v>309.8</v>
      </c>
      <c r="W62" s="39">
        <v>445.1</v>
      </c>
      <c r="X62" s="39">
        <v>726</v>
      </c>
      <c r="Y62" s="39">
        <v>1300</v>
      </c>
      <c r="Z62" s="39">
        <v>5556.6</v>
      </c>
      <c r="AA62" s="39">
        <v>2055.3000000000002</v>
      </c>
      <c r="AB62" s="39">
        <v>638.4</v>
      </c>
      <c r="AC62" s="39">
        <v>3736.9</v>
      </c>
      <c r="AD62" s="39">
        <v>75</v>
      </c>
      <c r="AE62" s="39">
        <v>826</v>
      </c>
      <c r="AF62" s="39">
        <v>2214.6999999999998</v>
      </c>
      <c r="AG62" s="39">
        <v>150</v>
      </c>
      <c r="AH62" s="39">
        <v>198.9</v>
      </c>
      <c r="AI62" s="39">
        <v>39</v>
      </c>
      <c r="AJ62" s="39">
        <v>724.2</v>
      </c>
      <c r="AK62" s="39">
        <v>150</v>
      </c>
      <c r="AL62" s="39">
        <v>2682.3</v>
      </c>
      <c r="AM62" s="39"/>
      <c r="AN62" s="39"/>
      <c r="AO62" s="39"/>
      <c r="AP62" s="39">
        <v>935.5</v>
      </c>
      <c r="AQ62" s="39">
        <v>550</v>
      </c>
      <c r="AR62" s="39">
        <v>550</v>
      </c>
      <c r="AS62" s="39"/>
      <c r="AT62" s="39">
        <v>90</v>
      </c>
      <c r="AU62" s="39">
        <v>540</v>
      </c>
      <c r="AV62" s="39">
        <v>349</v>
      </c>
      <c r="AW62" s="39"/>
      <c r="AX62" s="39">
        <v>701</v>
      </c>
      <c r="AY62" s="39"/>
    </row>
    <row r="63" spans="1:51" s="37" customFormat="1" x14ac:dyDescent="0.25">
      <c r="A63" s="38"/>
      <c r="B63" s="38"/>
      <c r="C63" s="38">
        <v>61048</v>
      </c>
      <c r="D63" s="81" t="s">
        <v>331</v>
      </c>
      <c r="E63" s="39">
        <v>30</v>
      </c>
      <c r="F63" s="39">
        <v>30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25">
      <c r="A64" s="4"/>
      <c r="B64" s="4">
        <v>6105</v>
      </c>
      <c r="C64" s="4"/>
      <c r="D64" s="68" t="s">
        <v>172</v>
      </c>
      <c r="E64" s="3">
        <f>SUM(E65:E72)</f>
        <v>832388.20000000007</v>
      </c>
      <c r="F64" s="3">
        <f t="shared" ref="F64:X64" si="24">SUM(F65:F72)</f>
        <v>222021.7</v>
      </c>
      <c r="G64" s="3">
        <f t="shared" si="24"/>
        <v>610366.5</v>
      </c>
      <c r="H64" s="3">
        <f t="shared" si="24"/>
        <v>1795</v>
      </c>
      <c r="I64" s="3">
        <f t="shared" si="24"/>
        <v>14111.5</v>
      </c>
      <c r="J64" s="3">
        <f t="shared" si="24"/>
        <v>2633</v>
      </c>
      <c r="K64" s="3">
        <f t="shared" si="24"/>
        <v>360</v>
      </c>
      <c r="L64" s="3">
        <f t="shared" si="24"/>
        <v>4200</v>
      </c>
      <c r="M64" s="3">
        <f t="shared" si="24"/>
        <v>3331.6</v>
      </c>
      <c r="N64" s="3">
        <f t="shared" si="24"/>
        <v>1237</v>
      </c>
      <c r="O64" s="3">
        <f t="shared" si="24"/>
        <v>17010</v>
      </c>
      <c r="P64" s="3">
        <f t="shared" si="24"/>
        <v>7200</v>
      </c>
      <c r="Q64" s="3">
        <f t="shared" si="24"/>
        <v>1885</v>
      </c>
      <c r="R64" s="3">
        <f t="shared" si="24"/>
        <v>1190</v>
      </c>
      <c r="S64" s="3">
        <f t="shared" si="24"/>
        <v>3660</v>
      </c>
      <c r="T64" s="3">
        <f t="shared" si="24"/>
        <v>14902.3</v>
      </c>
      <c r="U64" s="3">
        <f t="shared" si="24"/>
        <v>4011.3</v>
      </c>
      <c r="V64" s="3">
        <f t="shared" si="24"/>
        <v>7795</v>
      </c>
      <c r="W64" s="3">
        <f t="shared" si="24"/>
        <v>910.59999999999991</v>
      </c>
      <c r="X64" s="3">
        <f t="shared" si="24"/>
        <v>216</v>
      </c>
      <c r="Y64" s="3">
        <f>SUM(Y65:Y72)</f>
        <v>2786.7</v>
      </c>
      <c r="Z64" s="3">
        <f>SUM(Z65:Z72)</f>
        <v>13545.8</v>
      </c>
      <c r="AA64" s="3">
        <f t="shared" ref="AA64:AY64" si="25">SUM(AA65:AA72)</f>
        <v>6367.5999999999995</v>
      </c>
      <c r="AB64" s="3">
        <f t="shared" si="25"/>
        <v>1578.8</v>
      </c>
      <c r="AC64" s="3">
        <f>SUM(AC65:AC72)</f>
        <v>8846</v>
      </c>
      <c r="AD64" s="3">
        <f t="shared" si="25"/>
        <v>3976.7000000000003</v>
      </c>
      <c r="AE64" s="3">
        <f t="shared" si="25"/>
        <v>1560</v>
      </c>
      <c r="AF64" s="3">
        <f t="shared" si="25"/>
        <v>90919.299999999988</v>
      </c>
      <c r="AG64" s="3">
        <f t="shared" si="25"/>
        <v>340</v>
      </c>
      <c r="AH64" s="3">
        <f t="shared" si="25"/>
        <v>3085.1</v>
      </c>
      <c r="AI64" s="3">
        <f t="shared" si="25"/>
        <v>895</v>
      </c>
      <c r="AJ64" s="3">
        <f t="shared" si="25"/>
        <v>1573.4</v>
      </c>
      <c r="AK64" s="3">
        <f t="shared" si="25"/>
        <v>281841</v>
      </c>
      <c r="AL64" s="3">
        <f t="shared" si="25"/>
        <v>4410.6000000000004</v>
      </c>
      <c r="AM64" s="3">
        <f t="shared" si="25"/>
        <v>547</v>
      </c>
      <c r="AN64" s="3">
        <f t="shared" si="25"/>
        <v>341</v>
      </c>
      <c r="AO64" s="3">
        <f t="shared" si="25"/>
        <v>335</v>
      </c>
      <c r="AP64" s="3">
        <f t="shared" si="25"/>
        <v>1085.9000000000001</v>
      </c>
      <c r="AQ64" s="3">
        <f t="shared" si="25"/>
        <v>2101.5</v>
      </c>
      <c r="AR64" s="3">
        <f t="shared" si="25"/>
        <v>63636</v>
      </c>
      <c r="AS64" s="3">
        <f t="shared" si="25"/>
        <v>1522</v>
      </c>
      <c r="AT64" s="3">
        <f t="shared" si="25"/>
        <v>777</v>
      </c>
      <c r="AU64" s="3">
        <f t="shared" si="25"/>
        <v>27895.200000000001</v>
      </c>
      <c r="AV64" s="3">
        <f t="shared" si="25"/>
        <v>645</v>
      </c>
      <c r="AW64" s="3">
        <f t="shared" si="25"/>
        <v>1916.6000000000001</v>
      </c>
      <c r="AX64" s="3">
        <f t="shared" si="25"/>
        <v>1390</v>
      </c>
      <c r="AY64" s="3">
        <f t="shared" si="25"/>
        <v>0</v>
      </c>
    </row>
    <row r="65" spans="1:51" s="37" customFormat="1" x14ac:dyDescent="0.25">
      <c r="A65" s="38"/>
      <c r="B65" s="38"/>
      <c r="C65" s="38">
        <v>61051</v>
      </c>
      <c r="D65" s="81" t="s">
        <v>173</v>
      </c>
      <c r="E65" s="39">
        <v>26214.400000000001</v>
      </c>
      <c r="F65" s="39">
        <v>15365.6</v>
      </c>
      <c r="G65" s="39">
        <v>10848.8</v>
      </c>
      <c r="H65" s="39"/>
      <c r="I65" s="39"/>
      <c r="J65" s="39"/>
      <c r="K65" s="39"/>
      <c r="L65" s="39"/>
      <c r="M65" s="39">
        <v>200</v>
      </c>
      <c r="N65" s="39">
        <v>155</v>
      </c>
      <c r="O65" s="39"/>
      <c r="P65" s="39">
        <v>200</v>
      </c>
      <c r="Q65" s="39"/>
      <c r="R65" s="39"/>
      <c r="S65" s="39"/>
      <c r="T65" s="39">
        <v>188</v>
      </c>
      <c r="U65" s="39"/>
      <c r="V65" s="39"/>
      <c r="W65" s="39">
        <v>10</v>
      </c>
      <c r="X65" s="39"/>
      <c r="Y65" s="39"/>
      <c r="Z65" s="39">
        <v>25.4</v>
      </c>
      <c r="AA65" s="39">
        <v>520.29999999999995</v>
      </c>
      <c r="AB65" s="39">
        <v>20</v>
      </c>
      <c r="AC65" s="39">
        <v>4505.8999999999996</v>
      </c>
      <c r="AD65" s="39"/>
      <c r="AE65" s="39">
        <v>834</v>
      </c>
      <c r="AF65" s="39"/>
      <c r="AG65" s="39"/>
      <c r="AH65" s="39"/>
      <c r="AI65" s="39"/>
      <c r="AJ65" s="39"/>
      <c r="AK65" s="39"/>
      <c r="AL65" s="39"/>
      <c r="AM65" s="39">
        <v>12</v>
      </c>
      <c r="AN65" s="39"/>
      <c r="AO65" s="39"/>
      <c r="AP65" s="39"/>
      <c r="AQ65" s="39">
        <v>118</v>
      </c>
      <c r="AR65" s="39"/>
      <c r="AS65" s="39"/>
      <c r="AT65" s="39">
        <v>30</v>
      </c>
      <c r="AU65" s="39">
        <v>4002.2</v>
      </c>
      <c r="AV65" s="39">
        <v>15</v>
      </c>
      <c r="AW65" s="39"/>
      <c r="AX65" s="39">
        <v>13</v>
      </c>
      <c r="AY65" s="39"/>
    </row>
    <row r="66" spans="1:51" s="37" customFormat="1" x14ac:dyDescent="0.25">
      <c r="A66" s="38"/>
      <c r="B66" s="38"/>
      <c r="C66" s="38">
        <v>61052</v>
      </c>
      <c r="D66" s="81" t="s">
        <v>174</v>
      </c>
      <c r="E66" s="39">
        <v>255136.6</v>
      </c>
      <c r="F66" s="39">
        <v>150520.9</v>
      </c>
      <c r="G66" s="39">
        <v>104615.7</v>
      </c>
      <c r="H66" s="39">
        <v>1795</v>
      </c>
      <c r="I66" s="39">
        <v>7550</v>
      </c>
      <c r="J66" s="39">
        <v>1572.5</v>
      </c>
      <c r="K66" s="39">
        <v>200</v>
      </c>
      <c r="L66" s="39">
        <v>700</v>
      </c>
      <c r="M66" s="39">
        <v>350</v>
      </c>
      <c r="N66" s="39">
        <v>270</v>
      </c>
      <c r="O66" s="39">
        <v>15870</v>
      </c>
      <c r="P66" s="39">
        <v>4340</v>
      </c>
      <c r="Q66" s="39">
        <v>1200</v>
      </c>
      <c r="R66" s="39">
        <v>960</v>
      </c>
      <c r="S66" s="39">
        <v>1034</v>
      </c>
      <c r="T66" s="39">
        <v>1761.4</v>
      </c>
      <c r="U66" s="39">
        <v>1277</v>
      </c>
      <c r="V66" s="39">
        <v>4380</v>
      </c>
      <c r="W66" s="39">
        <v>520</v>
      </c>
      <c r="X66" s="39">
        <v>80</v>
      </c>
      <c r="Y66" s="39">
        <v>2417.1</v>
      </c>
      <c r="Z66" s="39">
        <v>10481.4</v>
      </c>
      <c r="AA66" s="39">
        <v>3339.2</v>
      </c>
      <c r="AB66" s="39">
        <v>907.8</v>
      </c>
      <c r="AC66" s="39">
        <v>1814</v>
      </c>
      <c r="AD66" s="39">
        <v>3264</v>
      </c>
      <c r="AE66" s="39">
        <v>245</v>
      </c>
      <c r="AF66" s="39">
        <v>3882.4</v>
      </c>
      <c r="AG66" s="39">
        <v>80</v>
      </c>
      <c r="AH66" s="39">
        <v>465.2</v>
      </c>
      <c r="AI66" s="39">
        <v>500</v>
      </c>
      <c r="AJ66" s="39">
        <v>1150</v>
      </c>
      <c r="AK66" s="39">
        <v>730</v>
      </c>
      <c r="AL66" s="39">
        <v>3573</v>
      </c>
      <c r="AM66" s="39">
        <v>400</v>
      </c>
      <c r="AN66" s="39">
        <v>250</v>
      </c>
      <c r="AO66" s="39">
        <v>220</v>
      </c>
      <c r="AP66" s="39">
        <v>390.2</v>
      </c>
      <c r="AQ66" s="39">
        <v>700</v>
      </c>
      <c r="AR66" s="39">
        <v>610</v>
      </c>
      <c r="AS66" s="39">
        <v>45.1</v>
      </c>
      <c r="AT66" s="39">
        <v>419</v>
      </c>
      <c r="AU66" s="39">
        <v>22253</v>
      </c>
      <c r="AV66" s="39">
        <v>350</v>
      </c>
      <c r="AW66" s="39">
        <v>1469.4</v>
      </c>
      <c r="AX66" s="39">
        <v>800</v>
      </c>
      <c r="AY66" s="39"/>
    </row>
    <row r="67" spans="1:51" s="37" customFormat="1" x14ac:dyDescent="0.25">
      <c r="A67" s="38"/>
      <c r="B67" s="38"/>
      <c r="C67" s="38">
        <v>61053</v>
      </c>
      <c r="D67" s="81" t="s">
        <v>175</v>
      </c>
      <c r="E67" s="39">
        <v>387431.4</v>
      </c>
      <c r="F67" s="39">
        <v>20959.900000000001</v>
      </c>
      <c r="G67" s="39">
        <v>366471.5</v>
      </c>
      <c r="H67" s="39"/>
      <c r="I67" s="39"/>
      <c r="J67" s="39"/>
      <c r="K67" s="39"/>
      <c r="L67" s="39">
        <v>200</v>
      </c>
      <c r="M67" s="39">
        <v>2000</v>
      </c>
      <c r="N67" s="39">
        <v>50</v>
      </c>
      <c r="O67" s="39"/>
      <c r="P67" s="39"/>
      <c r="Q67" s="39"/>
      <c r="R67" s="39"/>
      <c r="S67" s="39"/>
      <c r="T67" s="39">
        <v>172</v>
      </c>
      <c r="U67" s="39">
        <v>250</v>
      </c>
      <c r="V67" s="39">
        <v>20</v>
      </c>
      <c r="W67" s="39"/>
      <c r="X67" s="39"/>
      <c r="Y67" s="39"/>
      <c r="Z67" s="39">
        <v>116.5</v>
      </c>
      <c r="AA67" s="39">
        <v>1064.9000000000001</v>
      </c>
      <c r="AB67" s="39">
        <v>100</v>
      </c>
      <c r="AC67" s="39">
        <v>227.4</v>
      </c>
      <c r="AD67" s="39"/>
      <c r="AE67" s="39"/>
      <c r="AF67" s="39">
        <v>82000</v>
      </c>
      <c r="AG67" s="39"/>
      <c r="AH67" s="39">
        <v>170.7</v>
      </c>
      <c r="AI67" s="39"/>
      <c r="AJ67" s="39"/>
      <c r="AK67" s="39">
        <v>280000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>
        <v>50</v>
      </c>
      <c r="AV67" s="39">
        <v>50</v>
      </c>
      <c r="AW67" s="39"/>
      <c r="AX67" s="39"/>
      <c r="AY67" s="39"/>
    </row>
    <row r="68" spans="1:51" s="37" customFormat="1" x14ac:dyDescent="0.25">
      <c r="A68" s="38"/>
      <c r="B68" s="38"/>
      <c r="C68" s="38">
        <v>61054</v>
      </c>
      <c r="D68" s="37" t="s">
        <v>176</v>
      </c>
      <c r="E68" s="39">
        <v>23205</v>
      </c>
      <c r="F68" s="39">
        <v>5730.9</v>
      </c>
      <c r="G68" s="39">
        <v>17474.099999999999</v>
      </c>
      <c r="H68" s="39"/>
      <c r="I68" s="39"/>
      <c r="J68" s="39"/>
      <c r="K68" s="39">
        <v>60</v>
      </c>
      <c r="L68" s="39">
        <v>1300</v>
      </c>
      <c r="M68" s="39">
        <v>200</v>
      </c>
      <c r="N68" s="39">
        <v>170</v>
      </c>
      <c r="O68" s="39">
        <v>380</v>
      </c>
      <c r="P68" s="39">
        <v>575</v>
      </c>
      <c r="Q68" s="39">
        <v>270</v>
      </c>
      <c r="R68" s="39"/>
      <c r="S68" s="39">
        <v>622</v>
      </c>
      <c r="T68" s="39">
        <v>706</v>
      </c>
      <c r="U68" s="39">
        <v>690</v>
      </c>
      <c r="V68" s="39">
        <v>1100</v>
      </c>
      <c r="W68" s="39">
        <v>100.3</v>
      </c>
      <c r="X68" s="39">
        <v>68</v>
      </c>
      <c r="Y68" s="39">
        <v>190</v>
      </c>
      <c r="Z68" s="39">
        <v>1158.5999999999999</v>
      </c>
      <c r="AA68" s="39">
        <v>873.5</v>
      </c>
      <c r="AB68" s="39">
        <v>153.5</v>
      </c>
      <c r="AC68" s="39">
        <v>247.2</v>
      </c>
      <c r="AD68" s="39">
        <v>306.8</v>
      </c>
      <c r="AE68" s="39">
        <v>180</v>
      </c>
      <c r="AF68" s="39">
        <v>4192.6000000000004</v>
      </c>
      <c r="AG68" s="39">
        <v>60</v>
      </c>
      <c r="AH68" s="39">
        <v>232.4</v>
      </c>
      <c r="AI68" s="39">
        <v>110</v>
      </c>
      <c r="AJ68" s="39">
        <v>73</v>
      </c>
      <c r="AK68" s="39">
        <v>650</v>
      </c>
      <c r="AL68" s="39">
        <v>500</v>
      </c>
      <c r="AM68" s="39">
        <v>30</v>
      </c>
      <c r="AN68" s="39">
        <v>20</v>
      </c>
      <c r="AO68" s="39">
        <v>40</v>
      </c>
      <c r="AP68" s="39">
        <v>300</v>
      </c>
      <c r="AQ68" s="39">
        <v>350</v>
      </c>
      <c r="AR68" s="39">
        <v>28</v>
      </c>
      <c r="AS68" s="39">
        <v>15</v>
      </c>
      <c r="AT68" s="39">
        <v>54</v>
      </c>
      <c r="AU68" s="39">
        <v>925</v>
      </c>
      <c r="AV68" s="39">
        <v>50</v>
      </c>
      <c r="AW68" s="39">
        <v>293.2</v>
      </c>
      <c r="AX68" s="39">
        <v>200</v>
      </c>
      <c r="AY68" s="39"/>
    </row>
    <row r="69" spans="1:51" s="37" customFormat="1" x14ac:dyDescent="0.25">
      <c r="A69" s="38"/>
      <c r="B69" s="38"/>
      <c r="C69" s="38">
        <v>61055</v>
      </c>
      <c r="D69" s="37" t="s">
        <v>177</v>
      </c>
      <c r="E69" s="39">
        <v>71636.3</v>
      </c>
      <c r="F69" s="39">
        <v>9628.2999999999993</v>
      </c>
      <c r="G69" s="39">
        <v>62008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8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>
        <v>62000</v>
      </c>
      <c r="AS69" s="39"/>
      <c r="AT69" s="39"/>
      <c r="AU69" s="39"/>
      <c r="AV69" s="39"/>
      <c r="AW69" s="39"/>
      <c r="AX69" s="39"/>
      <c r="AY69" s="39"/>
    </row>
    <row r="70" spans="1:51" s="37" customFormat="1" x14ac:dyDescent="0.25">
      <c r="A70" s="38"/>
      <c r="B70" s="38"/>
      <c r="C70" s="38">
        <v>61056</v>
      </c>
      <c r="D70" s="81" t="s">
        <v>178</v>
      </c>
      <c r="E70" s="39">
        <v>25067</v>
      </c>
      <c r="F70" s="39">
        <v>6953.7</v>
      </c>
      <c r="G70" s="39">
        <v>18113.3</v>
      </c>
      <c r="H70" s="39"/>
      <c r="I70" s="39">
        <v>3500</v>
      </c>
      <c r="J70" s="39">
        <v>500</v>
      </c>
      <c r="K70" s="39">
        <v>70</v>
      </c>
      <c r="L70" s="39">
        <v>600</v>
      </c>
      <c r="M70" s="39">
        <v>231.6</v>
      </c>
      <c r="N70" s="39">
        <v>250</v>
      </c>
      <c r="O70" s="39"/>
      <c r="P70" s="39">
        <v>950</v>
      </c>
      <c r="Q70" s="39">
        <v>120</v>
      </c>
      <c r="R70" s="39">
        <v>150.1</v>
      </c>
      <c r="S70" s="39">
        <v>1154</v>
      </c>
      <c r="T70" s="39">
        <v>839.4</v>
      </c>
      <c r="U70" s="39">
        <v>1035</v>
      </c>
      <c r="V70" s="39">
        <v>1740</v>
      </c>
      <c r="W70" s="39">
        <v>100</v>
      </c>
      <c r="X70" s="39">
        <v>36</v>
      </c>
      <c r="Y70" s="39">
        <v>76</v>
      </c>
      <c r="Z70" s="39">
        <v>967</v>
      </c>
      <c r="AA70" s="39">
        <v>151.9</v>
      </c>
      <c r="AB70" s="39">
        <v>179.7</v>
      </c>
      <c r="AC70" s="39">
        <v>1359.3</v>
      </c>
      <c r="AD70" s="39">
        <v>126</v>
      </c>
      <c r="AE70" s="39">
        <v>240</v>
      </c>
      <c r="AF70" s="39">
        <v>596.9</v>
      </c>
      <c r="AG70" s="39">
        <v>100</v>
      </c>
      <c r="AH70" s="39">
        <v>391.7</v>
      </c>
      <c r="AI70" s="39">
        <v>100</v>
      </c>
      <c r="AJ70" s="39">
        <v>250</v>
      </c>
      <c r="AK70" s="39">
        <v>300</v>
      </c>
      <c r="AL70" s="39">
        <v>97.1</v>
      </c>
      <c r="AM70" s="39">
        <v>25</v>
      </c>
      <c r="AN70" s="39">
        <v>40</v>
      </c>
      <c r="AO70" s="39">
        <v>50</v>
      </c>
      <c r="AP70" s="39">
        <v>200.1</v>
      </c>
      <c r="AQ70" s="39">
        <v>205.3</v>
      </c>
      <c r="AR70" s="39">
        <v>60</v>
      </c>
      <c r="AS70" s="39">
        <v>517.20000000000005</v>
      </c>
      <c r="AT70" s="39">
        <v>162</v>
      </c>
      <c r="AU70" s="39">
        <v>300</v>
      </c>
      <c r="AV70" s="39">
        <v>100</v>
      </c>
      <c r="AW70" s="39">
        <v>60</v>
      </c>
      <c r="AX70" s="39">
        <v>182</v>
      </c>
      <c r="AY70" s="39"/>
    </row>
    <row r="71" spans="1:51" s="37" customFormat="1" x14ac:dyDescent="0.25">
      <c r="A71" s="38"/>
      <c r="B71" s="38"/>
      <c r="C71" s="38">
        <v>61057</v>
      </c>
      <c r="D71" s="81" t="s">
        <v>179</v>
      </c>
      <c r="E71" s="39">
        <v>37089.4</v>
      </c>
      <c r="F71" s="39">
        <v>11634.7</v>
      </c>
      <c r="G71" s="39">
        <v>25454.7</v>
      </c>
      <c r="H71" s="39"/>
      <c r="I71" s="39">
        <v>2562.5</v>
      </c>
      <c r="J71" s="39">
        <v>560.5</v>
      </c>
      <c r="K71" s="39">
        <v>26</v>
      </c>
      <c r="L71" s="39">
        <v>800</v>
      </c>
      <c r="M71" s="39">
        <v>250</v>
      </c>
      <c r="N71" s="39">
        <v>260</v>
      </c>
      <c r="O71" s="39"/>
      <c r="P71" s="39">
        <v>256</v>
      </c>
      <c r="Q71" s="39">
        <v>295</v>
      </c>
      <c r="R71" s="39">
        <v>79.900000000000006</v>
      </c>
      <c r="S71" s="39">
        <v>850</v>
      </c>
      <c r="T71" s="39">
        <v>10772.8</v>
      </c>
      <c r="U71" s="39">
        <v>536.29999999999995</v>
      </c>
      <c r="V71" s="39">
        <v>491</v>
      </c>
      <c r="W71" s="39">
        <v>180.3</v>
      </c>
      <c r="X71" s="39">
        <v>32</v>
      </c>
      <c r="Y71" s="39">
        <v>70.400000000000006</v>
      </c>
      <c r="Z71" s="39">
        <v>665.4</v>
      </c>
      <c r="AA71" s="39">
        <v>363.1</v>
      </c>
      <c r="AB71" s="39">
        <v>197</v>
      </c>
      <c r="AC71" s="39">
        <v>547.1</v>
      </c>
      <c r="AD71" s="39">
        <v>279.89999999999998</v>
      </c>
      <c r="AE71" s="39">
        <v>61</v>
      </c>
      <c r="AF71" s="39">
        <v>247.4</v>
      </c>
      <c r="AG71" s="39">
        <v>100</v>
      </c>
      <c r="AH71" s="39">
        <v>1825.1</v>
      </c>
      <c r="AI71" s="39">
        <v>185</v>
      </c>
      <c r="AJ71" s="39">
        <v>50.4</v>
      </c>
      <c r="AK71" s="39">
        <v>117</v>
      </c>
      <c r="AL71" s="39">
        <v>218.7</v>
      </c>
      <c r="AM71" s="39">
        <v>50</v>
      </c>
      <c r="AN71" s="39">
        <v>31</v>
      </c>
      <c r="AO71" s="39">
        <v>25</v>
      </c>
      <c r="AP71" s="39">
        <v>112</v>
      </c>
      <c r="AQ71" s="39">
        <v>728.2</v>
      </c>
      <c r="AR71" s="39">
        <v>138</v>
      </c>
      <c r="AS71" s="39">
        <v>754.7</v>
      </c>
      <c r="AT71" s="39">
        <v>112</v>
      </c>
      <c r="AU71" s="39">
        <v>330</v>
      </c>
      <c r="AV71" s="39">
        <v>80</v>
      </c>
      <c r="AW71" s="39">
        <v>54</v>
      </c>
      <c r="AX71" s="39">
        <v>160</v>
      </c>
      <c r="AY71" s="39"/>
    </row>
    <row r="72" spans="1:51" s="37" customFormat="1" x14ac:dyDescent="0.25">
      <c r="A72" s="38"/>
      <c r="B72" s="38"/>
      <c r="C72" s="38">
        <v>61058</v>
      </c>
      <c r="D72" s="81" t="s">
        <v>180</v>
      </c>
      <c r="E72" s="39">
        <v>6608.1</v>
      </c>
      <c r="F72" s="39">
        <v>1227.7</v>
      </c>
      <c r="G72" s="39">
        <v>5380.4</v>
      </c>
      <c r="H72" s="39"/>
      <c r="I72" s="39">
        <v>499</v>
      </c>
      <c r="J72" s="39"/>
      <c r="K72" s="39">
        <v>4</v>
      </c>
      <c r="L72" s="39">
        <v>600</v>
      </c>
      <c r="M72" s="39">
        <v>100</v>
      </c>
      <c r="N72" s="39">
        <v>82</v>
      </c>
      <c r="O72" s="39">
        <v>760</v>
      </c>
      <c r="P72" s="39">
        <v>879</v>
      </c>
      <c r="Q72" s="39"/>
      <c r="R72" s="39"/>
      <c r="S72" s="39"/>
      <c r="T72" s="39">
        <v>462.7</v>
      </c>
      <c r="U72" s="39">
        <v>223</v>
      </c>
      <c r="V72" s="39">
        <v>64</v>
      </c>
      <c r="W72" s="39"/>
      <c r="X72" s="39"/>
      <c r="Y72" s="39">
        <v>33.200000000000003</v>
      </c>
      <c r="Z72" s="39">
        <v>131.5</v>
      </c>
      <c r="AA72" s="39">
        <v>46.7</v>
      </c>
      <c r="AB72" s="39">
        <v>20.8</v>
      </c>
      <c r="AC72" s="39">
        <v>145.1</v>
      </c>
      <c r="AD72" s="39"/>
      <c r="AE72" s="39"/>
      <c r="AF72" s="39"/>
      <c r="AG72" s="39"/>
      <c r="AH72" s="39"/>
      <c r="AI72" s="39"/>
      <c r="AJ72" s="39">
        <v>50</v>
      </c>
      <c r="AK72" s="39">
        <v>44</v>
      </c>
      <c r="AL72" s="39">
        <v>21.8</v>
      </c>
      <c r="AM72" s="39">
        <v>30</v>
      </c>
      <c r="AN72" s="39"/>
      <c r="AO72" s="39"/>
      <c r="AP72" s="39">
        <v>83.6</v>
      </c>
      <c r="AQ72" s="39"/>
      <c r="AR72" s="39">
        <v>800</v>
      </c>
      <c r="AS72" s="39">
        <v>190</v>
      </c>
      <c r="AT72" s="39"/>
      <c r="AU72" s="39">
        <v>35</v>
      </c>
      <c r="AV72" s="39"/>
      <c r="AW72" s="39">
        <v>40</v>
      </c>
      <c r="AX72" s="39">
        <v>35</v>
      </c>
      <c r="AY72" s="39"/>
    </row>
    <row r="73" spans="1:51" x14ac:dyDescent="0.25">
      <c r="A73" s="4"/>
      <c r="B73" s="4">
        <v>6106</v>
      </c>
      <c r="C73" s="4"/>
      <c r="D73" s="68" t="s">
        <v>181</v>
      </c>
      <c r="E73" s="3">
        <f>SUM(E74:E76)</f>
        <v>1588.1</v>
      </c>
      <c r="F73" s="3">
        <f t="shared" ref="F73:AY73" si="26">SUM(F74:F76)</f>
        <v>21.5</v>
      </c>
      <c r="G73" s="3">
        <f t="shared" si="26"/>
        <v>1566.6</v>
      </c>
      <c r="H73" s="3">
        <f t="shared" si="26"/>
        <v>39</v>
      </c>
      <c r="I73" s="3">
        <f t="shared" si="26"/>
        <v>0</v>
      </c>
      <c r="J73" s="3">
        <f t="shared" si="26"/>
        <v>0</v>
      </c>
      <c r="K73" s="3">
        <f t="shared" si="26"/>
        <v>0</v>
      </c>
      <c r="L73" s="3">
        <f t="shared" si="26"/>
        <v>0</v>
      </c>
      <c r="M73" s="3">
        <f t="shared" si="26"/>
        <v>0</v>
      </c>
      <c r="N73" s="3">
        <f t="shared" si="26"/>
        <v>7</v>
      </c>
      <c r="O73" s="3">
        <f t="shared" si="26"/>
        <v>0</v>
      </c>
      <c r="P73" s="3">
        <f t="shared" si="26"/>
        <v>0</v>
      </c>
      <c r="Q73" s="3">
        <f t="shared" si="26"/>
        <v>0</v>
      </c>
      <c r="R73" s="3">
        <f t="shared" si="26"/>
        <v>0</v>
      </c>
      <c r="S73" s="3">
        <f t="shared" si="26"/>
        <v>718</v>
      </c>
      <c r="T73" s="3">
        <f t="shared" si="26"/>
        <v>4.2</v>
      </c>
      <c r="U73" s="3">
        <f t="shared" si="26"/>
        <v>0</v>
      </c>
      <c r="V73" s="3">
        <f t="shared" si="26"/>
        <v>650</v>
      </c>
      <c r="W73" s="3">
        <f t="shared" si="26"/>
        <v>0</v>
      </c>
      <c r="X73" s="3">
        <f t="shared" si="26"/>
        <v>0</v>
      </c>
      <c r="Y73" s="3">
        <f t="shared" si="26"/>
        <v>129.6</v>
      </c>
      <c r="Z73" s="3">
        <f t="shared" si="26"/>
        <v>0</v>
      </c>
      <c r="AA73" s="3">
        <f t="shared" si="26"/>
        <v>0</v>
      </c>
      <c r="AB73" s="3">
        <f t="shared" si="26"/>
        <v>0</v>
      </c>
      <c r="AC73" s="3">
        <f t="shared" si="26"/>
        <v>0</v>
      </c>
      <c r="AD73" s="3">
        <f t="shared" si="26"/>
        <v>0</v>
      </c>
      <c r="AE73" s="3">
        <f t="shared" si="26"/>
        <v>0</v>
      </c>
      <c r="AF73" s="3">
        <f t="shared" si="26"/>
        <v>0</v>
      </c>
      <c r="AG73" s="3">
        <f t="shared" si="26"/>
        <v>0</v>
      </c>
      <c r="AH73" s="3">
        <f t="shared" si="26"/>
        <v>0</v>
      </c>
      <c r="AI73" s="3">
        <f t="shared" si="26"/>
        <v>0</v>
      </c>
      <c r="AJ73" s="3">
        <f t="shared" si="26"/>
        <v>0</v>
      </c>
      <c r="AK73" s="3">
        <f t="shared" si="26"/>
        <v>0</v>
      </c>
      <c r="AL73" s="3">
        <f t="shared" si="26"/>
        <v>0</v>
      </c>
      <c r="AM73" s="3">
        <f t="shared" si="26"/>
        <v>0</v>
      </c>
      <c r="AN73" s="3">
        <f t="shared" si="26"/>
        <v>0</v>
      </c>
      <c r="AO73" s="3">
        <f t="shared" si="26"/>
        <v>0</v>
      </c>
      <c r="AP73" s="3">
        <f t="shared" si="26"/>
        <v>0</v>
      </c>
      <c r="AQ73" s="3">
        <f t="shared" si="26"/>
        <v>0</v>
      </c>
      <c r="AR73" s="3">
        <f t="shared" si="26"/>
        <v>0</v>
      </c>
      <c r="AS73" s="3">
        <f t="shared" si="26"/>
        <v>18.8</v>
      </c>
      <c r="AT73" s="3">
        <f t="shared" si="26"/>
        <v>0</v>
      </c>
      <c r="AU73" s="3">
        <f t="shared" si="26"/>
        <v>0</v>
      </c>
      <c r="AV73" s="3">
        <f t="shared" si="26"/>
        <v>0</v>
      </c>
      <c r="AW73" s="3">
        <f t="shared" si="26"/>
        <v>0</v>
      </c>
      <c r="AX73" s="3">
        <f t="shared" si="26"/>
        <v>0</v>
      </c>
      <c r="AY73" s="3">
        <f t="shared" si="26"/>
        <v>0</v>
      </c>
    </row>
    <row r="74" spans="1:51" s="37" customFormat="1" x14ac:dyDescent="0.25">
      <c r="A74" s="38"/>
      <c r="B74" s="38"/>
      <c r="C74" s="38">
        <v>61061</v>
      </c>
      <c r="D74" s="81" t="s">
        <v>332</v>
      </c>
      <c r="E74" s="39">
        <v>706</v>
      </c>
      <c r="F74" s="39"/>
      <c r="G74" s="39">
        <v>706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v>56</v>
      </c>
      <c r="T74" s="39"/>
      <c r="U74" s="39"/>
      <c r="V74" s="39">
        <v>650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37" customFormat="1" x14ac:dyDescent="0.25">
      <c r="A75" s="38"/>
      <c r="B75" s="38"/>
      <c r="C75" s="38">
        <v>61062</v>
      </c>
      <c r="D75" s="81" t="s">
        <v>333</v>
      </c>
      <c r="E75" s="39">
        <v>713.5</v>
      </c>
      <c r="F75" s="39">
        <v>21.5</v>
      </c>
      <c r="G75" s="39">
        <v>692</v>
      </c>
      <c r="H75" s="39"/>
      <c r="I75" s="39"/>
      <c r="J75" s="39"/>
      <c r="K75" s="39"/>
      <c r="L75" s="39"/>
      <c r="M75" s="39"/>
      <c r="N75" s="39">
        <v>7</v>
      </c>
      <c r="O75" s="39"/>
      <c r="P75" s="39"/>
      <c r="Q75" s="39"/>
      <c r="R75" s="39"/>
      <c r="S75" s="39">
        <v>662</v>
      </c>
      <c r="T75" s="39">
        <v>4.2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>
        <v>18.8</v>
      </c>
      <c r="AT75" s="39"/>
      <c r="AU75" s="39"/>
      <c r="AV75" s="39"/>
      <c r="AW75" s="39"/>
      <c r="AX75" s="39"/>
      <c r="AY75" s="39"/>
    </row>
    <row r="76" spans="1:51" s="37" customFormat="1" x14ac:dyDescent="0.25">
      <c r="A76" s="38"/>
      <c r="B76" s="38"/>
      <c r="C76" s="38">
        <v>61063</v>
      </c>
      <c r="D76" s="81" t="s">
        <v>334</v>
      </c>
      <c r="E76" s="39">
        <v>168.6</v>
      </c>
      <c r="F76" s="39"/>
      <c r="G76" s="39">
        <v>168.6</v>
      </c>
      <c r="H76" s="39">
        <v>39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>
        <v>129.6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ht="15.75" customHeight="1" x14ac:dyDescent="0.25">
      <c r="A77" s="4"/>
      <c r="B77" s="4">
        <v>6107</v>
      </c>
      <c r="C77" s="4"/>
      <c r="D77" s="68" t="s">
        <v>182</v>
      </c>
      <c r="E77" s="3">
        <f>SUM(E78:E82)</f>
        <v>20184</v>
      </c>
      <c r="F77" s="3">
        <f>SUM(F78:F82)</f>
        <v>580.6</v>
      </c>
      <c r="G77" s="3">
        <f>SUM(G78:G82)</f>
        <v>19603.399999999998</v>
      </c>
      <c r="H77" s="3">
        <f>SUM(H78:H82)</f>
        <v>0</v>
      </c>
      <c r="I77" s="3">
        <f t="shared" ref="I77:AY77" si="27">SUM(I78:I82)</f>
        <v>2019.6</v>
      </c>
      <c r="J77" s="3">
        <f t="shared" si="27"/>
        <v>190</v>
      </c>
      <c r="K77" s="3">
        <f t="shared" si="27"/>
        <v>0</v>
      </c>
      <c r="L77" s="3">
        <f t="shared" si="27"/>
        <v>0</v>
      </c>
      <c r="M77" s="3">
        <f t="shared" si="27"/>
        <v>170</v>
      </c>
      <c r="N77" s="3">
        <f t="shared" si="27"/>
        <v>20</v>
      </c>
      <c r="O77" s="3">
        <f t="shared" si="27"/>
        <v>0</v>
      </c>
      <c r="P77" s="3">
        <f t="shared" si="27"/>
        <v>52</v>
      </c>
      <c r="Q77" s="3">
        <f t="shared" si="27"/>
        <v>0</v>
      </c>
      <c r="R77" s="3">
        <f t="shared" si="27"/>
        <v>0</v>
      </c>
      <c r="S77" s="3">
        <f t="shared" si="27"/>
        <v>0</v>
      </c>
      <c r="T77" s="3">
        <f t="shared" si="27"/>
        <v>944.59999999999991</v>
      </c>
      <c r="U77" s="3">
        <f t="shared" si="27"/>
        <v>5162</v>
      </c>
      <c r="V77" s="3">
        <f t="shared" si="27"/>
        <v>1105</v>
      </c>
      <c r="W77" s="3">
        <f t="shared" si="27"/>
        <v>309.20000000000005</v>
      </c>
      <c r="X77" s="3">
        <f t="shared" si="27"/>
        <v>0</v>
      </c>
      <c r="Y77" s="3">
        <f t="shared" si="27"/>
        <v>1200.5</v>
      </c>
      <c r="Z77" s="3">
        <f t="shared" si="27"/>
        <v>2595</v>
      </c>
      <c r="AA77" s="3">
        <f t="shared" si="27"/>
        <v>1145.2</v>
      </c>
      <c r="AB77" s="3">
        <f t="shared" si="27"/>
        <v>0</v>
      </c>
      <c r="AC77" s="3">
        <f t="shared" si="27"/>
        <v>924.7</v>
      </c>
      <c r="AD77" s="3">
        <f t="shared" si="27"/>
        <v>1049</v>
      </c>
      <c r="AE77" s="3">
        <f t="shared" si="27"/>
        <v>359.5</v>
      </c>
      <c r="AF77" s="3">
        <f t="shared" si="27"/>
        <v>0</v>
      </c>
      <c r="AG77" s="3">
        <f t="shared" si="27"/>
        <v>10</v>
      </c>
      <c r="AH77" s="3">
        <f t="shared" si="27"/>
        <v>81.099999999999994</v>
      </c>
      <c r="AI77" s="3">
        <f t="shared" si="27"/>
        <v>0</v>
      </c>
      <c r="AJ77" s="3">
        <f t="shared" si="27"/>
        <v>0</v>
      </c>
      <c r="AK77" s="3">
        <f t="shared" si="27"/>
        <v>980</v>
      </c>
      <c r="AL77" s="3">
        <f t="shared" si="27"/>
        <v>157</v>
      </c>
      <c r="AM77" s="3">
        <f t="shared" si="27"/>
        <v>40</v>
      </c>
      <c r="AN77" s="3">
        <f t="shared" si="27"/>
        <v>28</v>
      </c>
      <c r="AO77" s="3">
        <f t="shared" si="27"/>
        <v>25</v>
      </c>
      <c r="AP77" s="3">
        <f t="shared" si="27"/>
        <v>75</v>
      </c>
      <c r="AQ77" s="3">
        <f t="shared" si="27"/>
        <v>186</v>
      </c>
      <c r="AR77" s="3">
        <f t="shared" si="27"/>
        <v>142</v>
      </c>
      <c r="AS77" s="3">
        <f t="shared" si="27"/>
        <v>0</v>
      </c>
      <c r="AT77" s="3">
        <f t="shared" si="27"/>
        <v>0</v>
      </c>
      <c r="AU77" s="3">
        <f t="shared" si="27"/>
        <v>568</v>
      </c>
      <c r="AV77" s="3">
        <f t="shared" si="27"/>
        <v>0</v>
      </c>
      <c r="AW77" s="3">
        <f t="shared" si="27"/>
        <v>0</v>
      </c>
      <c r="AX77" s="3">
        <f t="shared" si="27"/>
        <v>65</v>
      </c>
      <c r="AY77" s="3">
        <f t="shared" si="27"/>
        <v>0</v>
      </c>
    </row>
    <row r="78" spans="1:51" s="37" customFormat="1" x14ac:dyDescent="0.25">
      <c r="A78" s="38"/>
      <c r="B78" s="38"/>
      <c r="C78" s="38">
        <v>61071</v>
      </c>
      <c r="D78" s="81" t="s">
        <v>183</v>
      </c>
      <c r="E78" s="39">
        <v>10969.5</v>
      </c>
      <c r="F78" s="39">
        <v>505.4</v>
      </c>
      <c r="G78" s="39">
        <v>10464.1</v>
      </c>
      <c r="H78" s="39"/>
      <c r="I78" s="39">
        <v>2019.6</v>
      </c>
      <c r="J78" s="39">
        <v>190</v>
      </c>
      <c r="K78" s="39"/>
      <c r="L78" s="39"/>
      <c r="M78" s="39">
        <v>170</v>
      </c>
      <c r="N78" s="39">
        <v>20</v>
      </c>
      <c r="O78" s="39"/>
      <c r="P78" s="39"/>
      <c r="Q78" s="39"/>
      <c r="R78" s="39"/>
      <c r="S78" s="39"/>
      <c r="T78" s="39">
        <v>191.9</v>
      </c>
      <c r="U78" s="39"/>
      <c r="V78" s="39">
        <v>1000</v>
      </c>
      <c r="W78" s="39">
        <v>76.900000000000006</v>
      </c>
      <c r="X78" s="39"/>
      <c r="Y78" s="39">
        <v>12.3</v>
      </c>
      <c r="Z78" s="39">
        <v>2510</v>
      </c>
      <c r="AA78" s="39">
        <v>1063</v>
      </c>
      <c r="AB78" s="39"/>
      <c r="AC78" s="39">
        <v>754.5</v>
      </c>
      <c r="AD78" s="39">
        <v>1017.5</v>
      </c>
      <c r="AE78" s="39">
        <v>139.4</v>
      </c>
      <c r="AF78" s="39"/>
      <c r="AG78" s="39"/>
      <c r="AH78" s="39"/>
      <c r="AI78" s="39"/>
      <c r="AJ78" s="39"/>
      <c r="AK78" s="39">
        <v>980</v>
      </c>
      <c r="AL78" s="39"/>
      <c r="AM78" s="39"/>
      <c r="AN78" s="39"/>
      <c r="AO78" s="39"/>
      <c r="AP78" s="39">
        <v>60</v>
      </c>
      <c r="AQ78" s="39"/>
      <c r="AR78" s="39">
        <v>34</v>
      </c>
      <c r="AS78" s="39"/>
      <c r="AT78" s="39"/>
      <c r="AU78" s="39">
        <v>160</v>
      </c>
      <c r="AV78" s="39"/>
      <c r="AW78" s="39"/>
      <c r="AX78" s="39">
        <v>65</v>
      </c>
      <c r="AY78" s="39"/>
    </row>
    <row r="79" spans="1:51" s="37" customFormat="1" x14ac:dyDescent="0.25">
      <c r="A79" s="38"/>
      <c r="B79" s="38"/>
      <c r="C79" s="38">
        <v>61072</v>
      </c>
      <c r="D79" s="81" t="s">
        <v>184</v>
      </c>
      <c r="E79" s="39">
        <v>880.2</v>
      </c>
      <c r="F79" s="39">
        <v>22.2</v>
      </c>
      <c r="G79" s="39">
        <v>858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>
        <v>276</v>
      </c>
      <c r="U79" s="39"/>
      <c r="V79" s="39">
        <v>15</v>
      </c>
      <c r="W79" s="39">
        <v>232.3</v>
      </c>
      <c r="X79" s="39"/>
      <c r="Y79" s="39">
        <v>24.7</v>
      </c>
      <c r="Z79" s="39">
        <v>13</v>
      </c>
      <c r="AA79" s="39">
        <v>15</v>
      </c>
      <c r="AB79" s="39"/>
      <c r="AC79" s="39">
        <v>12</v>
      </c>
      <c r="AD79" s="39">
        <v>29</v>
      </c>
      <c r="AE79" s="39"/>
      <c r="AF79" s="39"/>
      <c r="AG79" s="39"/>
      <c r="AH79" s="39">
        <v>57</v>
      </c>
      <c r="AI79" s="39"/>
      <c r="AJ79" s="39"/>
      <c r="AK79" s="39"/>
      <c r="AL79" s="39">
        <v>80</v>
      </c>
      <c r="AM79" s="39"/>
      <c r="AN79" s="39">
        <v>28</v>
      </c>
      <c r="AO79" s="39"/>
      <c r="AP79" s="39">
        <v>15</v>
      </c>
      <c r="AQ79" s="39">
        <v>36</v>
      </c>
      <c r="AR79" s="39"/>
      <c r="AS79" s="39"/>
      <c r="AT79" s="39"/>
      <c r="AU79" s="39">
        <v>25</v>
      </c>
      <c r="AV79" s="39"/>
      <c r="AW79" s="39"/>
      <c r="AX79" s="39"/>
      <c r="AY79" s="39"/>
    </row>
    <row r="80" spans="1:51" s="37" customFormat="1" x14ac:dyDescent="0.25">
      <c r="A80" s="38"/>
      <c r="B80" s="38"/>
      <c r="C80" s="38">
        <v>61073</v>
      </c>
      <c r="D80" s="81" t="s">
        <v>185</v>
      </c>
      <c r="E80" s="39">
        <v>7866.7</v>
      </c>
      <c r="F80" s="39"/>
      <c r="G80" s="39">
        <v>7866.7</v>
      </c>
      <c r="H80" s="39"/>
      <c r="I80" s="39"/>
      <c r="J80" s="39"/>
      <c r="K80" s="39"/>
      <c r="L80" s="39"/>
      <c r="M80" s="39"/>
      <c r="N80" s="39"/>
      <c r="O80" s="39"/>
      <c r="P80" s="39">
        <v>52</v>
      </c>
      <c r="Q80" s="39"/>
      <c r="R80" s="39"/>
      <c r="S80" s="39"/>
      <c r="T80" s="39">
        <v>405.2</v>
      </c>
      <c r="U80" s="39">
        <v>5162</v>
      </c>
      <c r="V80" s="39">
        <v>30</v>
      </c>
      <c r="W80" s="39"/>
      <c r="X80" s="39"/>
      <c r="Y80" s="39">
        <v>1163.5</v>
      </c>
      <c r="Z80" s="39">
        <v>2</v>
      </c>
      <c r="AA80" s="39">
        <v>63.2</v>
      </c>
      <c r="AB80" s="39"/>
      <c r="AC80" s="39">
        <v>158.19999999999999</v>
      </c>
      <c r="AD80" s="39">
        <v>2.5</v>
      </c>
      <c r="AE80" s="39">
        <v>220.1</v>
      </c>
      <c r="AF80" s="39"/>
      <c r="AG80" s="39">
        <v>10</v>
      </c>
      <c r="AH80" s="39"/>
      <c r="AI80" s="39"/>
      <c r="AJ80" s="39"/>
      <c r="AK80" s="39"/>
      <c r="AL80" s="39"/>
      <c r="AM80" s="39">
        <v>40</v>
      </c>
      <c r="AN80" s="39"/>
      <c r="AO80" s="39">
        <v>25</v>
      </c>
      <c r="AP80" s="39"/>
      <c r="AQ80" s="39">
        <v>150</v>
      </c>
      <c r="AR80" s="39"/>
      <c r="AS80" s="39"/>
      <c r="AT80" s="39"/>
      <c r="AU80" s="39">
        <v>383</v>
      </c>
      <c r="AV80" s="39"/>
      <c r="AW80" s="39"/>
      <c r="AX80" s="39"/>
      <c r="AY80" s="39"/>
    </row>
    <row r="81" spans="1:51" s="37" customFormat="1" x14ac:dyDescent="0.25">
      <c r="A81" s="38"/>
      <c r="B81" s="38"/>
      <c r="C81" s="38">
        <v>61074</v>
      </c>
      <c r="D81" s="81" t="s">
        <v>335</v>
      </c>
      <c r="E81" s="39">
        <v>4</v>
      </c>
      <c r="F81" s="39"/>
      <c r="G81" s="39">
        <v>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>
        <v>4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s="37" customFormat="1" x14ac:dyDescent="0.25">
      <c r="A82" s="38"/>
      <c r="B82" s="38"/>
      <c r="C82" s="38">
        <v>61078</v>
      </c>
      <c r="D82" s="81" t="s">
        <v>186</v>
      </c>
      <c r="E82" s="39">
        <v>463.6</v>
      </c>
      <c r="F82" s="39">
        <v>53</v>
      </c>
      <c r="G82" s="39">
        <v>410.6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v>71.5</v>
      </c>
      <c r="U82" s="39"/>
      <c r="V82" s="39">
        <v>60</v>
      </c>
      <c r="W82" s="39"/>
      <c r="X82" s="39"/>
      <c r="Y82" s="39"/>
      <c r="Z82" s="39">
        <v>70</v>
      </c>
      <c r="AA82" s="39"/>
      <c r="AB82" s="39"/>
      <c r="AC82" s="39"/>
      <c r="AD82" s="39"/>
      <c r="AE82" s="39"/>
      <c r="AF82" s="39"/>
      <c r="AG82" s="39"/>
      <c r="AH82" s="39">
        <v>24.1</v>
      </c>
      <c r="AI82" s="39"/>
      <c r="AJ82" s="39"/>
      <c r="AK82" s="39"/>
      <c r="AL82" s="39">
        <v>77</v>
      </c>
      <c r="AM82" s="39"/>
      <c r="AN82" s="39"/>
      <c r="AO82" s="39"/>
      <c r="AP82" s="39"/>
      <c r="AQ82" s="39"/>
      <c r="AR82" s="39">
        <v>108</v>
      </c>
      <c r="AS82" s="39"/>
      <c r="AT82" s="39"/>
      <c r="AU82" s="39"/>
      <c r="AV82" s="39"/>
      <c r="AW82" s="39"/>
      <c r="AX82" s="39"/>
      <c r="AY82" s="39"/>
    </row>
    <row r="83" spans="1:51" x14ac:dyDescent="0.25">
      <c r="A83" s="4"/>
      <c r="B83" s="4">
        <v>6108</v>
      </c>
      <c r="C83" s="4"/>
      <c r="D83" s="68" t="s">
        <v>187</v>
      </c>
      <c r="E83" s="3">
        <f>SUM(E84:E85)</f>
        <v>9868</v>
      </c>
      <c r="F83" s="3">
        <f t="shared" ref="F83:G83" si="28">SUM(F84:F85)</f>
        <v>1726.6</v>
      </c>
      <c r="G83" s="3">
        <f t="shared" si="28"/>
        <v>8141.4</v>
      </c>
      <c r="H83" s="3">
        <f>SUM(H84:H85)</f>
        <v>200</v>
      </c>
      <c r="I83" s="3">
        <f t="shared" ref="I83:AY83" si="29">SUM(I84:I85)</f>
        <v>0</v>
      </c>
      <c r="J83" s="3">
        <f t="shared" si="29"/>
        <v>200</v>
      </c>
      <c r="K83" s="3">
        <f t="shared" si="29"/>
        <v>0</v>
      </c>
      <c r="L83" s="3">
        <f t="shared" si="29"/>
        <v>0</v>
      </c>
      <c r="M83" s="3">
        <f t="shared" si="29"/>
        <v>0</v>
      </c>
      <c r="N83" s="3">
        <f t="shared" si="29"/>
        <v>20</v>
      </c>
      <c r="O83" s="3">
        <f t="shared" si="29"/>
        <v>0</v>
      </c>
      <c r="P83" s="3">
        <f t="shared" si="29"/>
        <v>0</v>
      </c>
      <c r="Q83" s="3">
        <f t="shared" si="29"/>
        <v>0</v>
      </c>
      <c r="R83" s="3">
        <f t="shared" si="29"/>
        <v>0</v>
      </c>
      <c r="S83" s="3">
        <f t="shared" si="29"/>
        <v>168</v>
      </c>
      <c r="T83" s="3">
        <f t="shared" si="29"/>
        <v>17.600000000000001</v>
      </c>
      <c r="U83" s="3">
        <f t="shared" si="29"/>
        <v>0</v>
      </c>
      <c r="V83" s="3">
        <f t="shared" si="29"/>
        <v>2100</v>
      </c>
      <c r="W83" s="3">
        <f t="shared" si="29"/>
        <v>0</v>
      </c>
      <c r="X83" s="3">
        <f t="shared" si="29"/>
        <v>0</v>
      </c>
      <c r="Y83" s="3">
        <f t="shared" si="29"/>
        <v>1426.5</v>
      </c>
      <c r="Z83" s="3">
        <f t="shared" si="29"/>
        <v>27.6</v>
      </c>
      <c r="AA83" s="3">
        <f t="shared" si="29"/>
        <v>32.6</v>
      </c>
      <c r="AB83" s="3">
        <f t="shared" si="29"/>
        <v>8</v>
      </c>
      <c r="AC83" s="3">
        <f t="shared" si="29"/>
        <v>25.2</v>
      </c>
      <c r="AD83" s="3">
        <f t="shared" si="29"/>
        <v>0</v>
      </c>
      <c r="AE83" s="3">
        <f t="shared" si="29"/>
        <v>0</v>
      </c>
      <c r="AF83" s="3">
        <f t="shared" si="29"/>
        <v>0</v>
      </c>
      <c r="AG83" s="3">
        <f t="shared" si="29"/>
        <v>0</v>
      </c>
      <c r="AH83" s="3">
        <f t="shared" si="29"/>
        <v>0</v>
      </c>
      <c r="AI83" s="3">
        <f t="shared" si="29"/>
        <v>0</v>
      </c>
      <c r="AJ83" s="3">
        <f t="shared" si="29"/>
        <v>0</v>
      </c>
      <c r="AK83" s="3">
        <f t="shared" si="29"/>
        <v>0</v>
      </c>
      <c r="AL83" s="3">
        <f t="shared" si="29"/>
        <v>0</v>
      </c>
      <c r="AM83" s="3">
        <f t="shared" si="29"/>
        <v>0</v>
      </c>
      <c r="AN83" s="3">
        <f t="shared" si="29"/>
        <v>0</v>
      </c>
      <c r="AO83" s="3">
        <f t="shared" si="29"/>
        <v>0</v>
      </c>
      <c r="AP83" s="3">
        <f t="shared" si="29"/>
        <v>0</v>
      </c>
      <c r="AQ83" s="3">
        <f t="shared" si="29"/>
        <v>0</v>
      </c>
      <c r="AR83" s="3">
        <f t="shared" si="29"/>
        <v>0</v>
      </c>
      <c r="AS83" s="3">
        <f t="shared" si="29"/>
        <v>3720.9</v>
      </c>
      <c r="AT83" s="3">
        <f t="shared" si="29"/>
        <v>0</v>
      </c>
      <c r="AU83" s="3">
        <f t="shared" si="29"/>
        <v>15</v>
      </c>
      <c r="AV83" s="3">
        <f t="shared" si="29"/>
        <v>0</v>
      </c>
      <c r="AW83" s="3">
        <f t="shared" si="29"/>
        <v>0</v>
      </c>
      <c r="AX83" s="3">
        <f t="shared" si="29"/>
        <v>180</v>
      </c>
      <c r="AY83" s="3">
        <f t="shared" si="29"/>
        <v>0</v>
      </c>
    </row>
    <row r="84" spans="1:51" s="37" customFormat="1" x14ac:dyDescent="0.25">
      <c r="A84" s="38"/>
      <c r="B84" s="38"/>
      <c r="C84" s="38">
        <v>61081</v>
      </c>
      <c r="D84" s="81" t="s">
        <v>188</v>
      </c>
      <c r="E84" s="39">
        <v>9731.2999999999993</v>
      </c>
      <c r="F84" s="39">
        <v>1713.6</v>
      </c>
      <c r="G84" s="39">
        <v>8017.7</v>
      </c>
      <c r="H84" s="39">
        <v>200</v>
      </c>
      <c r="I84" s="39"/>
      <c r="J84" s="39">
        <v>200</v>
      </c>
      <c r="K84" s="39"/>
      <c r="L84" s="39"/>
      <c r="M84" s="39"/>
      <c r="N84" s="39">
        <v>20</v>
      </c>
      <c r="O84" s="39"/>
      <c r="P84" s="39"/>
      <c r="Q84" s="39"/>
      <c r="R84" s="39"/>
      <c r="S84" s="39">
        <v>168</v>
      </c>
      <c r="T84" s="39">
        <v>17.600000000000001</v>
      </c>
      <c r="U84" s="39"/>
      <c r="V84" s="39">
        <v>2100</v>
      </c>
      <c r="W84" s="39"/>
      <c r="X84" s="39"/>
      <c r="Y84" s="39">
        <v>1426.5</v>
      </c>
      <c r="Z84" s="39">
        <v>23.6</v>
      </c>
      <c r="AA84" s="39">
        <v>28.1</v>
      </c>
      <c r="AB84" s="39">
        <v>8</v>
      </c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3720.9</v>
      </c>
      <c r="AT84" s="39"/>
      <c r="AU84" s="39">
        <v>15</v>
      </c>
      <c r="AV84" s="39"/>
      <c r="AW84" s="39"/>
      <c r="AX84" s="39">
        <v>90</v>
      </c>
      <c r="AY84" s="39"/>
    </row>
    <row r="85" spans="1:51" s="37" customFormat="1" x14ac:dyDescent="0.25">
      <c r="A85" s="38"/>
      <c r="B85" s="38"/>
      <c r="C85" s="38">
        <v>61088</v>
      </c>
      <c r="D85" s="81" t="s">
        <v>189</v>
      </c>
      <c r="E85" s="39">
        <v>136.69999999999999</v>
      </c>
      <c r="F85" s="39">
        <v>13</v>
      </c>
      <c r="G85" s="39">
        <v>123.7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>
        <v>4</v>
      </c>
      <c r="AA85" s="39">
        <v>4.5</v>
      </c>
      <c r="AB85" s="39"/>
      <c r="AC85" s="39">
        <v>25.2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>
        <v>90</v>
      </c>
      <c r="AY85" s="39"/>
    </row>
    <row r="86" spans="1:51" x14ac:dyDescent="0.25">
      <c r="A86" s="4"/>
      <c r="B86" s="4">
        <v>6109</v>
      </c>
      <c r="C86" s="4"/>
      <c r="D86" s="68" t="s">
        <v>190</v>
      </c>
      <c r="E86" s="3">
        <f>SUM(E87:E90)</f>
        <v>123496.9</v>
      </c>
      <c r="F86" s="3">
        <f t="shared" ref="F86:X86" si="30">SUM(F87:F90)</f>
        <v>1717.6</v>
      </c>
      <c r="G86" s="3">
        <f t="shared" si="30"/>
        <v>121779.29999999999</v>
      </c>
      <c r="H86" s="3">
        <f t="shared" si="30"/>
        <v>0</v>
      </c>
      <c r="I86" s="3">
        <f t="shared" si="30"/>
        <v>360</v>
      </c>
      <c r="J86" s="3">
        <f t="shared" si="30"/>
        <v>0</v>
      </c>
      <c r="K86" s="3">
        <f t="shared" si="30"/>
        <v>0</v>
      </c>
      <c r="L86" s="3">
        <f t="shared" si="30"/>
        <v>1222</v>
      </c>
      <c r="M86" s="3">
        <f t="shared" si="30"/>
        <v>850</v>
      </c>
      <c r="N86" s="3">
        <f t="shared" si="30"/>
        <v>1200</v>
      </c>
      <c r="O86" s="3">
        <f t="shared" si="30"/>
        <v>0</v>
      </c>
      <c r="P86" s="3">
        <f t="shared" si="30"/>
        <v>0</v>
      </c>
      <c r="Q86" s="3">
        <f t="shared" si="30"/>
        <v>1000</v>
      </c>
      <c r="R86" s="3">
        <f t="shared" si="30"/>
        <v>0</v>
      </c>
      <c r="S86" s="3">
        <f t="shared" si="30"/>
        <v>7192</v>
      </c>
      <c r="T86" s="3">
        <f t="shared" si="30"/>
        <v>1841.9</v>
      </c>
      <c r="U86" s="3">
        <f t="shared" si="30"/>
        <v>0</v>
      </c>
      <c r="V86" s="3">
        <f t="shared" si="30"/>
        <v>166</v>
      </c>
      <c r="W86" s="3">
        <f t="shared" si="30"/>
        <v>278.2</v>
      </c>
      <c r="X86" s="3">
        <f t="shared" si="30"/>
        <v>30</v>
      </c>
      <c r="Y86" s="3">
        <f>SUM(Y87:Y90)</f>
        <v>182.3</v>
      </c>
      <c r="Z86" s="3">
        <f>SUM(Z87:Z90)</f>
        <v>0</v>
      </c>
      <c r="AA86" s="3">
        <f t="shared" ref="AA86:AY86" si="31">SUM(AA87:AA90)</f>
        <v>153.19999999999999</v>
      </c>
      <c r="AB86" s="3">
        <f t="shared" si="31"/>
        <v>836.4</v>
      </c>
      <c r="AC86" s="3">
        <f t="shared" si="31"/>
        <v>1373.3</v>
      </c>
      <c r="AD86" s="3">
        <f t="shared" si="31"/>
        <v>0</v>
      </c>
      <c r="AE86" s="3">
        <f t="shared" si="31"/>
        <v>0</v>
      </c>
      <c r="AF86" s="3">
        <f t="shared" si="31"/>
        <v>126.2</v>
      </c>
      <c r="AG86" s="3">
        <f t="shared" si="31"/>
        <v>0</v>
      </c>
      <c r="AH86" s="3">
        <f t="shared" si="31"/>
        <v>668.8</v>
      </c>
      <c r="AI86" s="3">
        <f t="shared" si="31"/>
        <v>0</v>
      </c>
      <c r="AJ86" s="3">
        <f t="shared" si="31"/>
        <v>0</v>
      </c>
      <c r="AK86" s="3">
        <f t="shared" si="31"/>
        <v>132</v>
      </c>
      <c r="AL86" s="3">
        <f t="shared" si="31"/>
        <v>22.2</v>
      </c>
      <c r="AM86" s="3">
        <f t="shared" si="31"/>
        <v>0</v>
      </c>
      <c r="AN86" s="3">
        <f t="shared" si="31"/>
        <v>0</v>
      </c>
      <c r="AO86" s="3">
        <f t="shared" si="31"/>
        <v>0</v>
      </c>
      <c r="AP86" s="3">
        <f t="shared" si="31"/>
        <v>0</v>
      </c>
      <c r="AQ86" s="3">
        <f t="shared" si="31"/>
        <v>20</v>
      </c>
      <c r="AR86" s="3">
        <f t="shared" si="31"/>
        <v>0</v>
      </c>
      <c r="AS86" s="3">
        <f t="shared" si="31"/>
        <v>104124.8</v>
      </c>
      <c r="AT86" s="3">
        <f t="shared" si="31"/>
        <v>0</v>
      </c>
      <c r="AU86" s="3">
        <f t="shared" si="31"/>
        <v>0</v>
      </c>
      <c r="AV86" s="3">
        <f t="shared" si="31"/>
        <v>0</v>
      </c>
      <c r="AW86" s="3">
        <f t="shared" si="31"/>
        <v>0</v>
      </c>
      <c r="AX86" s="3">
        <f t="shared" si="31"/>
        <v>0</v>
      </c>
      <c r="AY86" s="3">
        <f t="shared" si="31"/>
        <v>0</v>
      </c>
    </row>
    <row r="87" spans="1:51" s="37" customFormat="1" x14ac:dyDescent="0.25">
      <c r="A87" s="38"/>
      <c r="B87" s="38"/>
      <c r="C87" s="38">
        <v>61091</v>
      </c>
      <c r="D87" s="81" t="s">
        <v>191</v>
      </c>
      <c r="E87" s="39">
        <v>104221.3</v>
      </c>
      <c r="F87" s="39"/>
      <c r="G87" s="39">
        <v>104221.3</v>
      </c>
      <c r="H87" s="39"/>
      <c r="I87" s="39"/>
      <c r="J87" s="39"/>
      <c r="K87" s="39"/>
      <c r="L87" s="39"/>
      <c r="M87" s="39"/>
      <c r="N87" s="39">
        <v>1200</v>
      </c>
      <c r="O87" s="39"/>
      <c r="P87" s="39"/>
      <c r="Q87" s="39"/>
      <c r="R87" s="39"/>
      <c r="S87" s="39"/>
      <c r="T87" s="39">
        <v>125.6</v>
      </c>
      <c r="U87" s="39"/>
      <c r="V87" s="39">
        <v>116</v>
      </c>
      <c r="W87" s="39">
        <v>3.2</v>
      </c>
      <c r="X87" s="39"/>
      <c r="Y87" s="39"/>
      <c r="Z87" s="39"/>
      <c r="AA87" s="39">
        <v>70</v>
      </c>
      <c r="AB87" s="39"/>
      <c r="AC87" s="39"/>
      <c r="AD87" s="39"/>
      <c r="AE87" s="39"/>
      <c r="AF87" s="39"/>
      <c r="AG87" s="39"/>
      <c r="AH87" s="39">
        <v>668.8</v>
      </c>
      <c r="AI87" s="39"/>
      <c r="AJ87" s="39"/>
      <c r="AK87" s="39">
        <v>36</v>
      </c>
      <c r="AL87" s="39"/>
      <c r="AM87" s="39"/>
      <c r="AN87" s="39"/>
      <c r="AO87" s="39"/>
      <c r="AP87" s="39"/>
      <c r="AQ87" s="39">
        <v>20</v>
      </c>
      <c r="AR87" s="39"/>
      <c r="AS87" s="39">
        <v>101981.7</v>
      </c>
      <c r="AT87" s="39"/>
      <c r="AU87" s="39"/>
      <c r="AV87" s="39"/>
      <c r="AW87" s="39"/>
      <c r="AX87" s="39"/>
      <c r="AY87" s="39"/>
    </row>
    <row r="88" spans="1:51" s="37" customFormat="1" x14ac:dyDescent="0.25">
      <c r="A88" s="38"/>
      <c r="B88" s="38"/>
      <c r="C88" s="38">
        <v>61092</v>
      </c>
      <c r="D88" s="81" t="s">
        <v>192</v>
      </c>
      <c r="E88" s="39">
        <v>11065.9</v>
      </c>
      <c r="F88" s="39"/>
      <c r="G88" s="39">
        <v>11065.9</v>
      </c>
      <c r="H88" s="39"/>
      <c r="I88" s="39">
        <v>360</v>
      </c>
      <c r="J88" s="39"/>
      <c r="K88" s="39"/>
      <c r="L88" s="39">
        <v>1222</v>
      </c>
      <c r="M88" s="39">
        <v>850</v>
      </c>
      <c r="N88" s="39"/>
      <c r="O88" s="39"/>
      <c r="P88" s="39"/>
      <c r="Q88" s="39"/>
      <c r="R88" s="39"/>
      <c r="S88" s="39"/>
      <c r="T88" s="39"/>
      <c r="U88" s="39"/>
      <c r="V88" s="39"/>
      <c r="W88" s="39">
        <v>250</v>
      </c>
      <c r="X88" s="39"/>
      <c r="Y88" s="39">
        <v>182.3</v>
      </c>
      <c r="Z88" s="39"/>
      <c r="AA88" s="39">
        <v>77.2</v>
      </c>
      <c r="AB88" s="39">
        <v>836.4</v>
      </c>
      <c r="AC88" s="39"/>
      <c r="AD88" s="39"/>
      <c r="AE88" s="39"/>
      <c r="AF88" s="39"/>
      <c r="AG88" s="39"/>
      <c r="AH88" s="39"/>
      <c r="AI88" s="39"/>
      <c r="AJ88" s="39"/>
      <c r="AK88" s="39">
        <v>96</v>
      </c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37" customFormat="1" x14ac:dyDescent="0.25">
      <c r="A89" s="38"/>
      <c r="B89" s="38"/>
      <c r="C89" s="38">
        <v>61093</v>
      </c>
      <c r="D89" s="81" t="s">
        <v>193</v>
      </c>
      <c r="E89" s="39">
        <v>3969.9</v>
      </c>
      <c r="F89" s="39">
        <v>205.5</v>
      </c>
      <c r="G89" s="39">
        <v>3764.4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>
        <v>7192</v>
      </c>
      <c r="T89" s="39">
        <v>104.8</v>
      </c>
      <c r="U89" s="39"/>
      <c r="V89" s="39">
        <v>50</v>
      </c>
      <c r="W89" s="39"/>
      <c r="X89" s="39"/>
      <c r="Y89" s="39"/>
      <c r="Z89" s="39"/>
      <c r="AA89" s="39">
        <v>3</v>
      </c>
      <c r="AB89" s="39"/>
      <c r="AC89" s="39">
        <v>1337.3</v>
      </c>
      <c r="AD89" s="39"/>
      <c r="AE89" s="39"/>
      <c r="AF89" s="39">
        <v>126.2</v>
      </c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>
        <v>2143.1</v>
      </c>
      <c r="AT89" s="39"/>
      <c r="AU89" s="39"/>
      <c r="AV89" s="39"/>
      <c r="AW89" s="39"/>
      <c r="AX89" s="39"/>
      <c r="AY89" s="39"/>
    </row>
    <row r="90" spans="1:51" s="37" customFormat="1" x14ac:dyDescent="0.25">
      <c r="A90" s="38"/>
      <c r="B90" s="38"/>
      <c r="C90" s="38">
        <v>61098</v>
      </c>
      <c r="D90" s="81" t="s">
        <v>194</v>
      </c>
      <c r="E90" s="39">
        <v>4239.8</v>
      </c>
      <c r="F90" s="39">
        <v>1512.1</v>
      </c>
      <c r="G90" s="39">
        <v>2727.7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1000</v>
      </c>
      <c r="R90" s="39"/>
      <c r="S90" s="39"/>
      <c r="T90" s="39">
        <v>1611.5</v>
      </c>
      <c r="U90" s="39"/>
      <c r="V90" s="39"/>
      <c r="W90" s="39">
        <v>25</v>
      </c>
      <c r="X90" s="39">
        <v>30</v>
      </c>
      <c r="Y90" s="39"/>
      <c r="Z90" s="39"/>
      <c r="AA90" s="39">
        <v>3</v>
      </c>
      <c r="AB90" s="39"/>
      <c r="AC90" s="39">
        <v>36</v>
      </c>
      <c r="AD90" s="39"/>
      <c r="AE90" s="39"/>
      <c r="AF90" s="39"/>
      <c r="AG90" s="39"/>
      <c r="AH90" s="39"/>
      <c r="AI90" s="39"/>
      <c r="AJ90" s="39"/>
      <c r="AK90" s="39"/>
      <c r="AL90" s="39">
        <v>22.2</v>
      </c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25">
      <c r="A91" s="4"/>
      <c r="B91" s="4">
        <v>6110</v>
      </c>
      <c r="C91" s="4"/>
      <c r="D91" s="68" t="s">
        <v>195</v>
      </c>
      <c r="E91" s="3">
        <f>SUM(E92:E99)</f>
        <v>227749</v>
      </c>
      <c r="F91" s="3">
        <f t="shared" ref="F91:X91" si="32">SUM(F92:F99)</f>
        <v>35553.5</v>
      </c>
      <c r="G91" s="3">
        <f t="shared" si="32"/>
        <v>192195.50000000003</v>
      </c>
      <c r="H91" s="3">
        <f t="shared" si="32"/>
        <v>9010</v>
      </c>
      <c r="I91" s="3">
        <f t="shared" si="32"/>
        <v>15378.9</v>
      </c>
      <c r="J91" s="3">
        <f t="shared" si="32"/>
        <v>5293</v>
      </c>
      <c r="K91" s="3">
        <f t="shared" si="32"/>
        <v>439</v>
      </c>
      <c r="L91" s="3">
        <f t="shared" si="32"/>
        <v>9000</v>
      </c>
      <c r="M91" s="3">
        <f t="shared" si="32"/>
        <v>809.9</v>
      </c>
      <c r="N91" s="3">
        <f t="shared" si="32"/>
        <v>1855</v>
      </c>
      <c r="O91" s="3">
        <f t="shared" si="32"/>
        <v>4468</v>
      </c>
      <c r="P91" s="3">
        <f t="shared" si="32"/>
        <v>5000</v>
      </c>
      <c r="Q91" s="3">
        <f t="shared" si="32"/>
        <v>1690</v>
      </c>
      <c r="R91" s="3">
        <f t="shared" si="32"/>
        <v>2237</v>
      </c>
      <c r="S91" s="3">
        <f t="shared" si="32"/>
        <v>10946</v>
      </c>
      <c r="T91" s="3">
        <f t="shared" si="32"/>
        <v>7424</v>
      </c>
      <c r="U91" s="3">
        <f t="shared" si="32"/>
        <v>1671.7</v>
      </c>
      <c r="V91" s="3">
        <f t="shared" si="32"/>
        <v>4338.6000000000004</v>
      </c>
      <c r="W91" s="3">
        <f t="shared" si="32"/>
        <v>2712.3</v>
      </c>
      <c r="X91" s="3">
        <f t="shared" si="32"/>
        <v>2116</v>
      </c>
      <c r="Y91" s="3">
        <f>SUM(Y92:Y99)</f>
        <v>17336.099999999999</v>
      </c>
      <c r="Z91" s="3">
        <f>SUM(Z92:Z99)</f>
        <v>9387.6999999999989</v>
      </c>
      <c r="AA91" s="3">
        <f t="shared" ref="AA91:AY91" si="33">SUM(AA92:AA99)</f>
        <v>1576.6000000000001</v>
      </c>
      <c r="AB91" s="3">
        <f t="shared" si="33"/>
        <v>3462.6</v>
      </c>
      <c r="AC91" s="3">
        <f t="shared" si="33"/>
        <v>8613.7999999999993</v>
      </c>
      <c r="AD91" s="3">
        <f t="shared" si="33"/>
        <v>2953.1000000000004</v>
      </c>
      <c r="AE91" s="3">
        <f t="shared" si="33"/>
        <v>3264.8</v>
      </c>
      <c r="AF91" s="3">
        <f t="shared" si="33"/>
        <v>2607.6000000000004</v>
      </c>
      <c r="AG91" s="3">
        <f t="shared" si="33"/>
        <v>1607.5</v>
      </c>
      <c r="AH91" s="3">
        <f t="shared" si="33"/>
        <v>1611</v>
      </c>
      <c r="AI91" s="3">
        <f t="shared" si="33"/>
        <v>2082</v>
      </c>
      <c r="AJ91" s="3">
        <f t="shared" si="33"/>
        <v>1689</v>
      </c>
      <c r="AK91" s="3">
        <f t="shared" si="33"/>
        <v>3225</v>
      </c>
      <c r="AL91" s="3">
        <f t="shared" si="33"/>
        <v>5741.9999999999991</v>
      </c>
      <c r="AM91" s="3">
        <f t="shared" si="33"/>
        <v>1067</v>
      </c>
      <c r="AN91" s="3">
        <f t="shared" si="33"/>
        <v>140</v>
      </c>
      <c r="AO91" s="3">
        <f t="shared" si="33"/>
        <v>462</v>
      </c>
      <c r="AP91" s="3">
        <f t="shared" si="33"/>
        <v>18031</v>
      </c>
      <c r="AQ91" s="3">
        <f t="shared" si="33"/>
        <v>3374.2999999999997</v>
      </c>
      <c r="AR91" s="3">
        <f t="shared" si="33"/>
        <v>461.6</v>
      </c>
      <c r="AS91" s="3">
        <f t="shared" si="33"/>
        <v>6906.0000000000009</v>
      </c>
      <c r="AT91" s="3">
        <f t="shared" si="33"/>
        <v>760</v>
      </c>
      <c r="AU91" s="3">
        <f t="shared" si="33"/>
        <v>3749</v>
      </c>
      <c r="AV91" s="3">
        <f t="shared" si="33"/>
        <v>2738</v>
      </c>
      <c r="AW91" s="3">
        <f t="shared" si="33"/>
        <v>937.2</v>
      </c>
      <c r="AX91" s="3">
        <f t="shared" si="33"/>
        <v>4021.2</v>
      </c>
      <c r="AY91" s="3">
        <f t="shared" si="33"/>
        <v>0</v>
      </c>
    </row>
    <row r="92" spans="1:51" s="37" customFormat="1" x14ac:dyDescent="0.25">
      <c r="A92" s="38"/>
      <c r="B92" s="38"/>
      <c r="C92" s="38">
        <v>61101</v>
      </c>
      <c r="D92" s="81" t="s">
        <v>196</v>
      </c>
      <c r="E92" s="39">
        <v>19332.3</v>
      </c>
      <c r="F92" s="39">
        <v>5656.4</v>
      </c>
      <c r="G92" s="39">
        <v>13675.9</v>
      </c>
      <c r="H92" s="39"/>
      <c r="I92" s="39">
        <v>1000</v>
      </c>
      <c r="J92" s="39">
        <v>934</v>
      </c>
      <c r="K92" s="39">
        <v>16</v>
      </c>
      <c r="L92" s="39">
        <v>2350</v>
      </c>
      <c r="M92" s="39">
        <v>80</v>
      </c>
      <c r="N92" s="39">
        <v>160</v>
      </c>
      <c r="O92" s="39">
        <v>2010</v>
      </c>
      <c r="P92" s="39">
        <v>100</v>
      </c>
      <c r="Q92" s="39">
        <v>200</v>
      </c>
      <c r="R92" s="39">
        <v>200</v>
      </c>
      <c r="S92" s="39">
        <v>2145</v>
      </c>
      <c r="T92" s="39">
        <v>487.3</v>
      </c>
      <c r="U92" s="39">
        <v>16.7</v>
      </c>
      <c r="V92" s="39">
        <v>252</v>
      </c>
      <c r="W92" s="39">
        <v>135.6</v>
      </c>
      <c r="X92" s="39">
        <v>40</v>
      </c>
      <c r="Y92" s="39">
        <v>511</v>
      </c>
      <c r="Z92" s="39">
        <v>133.69999999999999</v>
      </c>
      <c r="AA92" s="39">
        <v>131.30000000000001</v>
      </c>
      <c r="AB92" s="39">
        <v>118.3</v>
      </c>
      <c r="AC92" s="39">
        <v>169.4</v>
      </c>
      <c r="AD92" s="39">
        <v>49.8</v>
      </c>
      <c r="AE92" s="39"/>
      <c r="AF92" s="39">
        <v>133.80000000000001</v>
      </c>
      <c r="AG92" s="39">
        <v>38</v>
      </c>
      <c r="AH92" s="39">
        <v>97.5</v>
      </c>
      <c r="AI92" s="39">
        <v>52</v>
      </c>
      <c r="AJ92" s="39">
        <v>30</v>
      </c>
      <c r="AK92" s="39">
        <v>120</v>
      </c>
      <c r="AL92" s="39">
        <v>94.4</v>
      </c>
      <c r="AM92" s="39">
        <v>10</v>
      </c>
      <c r="AN92" s="39">
        <v>10</v>
      </c>
      <c r="AO92" s="39">
        <v>20</v>
      </c>
      <c r="AP92" s="39">
        <v>460</v>
      </c>
      <c r="AQ92" s="39">
        <v>70</v>
      </c>
      <c r="AR92" s="39">
        <v>30</v>
      </c>
      <c r="AS92" s="39">
        <v>382.3</v>
      </c>
      <c r="AT92" s="39">
        <v>54</v>
      </c>
      <c r="AU92" s="39">
        <v>200</v>
      </c>
      <c r="AV92" s="39">
        <v>517</v>
      </c>
      <c r="AW92" s="39">
        <v>31.8</v>
      </c>
      <c r="AX92" s="39">
        <v>85</v>
      </c>
      <c r="AY92" s="39"/>
    </row>
    <row r="93" spans="1:51" s="37" customFormat="1" x14ac:dyDescent="0.25">
      <c r="A93" s="38"/>
      <c r="B93" s="38"/>
      <c r="C93" s="38">
        <v>61102</v>
      </c>
      <c r="D93" s="81" t="s">
        <v>197</v>
      </c>
      <c r="E93" s="39">
        <v>26517.3</v>
      </c>
      <c r="F93" s="39">
        <v>381.3</v>
      </c>
      <c r="G93" s="39">
        <v>26136</v>
      </c>
      <c r="H93" s="39">
        <v>2400</v>
      </c>
      <c r="I93" s="39">
        <v>4279.8999999999996</v>
      </c>
      <c r="J93" s="39">
        <v>1150</v>
      </c>
      <c r="K93" s="39">
        <v>23</v>
      </c>
      <c r="L93" s="39">
        <v>2600</v>
      </c>
      <c r="M93" s="39">
        <v>290</v>
      </c>
      <c r="N93" s="39">
        <v>200</v>
      </c>
      <c r="O93" s="39">
        <v>1650</v>
      </c>
      <c r="P93" s="39">
        <v>1000</v>
      </c>
      <c r="Q93" s="39">
        <v>200</v>
      </c>
      <c r="R93" s="39">
        <v>350</v>
      </c>
      <c r="S93" s="39">
        <v>3078</v>
      </c>
      <c r="T93" s="39">
        <v>613.4</v>
      </c>
      <c r="U93" s="39">
        <v>260</v>
      </c>
      <c r="V93" s="39">
        <v>304</v>
      </c>
      <c r="W93" s="39">
        <v>143</v>
      </c>
      <c r="X93" s="39">
        <v>235</v>
      </c>
      <c r="Y93" s="39">
        <v>987.2</v>
      </c>
      <c r="Z93" s="39">
        <v>1567.6</v>
      </c>
      <c r="AA93" s="39">
        <v>178.3</v>
      </c>
      <c r="AB93" s="39">
        <v>999</v>
      </c>
      <c r="AC93" s="39">
        <v>64.599999999999994</v>
      </c>
      <c r="AD93" s="39">
        <v>775</v>
      </c>
      <c r="AE93" s="39">
        <v>34.799999999999997</v>
      </c>
      <c r="AF93" s="39">
        <v>62.6</v>
      </c>
      <c r="AG93" s="39">
        <v>30</v>
      </c>
      <c r="AH93" s="39">
        <v>153.19999999999999</v>
      </c>
      <c r="AI93" s="39">
        <v>100</v>
      </c>
      <c r="AJ93" s="39">
        <v>56</v>
      </c>
      <c r="AK93" s="39">
        <v>160</v>
      </c>
      <c r="AL93" s="39">
        <v>375</v>
      </c>
      <c r="AM93" s="39">
        <v>100</v>
      </c>
      <c r="AN93" s="39">
        <v>10</v>
      </c>
      <c r="AO93" s="39">
        <v>5</v>
      </c>
      <c r="AP93" s="39">
        <v>930</v>
      </c>
      <c r="AQ93" s="39">
        <v>60</v>
      </c>
      <c r="AR93" s="39">
        <v>15</v>
      </c>
      <c r="AS93" s="39">
        <v>22</v>
      </c>
      <c r="AT93" s="39">
        <v>204</v>
      </c>
      <c r="AU93" s="39">
        <v>200</v>
      </c>
      <c r="AV93" s="39">
        <v>100</v>
      </c>
      <c r="AW93" s="39">
        <v>50.4</v>
      </c>
      <c r="AX93" s="39">
        <v>120</v>
      </c>
      <c r="AY93" s="39"/>
    </row>
    <row r="94" spans="1:51" s="37" customFormat="1" x14ac:dyDescent="0.25">
      <c r="A94" s="38"/>
      <c r="B94" s="38"/>
      <c r="C94" s="38">
        <v>61103</v>
      </c>
      <c r="D94" s="81" t="s">
        <v>198</v>
      </c>
      <c r="E94" s="39">
        <v>108279.3</v>
      </c>
      <c r="F94" s="39">
        <v>20061.599999999999</v>
      </c>
      <c r="G94" s="39">
        <v>88217.7</v>
      </c>
      <c r="H94" s="39"/>
      <c r="I94" s="39">
        <v>8848.6</v>
      </c>
      <c r="J94" s="39">
        <v>1400</v>
      </c>
      <c r="K94" s="39">
        <v>100</v>
      </c>
      <c r="L94" s="39">
        <v>350</v>
      </c>
      <c r="M94" s="39">
        <v>324.89999999999998</v>
      </c>
      <c r="N94" s="39">
        <v>995</v>
      </c>
      <c r="O94" s="39">
        <v>748</v>
      </c>
      <c r="P94" s="39">
        <v>2520</v>
      </c>
      <c r="Q94" s="39">
        <v>1100</v>
      </c>
      <c r="R94" s="39">
        <v>1480</v>
      </c>
      <c r="S94" s="39">
        <v>3428</v>
      </c>
      <c r="T94" s="39">
        <v>4449.8999999999996</v>
      </c>
      <c r="U94" s="39">
        <v>1140</v>
      </c>
      <c r="V94" s="39">
        <v>2497.1999999999998</v>
      </c>
      <c r="W94" s="39">
        <v>1659.3</v>
      </c>
      <c r="X94" s="39">
        <v>1738</v>
      </c>
      <c r="Y94" s="39">
        <v>4129.6000000000004</v>
      </c>
      <c r="Z94" s="39">
        <v>6577.6</v>
      </c>
      <c r="AA94" s="39">
        <v>943.3</v>
      </c>
      <c r="AB94" s="39">
        <v>1958.4</v>
      </c>
      <c r="AC94" s="39">
        <v>6426.4</v>
      </c>
      <c r="AD94" s="39">
        <v>562</v>
      </c>
      <c r="AE94" s="39">
        <v>2077</v>
      </c>
      <c r="AF94" s="39">
        <v>1858.9</v>
      </c>
      <c r="AG94" s="39">
        <v>850</v>
      </c>
      <c r="AH94" s="39">
        <v>1035.0999999999999</v>
      </c>
      <c r="AI94" s="39">
        <v>1231</v>
      </c>
      <c r="AJ94" s="39">
        <v>815.5</v>
      </c>
      <c r="AK94" s="39">
        <v>2700</v>
      </c>
      <c r="AL94" s="39">
        <v>4379.2</v>
      </c>
      <c r="AM94" s="39">
        <v>900</v>
      </c>
      <c r="AN94" s="39">
        <v>100</v>
      </c>
      <c r="AO94" s="39">
        <v>410</v>
      </c>
      <c r="AP94" s="39">
        <v>4726.6000000000004</v>
      </c>
      <c r="AQ94" s="39">
        <v>2770.7</v>
      </c>
      <c r="AR94" s="39">
        <v>290</v>
      </c>
      <c r="AS94" s="39">
        <v>4284.3</v>
      </c>
      <c r="AT94" s="39">
        <v>330</v>
      </c>
      <c r="AU94" s="39">
        <v>1600</v>
      </c>
      <c r="AV94" s="39">
        <v>1142</v>
      </c>
      <c r="AW94" s="39">
        <v>550</v>
      </c>
      <c r="AX94" s="39">
        <v>2791.2</v>
      </c>
      <c r="AY94" s="39"/>
    </row>
    <row r="95" spans="1:51" s="37" customFormat="1" x14ac:dyDescent="0.25">
      <c r="A95" s="38"/>
      <c r="B95" s="38"/>
      <c r="C95" s="38">
        <v>61104</v>
      </c>
      <c r="D95" s="81" t="s">
        <v>199</v>
      </c>
      <c r="E95" s="39">
        <v>25400.9</v>
      </c>
      <c r="F95" s="39">
        <v>5509</v>
      </c>
      <c r="G95" s="39">
        <v>19891.900000000001</v>
      </c>
      <c r="H95" s="39">
        <v>4410</v>
      </c>
      <c r="I95" s="39">
        <v>888.8</v>
      </c>
      <c r="J95" s="39">
        <v>315</v>
      </c>
      <c r="K95" s="39">
        <v>296</v>
      </c>
      <c r="L95" s="39">
        <v>2000</v>
      </c>
      <c r="M95" s="39">
        <v>85</v>
      </c>
      <c r="N95" s="39">
        <v>80</v>
      </c>
      <c r="O95" s="39"/>
      <c r="P95" s="39">
        <v>880</v>
      </c>
      <c r="Q95" s="39">
        <v>120</v>
      </c>
      <c r="R95" s="39">
        <v>70</v>
      </c>
      <c r="S95" s="39">
        <v>1275</v>
      </c>
      <c r="T95" s="39">
        <v>946.3</v>
      </c>
      <c r="U95" s="39">
        <v>10</v>
      </c>
      <c r="V95" s="39">
        <v>135.4</v>
      </c>
      <c r="W95" s="39">
        <v>500</v>
      </c>
      <c r="X95" s="39"/>
      <c r="Y95" s="39">
        <v>546.70000000000005</v>
      </c>
      <c r="Z95" s="39">
        <v>697.1</v>
      </c>
      <c r="AA95" s="39">
        <v>89.4</v>
      </c>
      <c r="AB95" s="39">
        <v>215.8</v>
      </c>
      <c r="AC95" s="39">
        <v>1249.7</v>
      </c>
      <c r="AD95" s="39">
        <v>1145.5</v>
      </c>
      <c r="AE95" s="39">
        <v>401.4</v>
      </c>
      <c r="AF95" s="39">
        <v>23.5</v>
      </c>
      <c r="AG95" s="39">
        <v>610</v>
      </c>
      <c r="AH95" s="39">
        <v>149.69999999999999</v>
      </c>
      <c r="AI95" s="39">
        <v>601</v>
      </c>
      <c r="AJ95" s="39">
        <v>170</v>
      </c>
      <c r="AK95" s="39">
        <v>45</v>
      </c>
      <c r="AL95" s="39">
        <v>60</v>
      </c>
      <c r="AM95" s="39">
        <v>16</v>
      </c>
      <c r="AN95" s="39">
        <v>10</v>
      </c>
      <c r="AO95" s="39">
        <v>25</v>
      </c>
      <c r="AP95" s="39">
        <v>608</v>
      </c>
      <c r="AQ95" s="39">
        <v>90</v>
      </c>
      <c r="AR95" s="39">
        <v>52.6</v>
      </c>
      <c r="AS95" s="39">
        <v>5</v>
      </c>
      <c r="AT95" s="39">
        <v>100</v>
      </c>
      <c r="AU95" s="39">
        <v>220</v>
      </c>
      <c r="AV95" s="39">
        <v>552</v>
      </c>
      <c r="AW95" s="39">
        <v>167</v>
      </c>
      <c r="AX95" s="39">
        <v>30</v>
      </c>
      <c r="AY95" s="39"/>
    </row>
    <row r="96" spans="1:51" s="37" customFormat="1" x14ac:dyDescent="0.25">
      <c r="A96" s="38"/>
      <c r="B96" s="38"/>
      <c r="C96" s="38">
        <v>61105</v>
      </c>
      <c r="D96" s="81" t="s">
        <v>200</v>
      </c>
      <c r="E96" s="39">
        <v>8906.2999999999993</v>
      </c>
      <c r="F96" s="39">
        <v>68.7</v>
      </c>
      <c r="G96" s="39">
        <v>8837.6</v>
      </c>
      <c r="H96" s="39">
        <v>2200</v>
      </c>
      <c r="I96" s="39">
        <v>361.6</v>
      </c>
      <c r="J96" s="39">
        <v>250</v>
      </c>
      <c r="K96" s="39">
        <v>3</v>
      </c>
      <c r="L96" s="39">
        <v>1700</v>
      </c>
      <c r="M96" s="39">
        <v>30</v>
      </c>
      <c r="N96" s="39">
        <v>270</v>
      </c>
      <c r="O96" s="39"/>
      <c r="P96" s="39">
        <v>200</v>
      </c>
      <c r="Q96" s="39">
        <v>70</v>
      </c>
      <c r="R96" s="39">
        <v>70</v>
      </c>
      <c r="S96" s="39">
        <v>720</v>
      </c>
      <c r="T96" s="39">
        <v>260</v>
      </c>
      <c r="U96" s="39">
        <v>45</v>
      </c>
      <c r="V96" s="39">
        <v>200</v>
      </c>
      <c r="W96" s="39">
        <v>45</v>
      </c>
      <c r="X96" s="39">
        <v>94</v>
      </c>
      <c r="Y96" s="39">
        <v>610.5</v>
      </c>
      <c r="Z96" s="39">
        <v>255.9</v>
      </c>
      <c r="AA96" s="39">
        <v>110.9</v>
      </c>
      <c r="AB96" s="39">
        <v>71.5</v>
      </c>
      <c r="AC96" s="39">
        <v>76</v>
      </c>
      <c r="AD96" s="39">
        <v>60</v>
      </c>
      <c r="AE96" s="39">
        <v>10</v>
      </c>
      <c r="AF96" s="39">
        <v>43.8</v>
      </c>
      <c r="AG96" s="39">
        <v>31.5</v>
      </c>
      <c r="AH96" s="39">
        <v>12</v>
      </c>
      <c r="AI96" s="39">
        <v>22</v>
      </c>
      <c r="AJ96" s="39">
        <v>76</v>
      </c>
      <c r="AK96" s="39">
        <v>80</v>
      </c>
      <c r="AL96" s="39">
        <v>93.4</v>
      </c>
      <c r="AM96" s="39">
        <v>35</v>
      </c>
      <c r="AN96" s="39">
        <v>10</v>
      </c>
      <c r="AO96" s="39">
        <v>2</v>
      </c>
      <c r="AP96" s="39">
        <v>427.4</v>
      </c>
      <c r="AQ96" s="39">
        <v>70</v>
      </c>
      <c r="AR96" s="39">
        <v>25</v>
      </c>
      <c r="AS96" s="39">
        <v>8.1</v>
      </c>
      <c r="AT96" s="39">
        <v>60</v>
      </c>
      <c r="AU96" s="39">
        <v>80</v>
      </c>
      <c r="AV96" s="39">
        <v>30</v>
      </c>
      <c r="AW96" s="39">
        <v>18</v>
      </c>
      <c r="AX96" s="39"/>
      <c r="AY96" s="39"/>
    </row>
    <row r="97" spans="1:51" s="37" customFormat="1" x14ac:dyDescent="0.25">
      <c r="A97" s="38"/>
      <c r="B97" s="38"/>
      <c r="C97" s="38">
        <v>61106</v>
      </c>
      <c r="D97" s="81" t="s">
        <v>201</v>
      </c>
      <c r="E97" s="39">
        <v>17889.099999999999</v>
      </c>
      <c r="F97" s="39">
        <v>1306.9000000000001</v>
      </c>
      <c r="G97" s="39">
        <v>16582.2</v>
      </c>
      <c r="H97" s="39"/>
      <c r="I97" s="39"/>
      <c r="J97" s="39"/>
      <c r="K97" s="39">
        <v>1</v>
      </c>
      <c r="L97" s="39"/>
      <c r="M97" s="39"/>
      <c r="N97" s="39"/>
      <c r="O97" s="39"/>
      <c r="P97" s="39">
        <v>50</v>
      </c>
      <c r="Q97" s="39"/>
      <c r="R97" s="39"/>
      <c r="S97" s="39">
        <v>42</v>
      </c>
      <c r="T97" s="39"/>
      <c r="U97" s="39"/>
      <c r="V97" s="39"/>
      <c r="W97" s="39">
        <v>40</v>
      </c>
      <c r="X97" s="39">
        <v>9</v>
      </c>
      <c r="Y97" s="39">
        <v>9152.5</v>
      </c>
      <c r="Z97" s="39">
        <v>44.3</v>
      </c>
      <c r="AA97" s="39">
        <v>42</v>
      </c>
      <c r="AB97" s="39">
        <v>6</v>
      </c>
      <c r="AC97" s="39">
        <v>24.6</v>
      </c>
      <c r="AD97" s="39">
        <v>145</v>
      </c>
      <c r="AE97" s="39"/>
      <c r="AF97" s="39">
        <v>91.8</v>
      </c>
      <c r="AG97" s="39"/>
      <c r="AH97" s="39">
        <v>50</v>
      </c>
      <c r="AI97" s="39"/>
      <c r="AJ97" s="39"/>
      <c r="AK97" s="39">
        <v>20</v>
      </c>
      <c r="AL97" s="39"/>
      <c r="AM97" s="39"/>
      <c r="AN97" s="39"/>
      <c r="AO97" s="39"/>
      <c r="AP97" s="39">
        <v>5865</v>
      </c>
      <c r="AQ97" s="39">
        <v>20</v>
      </c>
      <c r="AR97" s="39">
        <v>44</v>
      </c>
      <c r="AS97" s="39"/>
      <c r="AT97" s="39"/>
      <c r="AU97" s="39">
        <v>35</v>
      </c>
      <c r="AV97" s="39"/>
      <c r="AW97" s="39"/>
      <c r="AX97" s="39">
        <v>900</v>
      </c>
      <c r="AY97" s="39"/>
    </row>
    <row r="98" spans="1:51" s="37" customFormat="1" x14ac:dyDescent="0.25">
      <c r="A98" s="38"/>
      <c r="B98" s="38"/>
      <c r="C98" s="38">
        <v>61107</v>
      </c>
      <c r="D98" s="81" t="s">
        <v>202</v>
      </c>
      <c r="E98" s="39">
        <v>20954.099999999999</v>
      </c>
      <c r="F98" s="39">
        <v>2432.5</v>
      </c>
      <c r="G98" s="39">
        <v>18521.599999999999</v>
      </c>
      <c r="H98" s="39"/>
      <c r="I98" s="39"/>
      <c r="J98" s="39">
        <v>1244</v>
      </c>
      <c r="K98" s="39"/>
      <c r="L98" s="39"/>
      <c r="M98" s="39"/>
      <c r="N98" s="39">
        <v>150</v>
      </c>
      <c r="O98" s="39">
        <v>60</v>
      </c>
      <c r="P98" s="39">
        <v>250</v>
      </c>
      <c r="Q98" s="39"/>
      <c r="R98" s="39">
        <v>67</v>
      </c>
      <c r="S98" s="39">
        <v>258</v>
      </c>
      <c r="T98" s="39">
        <v>610</v>
      </c>
      <c r="U98" s="39">
        <v>200</v>
      </c>
      <c r="V98" s="39">
        <v>950</v>
      </c>
      <c r="W98" s="39">
        <v>139.4</v>
      </c>
      <c r="X98" s="39"/>
      <c r="Y98" s="39">
        <v>1398.6</v>
      </c>
      <c r="Z98" s="39">
        <v>106.5</v>
      </c>
      <c r="AA98" s="39">
        <v>68.099999999999994</v>
      </c>
      <c r="AB98" s="39">
        <v>84</v>
      </c>
      <c r="AC98" s="39">
        <v>554.1</v>
      </c>
      <c r="AD98" s="39">
        <v>215.8</v>
      </c>
      <c r="AE98" s="39">
        <v>741.6</v>
      </c>
      <c r="AF98" s="39">
        <v>393.2</v>
      </c>
      <c r="AG98" s="39">
        <v>48</v>
      </c>
      <c r="AH98" s="39">
        <v>63.5</v>
      </c>
      <c r="AI98" s="39">
        <v>76</v>
      </c>
      <c r="AJ98" s="39">
        <v>521.5</v>
      </c>
      <c r="AK98" s="39">
        <v>100</v>
      </c>
      <c r="AL98" s="39">
        <v>700</v>
      </c>
      <c r="AM98" s="39">
        <v>6</v>
      </c>
      <c r="AN98" s="39"/>
      <c r="AO98" s="39"/>
      <c r="AP98" s="39">
        <v>5014</v>
      </c>
      <c r="AQ98" s="39">
        <v>290</v>
      </c>
      <c r="AR98" s="39">
        <v>5</v>
      </c>
      <c r="AS98" s="39">
        <v>2204.3000000000002</v>
      </c>
      <c r="AT98" s="39">
        <v>12</v>
      </c>
      <c r="AU98" s="39">
        <v>1414</v>
      </c>
      <c r="AV98" s="39">
        <v>397</v>
      </c>
      <c r="AW98" s="39">
        <v>120</v>
      </c>
      <c r="AX98" s="39">
        <v>60</v>
      </c>
      <c r="AY98" s="39"/>
    </row>
    <row r="99" spans="1:51" s="37" customFormat="1" x14ac:dyDescent="0.25">
      <c r="A99" s="38"/>
      <c r="B99" s="38"/>
      <c r="C99" s="38">
        <v>61108</v>
      </c>
      <c r="D99" s="81" t="s">
        <v>203</v>
      </c>
      <c r="E99" s="39">
        <v>469.7</v>
      </c>
      <c r="F99" s="39">
        <v>137.1</v>
      </c>
      <c r="G99" s="39">
        <v>332.6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>
        <v>57.1</v>
      </c>
      <c r="U99" s="39"/>
      <c r="V99" s="39"/>
      <c r="W99" s="39">
        <v>50</v>
      </c>
      <c r="X99" s="39"/>
      <c r="Y99" s="39"/>
      <c r="Z99" s="39">
        <v>5</v>
      </c>
      <c r="AA99" s="39">
        <v>13.3</v>
      </c>
      <c r="AB99" s="39">
        <v>9.6</v>
      </c>
      <c r="AC99" s="39">
        <v>49</v>
      </c>
      <c r="AD99" s="39"/>
      <c r="AE99" s="39"/>
      <c r="AF99" s="39"/>
      <c r="AG99" s="39"/>
      <c r="AH99" s="39">
        <v>50</v>
      </c>
      <c r="AI99" s="39"/>
      <c r="AJ99" s="39">
        <v>20</v>
      </c>
      <c r="AK99" s="39"/>
      <c r="AL99" s="39">
        <v>40</v>
      </c>
      <c r="AM99" s="39"/>
      <c r="AN99" s="39"/>
      <c r="AO99" s="39"/>
      <c r="AP99" s="39"/>
      <c r="AQ99" s="39">
        <v>3.6</v>
      </c>
      <c r="AR99" s="39"/>
      <c r="AS99" s="39"/>
      <c r="AT99" s="39"/>
      <c r="AU99" s="39"/>
      <c r="AV99" s="39"/>
      <c r="AW99" s="39"/>
      <c r="AX99" s="39">
        <v>35</v>
      </c>
      <c r="AY99" s="39"/>
    </row>
    <row r="100" spans="1:51" x14ac:dyDescent="0.25">
      <c r="A100" s="4"/>
      <c r="B100" s="4">
        <v>6111</v>
      </c>
      <c r="C100" s="4"/>
      <c r="D100" s="68" t="s">
        <v>204</v>
      </c>
      <c r="E100" s="3">
        <f>SUM(E101:E104)</f>
        <v>3294.3999999999996</v>
      </c>
      <c r="F100" s="3">
        <f t="shared" ref="F100:X100" si="34">SUM(F101:F104)</f>
        <v>624.80000000000007</v>
      </c>
      <c r="G100" s="3">
        <f t="shared" si="34"/>
        <v>2669.6</v>
      </c>
      <c r="H100" s="3">
        <f t="shared" si="34"/>
        <v>50</v>
      </c>
      <c r="I100" s="3">
        <f t="shared" si="34"/>
        <v>0</v>
      </c>
      <c r="J100" s="3">
        <f t="shared" si="34"/>
        <v>100</v>
      </c>
      <c r="K100" s="3">
        <f>SUM(K101:K104)</f>
        <v>21</v>
      </c>
      <c r="L100" s="3">
        <f t="shared" si="34"/>
        <v>315</v>
      </c>
      <c r="M100" s="3">
        <f t="shared" si="34"/>
        <v>40</v>
      </c>
      <c r="N100" s="3">
        <f t="shared" si="34"/>
        <v>29</v>
      </c>
      <c r="O100" s="3">
        <f t="shared" si="34"/>
        <v>0</v>
      </c>
      <c r="P100" s="3">
        <f t="shared" si="34"/>
        <v>0</v>
      </c>
      <c r="Q100" s="3">
        <f t="shared" si="34"/>
        <v>72</v>
      </c>
      <c r="R100" s="3">
        <f t="shared" si="34"/>
        <v>25</v>
      </c>
      <c r="S100" s="3">
        <f t="shared" si="34"/>
        <v>401</v>
      </c>
      <c r="T100" s="3">
        <f t="shared" si="34"/>
        <v>200.9</v>
      </c>
      <c r="U100" s="3">
        <f t="shared" si="34"/>
        <v>400</v>
      </c>
      <c r="V100" s="3">
        <f t="shared" si="34"/>
        <v>25.6</v>
      </c>
      <c r="W100" s="3">
        <f t="shared" si="34"/>
        <v>14</v>
      </c>
      <c r="X100" s="3">
        <f t="shared" si="34"/>
        <v>6</v>
      </c>
      <c r="Y100" s="3">
        <f>SUM(Y101:Y104)</f>
        <v>168.1</v>
      </c>
      <c r="Z100" s="3">
        <f>SUM(Z101:Z104)</f>
        <v>116.1</v>
      </c>
      <c r="AA100" s="3">
        <f t="shared" ref="AA100:AY100" si="35">SUM(AA101:AA104)</f>
        <v>28.9</v>
      </c>
      <c r="AB100" s="3">
        <f t="shared" si="35"/>
        <v>0</v>
      </c>
      <c r="AC100" s="3">
        <f t="shared" si="35"/>
        <v>45.8</v>
      </c>
      <c r="AD100" s="3">
        <f t="shared" si="35"/>
        <v>20</v>
      </c>
      <c r="AE100" s="3">
        <f t="shared" si="35"/>
        <v>5</v>
      </c>
      <c r="AF100" s="3">
        <f t="shared" si="35"/>
        <v>28</v>
      </c>
      <c r="AG100" s="3">
        <f t="shared" si="35"/>
        <v>21</v>
      </c>
      <c r="AH100" s="3">
        <f t="shared" si="35"/>
        <v>95.6</v>
      </c>
      <c r="AI100" s="3">
        <f t="shared" si="35"/>
        <v>28</v>
      </c>
      <c r="AJ100" s="3">
        <f t="shared" si="35"/>
        <v>14.899999999999999</v>
      </c>
      <c r="AK100" s="3">
        <f t="shared" si="35"/>
        <v>5</v>
      </c>
      <c r="AL100" s="3">
        <f t="shared" si="35"/>
        <v>56</v>
      </c>
      <c r="AM100" s="3">
        <f t="shared" si="35"/>
        <v>14</v>
      </c>
      <c r="AN100" s="3">
        <f t="shared" si="35"/>
        <v>0</v>
      </c>
      <c r="AO100" s="3">
        <f t="shared" si="35"/>
        <v>9</v>
      </c>
      <c r="AP100" s="3">
        <f t="shared" si="35"/>
        <v>95</v>
      </c>
      <c r="AQ100" s="3">
        <f t="shared" si="35"/>
        <v>57.3</v>
      </c>
      <c r="AR100" s="3">
        <f t="shared" si="35"/>
        <v>0</v>
      </c>
      <c r="AS100" s="3">
        <f t="shared" si="35"/>
        <v>31</v>
      </c>
      <c r="AT100" s="3">
        <f t="shared" si="35"/>
        <v>13.2</v>
      </c>
      <c r="AU100" s="3">
        <f t="shared" si="35"/>
        <v>35</v>
      </c>
      <c r="AV100" s="3">
        <f t="shared" si="35"/>
        <v>0</v>
      </c>
      <c r="AW100" s="3">
        <f t="shared" si="35"/>
        <v>43.2</v>
      </c>
      <c r="AX100" s="3">
        <f t="shared" si="35"/>
        <v>40</v>
      </c>
      <c r="AY100" s="3">
        <f t="shared" si="35"/>
        <v>0</v>
      </c>
    </row>
    <row r="101" spans="1:51" s="37" customFormat="1" x14ac:dyDescent="0.25">
      <c r="A101" s="38"/>
      <c r="B101" s="38"/>
      <c r="C101" s="38">
        <v>61111</v>
      </c>
      <c r="D101" s="81" t="s">
        <v>205</v>
      </c>
      <c r="E101" s="39">
        <v>1724.2</v>
      </c>
      <c r="F101" s="39">
        <v>400.1</v>
      </c>
      <c r="G101" s="39">
        <v>1324.1</v>
      </c>
      <c r="H101" s="39"/>
      <c r="I101" s="39"/>
      <c r="J101" s="39">
        <v>100</v>
      </c>
      <c r="K101" s="39">
        <v>10</v>
      </c>
      <c r="L101" s="39">
        <v>150</v>
      </c>
      <c r="M101" s="39">
        <v>40</v>
      </c>
      <c r="N101" s="39">
        <v>12</v>
      </c>
      <c r="O101" s="39"/>
      <c r="P101" s="39"/>
      <c r="Q101" s="39"/>
      <c r="R101" s="39">
        <v>10</v>
      </c>
      <c r="S101" s="39">
        <v>246</v>
      </c>
      <c r="T101" s="39">
        <v>42.2</v>
      </c>
      <c r="U101" s="39"/>
      <c r="V101" s="39">
        <v>24.6</v>
      </c>
      <c r="W101" s="39">
        <v>14</v>
      </c>
      <c r="X101" s="39"/>
      <c r="Y101" s="39">
        <v>168.1</v>
      </c>
      <c r="Z101" s="39">
        <v>69.099999999999994</v>
      </c>
      <c r="AA101" s="39">
        <v>12.5</v>
      </c>
      <c r="AB101" s="39"/>
      <c r="AC101" s="39">
        <v>34.799999999999997</v>
      </c>
      <c r="AD101" s="39">
        <v>20</v>
      </c>
      <c r="AE101" s="39"/>
      <c r="AF101" s="39">
        <v>24</v>
      </c>
      <c r="AG101" s="39">
        <v>11</v>
      </c>
      <c r="AH101" s="39">
        <v>63.4</v>
      </c>
      <c r="AI101" s="39">
        <v>10</v>
      </c>
      <c r="AJ101" s="39">
        <v>11.7</v>
      </c>
      <c r="AK101" s="39">
        <v>5</v>
      </c>
      <c r="AL101" s="39"/>
      <c r="AM101" s="39">
        <v>14</v>
      </c>
      <c r="AN101" s="39"/>
      <c r="AO101" s="39">
        <v>4</v>
      </c>
      <c r="AP101" s="39">
        <v>65</v>
      </c>
      <c r="AQ101" s="39">
        <v>35.299999999999997</v>
      </c>
      <c r="AR101" s="39"/>
      <c r="AS101" s="39">
        <v>26</v>
      </c>
      <c r="AT101" s="39">
        <v>13.2</v>
      </c>
      <c r="AU101" s="39">
        <v>35</v>
      </c>
      <c r="AV101" s="39"/>
      <c r="AW101" s="39">
        <v>43.2</v>
      </c>
      <c r="AX101" s="39">
        <v>10</v>
      </c>
      <c r="AY101" s="39"/>
    </row>
    <row r="102" spans="1:51" s="37" customFormat="1" x14ac:dyDescent="0.25">
      <c r="A102" s="38"/>
      <c r="B102" s="38"/>
      <c r="C102" s="38">
        <v>61112</v>
      </c>
      <c r="D102" s="81" t="s">
        <v>206</v>
      </c>
      <c r="E102" s="39">
        <v>324.5</v>
      </c>
      <c r="F102" s="39">
        <v>159.80000000000001</v>
      </c>
      <c r="G102" s="39">
        <v>164.7</v>
      </c>
      <c r="H102" s="39"/>
      <c r="I102" s="39"/>
      <c r="J102" s="39"/>
      <c r="K102" s="39">
        <v>1</v>
      </c>
      <c r="L102" s="39">
        <v>30</v>
      </c>
      <c r="M102" s="39"/>
      <c r="N102" s="39"/>
      <c r="O102" s="39"/>
      <c r="P102" s="39"/>
      <c r="Q102" s="39"/>
      <c r="R102" s="39">
        <v>5</v>
      </c>
      <c r="S102" s="39"/>
      <c r="T102" s="39">
        <v>6.6</v>
      </c>
      <c r="U102" s="39"/>
      <c r="V102" s="39">
        <v>1</v>
      </c>
      <c r="W102" s="39"/>
      <c r="X102" s="39"/>
      <c r="Y102" s="39"/>
      <c r="Z102" s="39">
        <v>2</v>
      </c>
      <c r="AA102" s="39">
        <v>11.7</v>
      </c>
      <c r="AB102" s="39"/>
      <c r="AC102" s="39">
        <v>4</v>
      </c>
      <c r="AD102" s="39"/>
      <c r="AE102" s="39"/>
      <c r="AF102" s="39">
        <v>4</v>
      </c>
      <c r="AG102" s="39">
        <v>10</v>
      </c>
      <c r="AH102" s="39">
        <v>2.2000000000000002</v>
      </c>
      <c r="AI102" s="39">
        <v>18</v>
      </c>
      <c r="AJ102" s="39">
        <v>3.2</v>
      </c>
      <c r="AK102" s="39"/>
      <c r="AL102" s="39"/>
      <c r="AM102" s="39"/>
      <c r="AN102" s="39"/>
      <c r="AO102" s="39">
        <v>4</v>
      </c>
      <c r="AP102" s="39">
        <v>30</v>
      </c>
      <c r="AQ102" s="39">
        <v>22</v>
      </c>
      <c r="AR102" s="39"/>
      <c r="AS102" s="39"/>
      <c r="AT102" s="39"/>
      <c r="AU102" s="39"/>
      <c r="AV102" s="39"/>
      <c r="AW102" s="39"/>
      <c r="AX102" s="39">
        <v>10</v>
      </c>
      <c r="AY102" s="39"/>
    </row>
    <row r="103" spans="1:51" s="37" customFormat="1" x14ac:dyDescent="0.25">
      <c r="A103" s="38"/>
      <c r="B103" s="38"/>
      <c r="C103" s="38">
        <v>61113</v>
      </c>
      <c r="D103" s="81" t="s">
        <v>207</v>
      </c>
      <c r="E103" s="39">
        <v>61.7</v>
      </c>
      <c r="F103" s="39">
        <v>10</v>
      </c>
      <c r="G103" s="39">
        <v>51.7</v>
      </c>
      <c r="H103" s="39"/>
      <c r="I103" s="39"/>
      <c r="J103" s="39"/>
      <c r="K103" s="39"/>
      <c r="L103" s="39"/>
      <c r="M103" s="39"/>
      <c r="N103" s="39">
        <v>5</v>
      </c>
      <c r="O103" s="39"/>
      <c r="P103" s="39"/>
      <c r="Q103" s="39"/>
      <c r="R103" s="39"/>
      <c r="S103" s="39"/>
      <c r="T103" s="39">
        <v>1.2</v>
      </c>
      <c r="U103" s="39"/>
      <c r="V103" s="39"/>
      <c r="W103" s="39"/>
      <c r="X103" s="39"/>
      <c r="Y103" s="39"/>
      <c r="Z103" s="39">
        <v>30</v>
      </c>
      <c r="AA103" s="39">
        <v>0.5</v>
      </c>
      <c r="AB103" s="39"/>
      <c r="AC103" s="39"/>
      <c r="AD103" s="39"/>
      <c r="AE103" s="39">
        <v>5</v>
      </c>
      <c r="AF103" s="39"/>
      <c r="AG103" s="39"/>
      <c r="AH103" s="39">
        <v>5</v>
      </c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5</v>
      </c>
      <c r="AT103" s="39"/>
      <c r="AU103" s="39"/>
      <c r="AV103" s="39"/>
      <c r="AW103" s="39"/>
      <c r="AX103" s="39"/>
      <c r="AY103" s="39"/>
    </row>
    <row r="104" spans="1:51" s="37" customFormat="1" x14ac:dyDescent="0.25">
      <c r="A104" s="38"/>
      <c r="B104" s="38"/>
      <c r="C104" s="38">
        <v>61118</v>
      </c>
      <c r="D104" s="81" t="s">
        <v>208</v>
      </c>
      <c r="E104" s="39">
        <v>1184</v>
      </c>
      <c r="F104" s="39">
        <v>54.9</v>
      </c>
      <c r="G104" s="39">
        <v>1129.0999999999999</v>
      </c>
      <c r="H104" s="39">
        <v>50</v>
      </c>
      <c r="I104" s="39"/>
      <c r="J104" s="39"/>
      <c r="K104" s="39">
        <v>10</v>
      </c>
      <c r="L104" s="39">
        <v>135</v>
      </c>
      <c r="M104" s="39"/>
      <c r="N104" s="39">
        <v>12</v>
      </c>
      <c r="O104" s="39"/>
      <c r="P104" s="39"/>
      <c r="Q104" s="39">
        <v>72</v>
      </c>
      <c r="R104" s="39">
        <v>10</v>
      </c>
      <c r="S104" s="39">
        <v>155</v>
      </c>
      <c r="T104" s="39">
        <v>150.9</v>
      </c>
      <c r="U104" s="39">
        <v>400</v>
      </c>
      <c r="V104" s="39"/>
      <c r="W104" s="39"/>
      <c r="X104" s="39">
        <v>6</v>
      </c>
      <c r="Y104" s="39"/>
      <c r="Z104" s="39">
        <v>15</v>
      </c>
      <c r="AA104" s="39">
        <v>4.2</v>
      </c>
      <c r="AB104" s="39"/>
      <c r="AC104" s="39">
        <v>7</v>
      </c>
      <c r="AD104" s="39"/>
      <c r="AE104" s="39"/>
      <c r="AF104" s="39"/>
      <c r="AG104" s="39"/>
      <c r="AH104" s="39">
        <v>25</v>
      </c>
      <c r="AI104" s="39"/>
      <c r="AJ104" s="39"/>
      <c r="AK104" s="39"/>
      <c r="AL104" s="39">
        <v>56</v>
      </c>
      <c r="AM104" s="39"/>
      <c r="AN104" s="39"/>
      <c r="AO104" s="39">
        <v>1</v>
      </c>
      <c r="AP104" s="39"/>
      <c r="AQ104" s="39"/>
      <c r="AR104" s="39"/>
      <c r="AS104" s="39"/>
      <c r="AT104" s="39"/>
      <c r="AU104" s="39"/>
      <c r="AV104" s="39"/>
      <c r="AW104" s="39"/>
      <c r="AX104" s="39">
        <v>20</v>
      </c>
      <c r="AY104" s="39"/>
    </row>
    <row r="105" spans="1:51" x14ac:dyDescent="0.25">
      <c r="A105" s="4"/>
      <c r="B105" s="4">
        <v>6112</v>
      </c>
      <c r="C105" s="4"/>
      <c r="D105" s="68" t="s">
        <v>209</v>
      </c>
      <c r="E105" s="3">
        <f>SUM(E106:E109)</f>
        <v>299368.89999999997</v>
      </c>
      <c r="F105" s="3">
        <f t="shared" ref="F105:X105" si="36">SUM(F106:F109)</f>
        <v>83432.7</v>
      </c>
      <c r="G105" s="3">
        <f t="shared" si="36"/>
        <v>215936.2</v>
      </c>
      <c r="H105" s="3">
        <f t="shared" si="36"/>
        <v>670</v>
      </c>
      <c r="I105" s="3">
        <f t="shared" si="36"/>
        <v>8075.4</v>
      </c>
      <c r="J105" s="3">
        <f t="shared" si="36"/>
        <v>9188</v>
      </c>
      <c r="K105" s="3">
        <f t="shared" si="36"/>
        <v>400</v>
      </c>
      <c r="L105" s="3">
        <f t="shared" si="36"/>
        <v>2750</v>
      </c>
      <c r="M105" s="3">
        <f t="shared" si="36"/>
        <v>360</v>
      </c>
      <c r="N105" s="3">
        <f t="shared" si="36"/>
        <v>786</v>
      </c>
      <c r="O105" s="3">
        <f t="shared" si="36"/>
        <v>7450</v>
      </c>
      <c r="P105" s="3">
        <f>SUM(P106:P109)</f>
        <v>10600</v>
      </c>
      <c r="Q105" s="3">
        <f t="shared" si="36"/>
        <v>7500</v>
      </c>
      <c r="R105" s="3">
        <f t="shared" si="36"/>
        <v>4300</v>
      </c>
      <c r="S105" s="3">
        <f t="shared" si="36"/>
        <v>1052</v>
      </c>
      <c r="T105" s="3">
        <f t="shared" si="36"/>
        <v>14038.1</v>
      </c>
      <c r="U105" s="3">
        <f t="shared" si="36"/>
        <v>1552</v>
      </c>
      <c r="V105" s="3">
        <f t="shared" si="36"/>
        <v>7074</v>
      </c>
      <c r="W105" s="3">
        <f t="shared" si="36"/>
        <v>3250</v>
      </c>
      <c r="X105" s="3">
        <f t="shared" si="36"/>
        <v>9061</v>
      </c>
      <c r="Y105" s="3">
        <f>SUM(Y106:Y109)</f>
        <v>2050</v>
      </c>
      <c r="Z105" s="3">
        <f>SUM(Z106:Z109)</f>
        <v>29808</v>
      </c>
      <c r="AA105" s="3">
        <f t="shared" ref="AA105:AY105" si="37">SUM(AA106:AA109)</f>
        <v>4466.8</v>
      </c>
      <c r="AB105" s="3">
        <f t="shared" si="37"/>
        <v>3656.2999999999997</v>
      </c>
      <c r="AC105" s="3">
        <f t="shared" si="37"/>
        <v>17944.5</v>
      </c>
      <c r="AD105" s="3">
        <f t="shared" si="37"/>
        <v>1595.5</v>
      </c>
      <c r="AE105" s="3">
        <f t="shared" si="37"/>
        <v>3434</v>
      </c>
      <c r="AF105" s="3">
        <f t="shared" si="37"/>
        <v>4545.1000000000004</v>
      </c>
      <c r="AG105" s="3">
        <f t="shared" si="37"/>
        <v>1622.5</v>
      </c>
      <c r="AH105" s="3">
        <f t="shared" si="37"/>
        <v>1998.8</v>
      </c>
      <c r="AI105" s="3">
        <f t="shared" si="37"/>
        <v>688</v>
      </c>
      <c r="AJ105" s="3">
        <f t="shared" si="37"/>
        <v>3661.1000000000004</v>
      </c>
      <c r="AK105" s="3">
        <f t="shared" si="37"/>
        <v>2000</v>
      </c>
      <c r="AL105" s="3">
        <f t="shared" si="37"/>
        <v>2722.1000000000004</v>
      </c>
      <c r="AM105" s="3">
        <f t="shared" si="37"/>
        <v>130</v>
      </c>
      <c r="AN105" s="3">
        <f t="shared" si="37"/>
        <v>484</v>
      </c>
      <c r="AO105" s="3">
        <f t="shared" si="37"/>
        <v>250</v>
      </c>
      <c r="AP105" s="3">
        <f t="shared" si="37"/>
        <v>2862</v>
      </c>
      <c r="AQ105" s="3">
        <f t="shared" si="37"/>
        <v>9837.6</v>
      </c>
      <c r="AR105" s="3">
        <f t="shared" si="37"/>
        <v>1866</v>
      </c>
      <c r="AS105" s="3">
        <f t="shared" si="37"/>
        <v>12947</v>
      </c>
      <c r="AT105" s="3">
        <f t="shared" si="37"/>
        <v>1050.4000000000001</v>
      </c>
      <c r="AU105" s="3">
        <f t="shared" si="37"/>
        <v>3230</v>
      </c>
      <c r="AV105" s="3">
        <f t="shared" si="37"/>
        <v>11591</v>
      </c>
      <c r="AW105" s="3">
        <f t="shared" si="37"/>
        <v>1540</v>
      </c>
      <c r="AX105" s="3">
        <f t="shared" si="37"/>
        <v>1849</v>
      </c>
      <c r="AY105" s="3">
        <f t="shared" si="37"/>
        <v>0</v>
      </c>
    </row>
    <row r="106" spans="1:51" s="37" customFormat="1" x14ac:dyDescent="0.25">
      <c r="A106" s="38"/>
      <c r="B106" s="38"/>
      <c r="C106" s="38">
        <v>61121</v>
      </c>
      <c r="D106" s="81" t="s">
        <v>187</v>
      </c>
      <c r="E106" s="39">
        <v>46929.7</v>
      </c>
      <c r="F106" s="39">
        <v>11827.2</v>
      </c>
      <c r="G106" s="39">
        <v>35102.5</v>
      </c>
      <c r="H106" s="39">
        <v>100</v>
      </c>
      <c r="I106" s="39">
        <v>917.4</v>
      </c>
      <c r="J106" s="39">
        <v>2600</v>
      </c>
      <c r="K106" s="39">
        <v>96.3</v>
      </c>
      <c r="L106" s="39">
        <v>600</v>
      </c>
      <c r="M106" s="39">
        <v>64.599999999999994</v>
      </c>
      <c r="N106" s="39">
        <v>276</v>
      </c>
      <c r="O106" s="39">
        <v>295</v>
      </c>
      <c r="P106" s="39">
        <v>75</v>
      </c>
      <c r="Q106" s="39">
        <v>1105</v>
      </c>
      <c r="R106" s="39">
        <v>80</v>
      </c>
      <c r="S106" s="39">
        <v>334</v>
      </c>
      <c r="T106" s="39">
        <v>3106.2</v>
      </c>
      <c r="U106" s="39">
        <v>51</v>
      </c>
      <c r="V106" s="39">
        <v>1852</v>
      </c>
      <c r="W106" s="39">
        <v>861.9</v>
      </c>
      <c r="X106" s="39">
        <v>243</v>
      </c>
      <c r="Y106" s="39">
        <v>640</v>
      </c>
      <c r="Z106" s="39">
        <v>3691.5</v>
      </c>
      <c r="AA106" s="39">
        <v>709.2</v>
      </c>
      <c r="AB106" s="39">
        <v>382.8</v>
      </c>
      <c r="AC106" s="39">
        <v>3064.5</v>
      </c>
      <c r="AD106" s="39">
        <v>265.5</v>
      </c>
      <c r="AE106" s="39">
        <v>1031.2</v>
      </c>
      <c r="AF106" s="39">
        <v>1073.5</v>
      </c>
      <c r="AG106" s="39">
        <v>355.3</v>
      </c>
      <c r="AH106" s="39">
        <v>88.8</v>
      </c>
      <c r="AI106" s="39">
        <v>121</v>
      </c>
      <c r="AJ106" s="39">
        <v>718.7</v>
      </c>
      <c r="AK106" s="39">
        <v>401</v>
      </c>
      <c r="AL106" s="39">
        <v>118</v>
      </c>
      <c r="AM106" s="39">
        <v>30</v>
      </c>
      <c r="AN106" s="39">
        <v>85</v>
      </c>
      <c r="AO106" s="39">
        <v>90</v>
      </c>
      <c r="AP106" s="39">
        <v>646.29999999999995</v>
      </c>
      <c r="AQ106" s="39">
        <v>2390.9</v>
      </c>
      <c r="AR106" s="39">
        <v>218.7</v>
      </c>
      <c r="AS106" s="39">
        <v>1555.6</v>
      </c>
      <c r="AT106" s="39">
        <v>18</v>
      </c>
      <c r="AU106" s="39">
        <v>598</v>
      </c>
      <c r="AV106" s="39">
        <v>3486</v>
      </c>
      <c r="AW106" s="39">
        <v>350</v>
      </c>
      <c r="AX106" s="39">
        <v>315.60000000000002</v>
      </c>
      <c r="AY106" s="39"/>
    </row>
    <row r="107" spans="1:51" s="37" customFormat="1" x14ac:dyDescent="0.25">
      <c r="A107" s="38"/>
      <c r="B107" s="38"/>
      <c r="C107" s="38">
        <v>61122</v>
      </c>
      <c r="D107" s="81" t="s">
        <v>210</v>
      </c>
      <c r="E107" s="39">
        <v>59841.599999999999</v>
      </c>
      <c r="F107" s="39">
        <v>15275.9</v>
      </c>
      <c r="G107" s="39">
        <v>44565.7</v>
      </c>
      <c r="H107" s="39">
        <v>350</v>
      </c>
      <c r="I107" s="39">
        <v>3246</v>
      </c>
      <c r="J107" s="39">
        <v>4388</v>
      </c>
      <c r="K107" s="39">
        <v>39.299999999999997</v>
      </c>
      <c r="L107" s="39">
        <v>400</v>
      </c>
      <c r="M107" s="39">
        <v>42.8</v>
      </c>
      <c r="N107" s="39">
        <v>100</v>
      </c>
      <c r="O107" s="39">
        <v>6430</v>
      </c>
      <c r="P107" s="39">
        <v>2000</v>
      </c>
      <c r="Q107" s="39">
        <v>868</v>
      </c>
      <c r="R107" s="39">
        <v>594.5</v>
      </c>
      <c r="S107" s="39">
        <v>124</v>
      </c>
      <c r="T107" s="39">
        <v>1712.8</v>
      </c>
      <c r="U107" s="39">
        <v>272</v>
      </c>
      <c r="V107" s="39">
        <v>1146.0999999999999</v>
      </c>
      <c r="W107" s="39">
        <v>390.2</v>
      </c>
      <c r="X107" s="39">
        <v>2182</v>
      </c>
      <c r="Y107" s="39">
        <v>410</v>
      </c>
      <c r="Z107" s="39">
        <v>3688.8</v>
      </c>
      <c r="AA107" s="39">
        <v>542</v>
      </c>
      <c r="AB107" s="39">
        <v>449.8</v>
      </c>
      <c r="AC107" s="39">
        <v>2304.8000000000002</v>
      </c>
      <c r="AD107" s="39">
        <v>187</v>
      </c>
      <c r="AE107" s="39">
        <v>524</v>
      </c>
      <c r="AF107" s="39">
        <v>553.5</v>
      </c>
      <c r="AG107" s="39">
        <v>219.6</v>
      </c>
      <c r="AH107" s="39">
        <v>338.7</v>
      </c>
      <c r="AI107" s="39">
        <v>104</v>
      </c>
      <c r="AJ107" s="39">
        <v>427.5</v>
      </c>
      <c r="AK107" s="39">
        <v>310</v>
      </c>
      <c r="AL107" s="39">
        <v>549.20000000000005</v>
      </c>
      <c r="AM107" s="39">
        <v>30</v>
      </c>
      <c r="AN107" s="39">
        <v>70</v>
      </c>
      <c r="AO107" s="39">
        <v>20</v>
      </c>
      <c r="AP107" s="39">
        <v>471.5</v>
      </c>
      <c r="AQ107" s="39">
        <v>1147.5</v>
      </c>
      <c r="AR107" s="39">
        <v>422.8</v>
      </c>
      <c r="AS107" s="39">
        <v>3082.2</v>
      </c>
      <c r="AT107" s="39">
        <v>133.4</v>
      </c>
      <c r="AU107" s="39">
        <v>668.4</v>
      </c>
      <c r="AV107" s="39">
        <v>3183</v>
      </c>
      <c r="AW107" s="39">
        <v>200</v>
      </c>
      <c r="AX107" s="39">
        <v>242.3</v>
      </c>
      <c r="AY107" s="39"/>
    </row>
    <row r="108" spans="1:51" s="37" customFormat="1" x14ac:dyDescent="0.25">
      <c r="A108" s="38"/>
      <c r="B108" s="38"/>
      <c r="C108" s="38">
        <v>61123</v>
      </c>
      <c r="D108" s="81" t="s">
        <v>211</v>
      </c>
      <c r="E108" s="39">
        <v>190058.4</v>
      </c>
      <c r="F108" s="39">
        <v>54017.599999999999</v>
      </c>
      <c r="G108" s="39">
        <v>136040.79999999999</v>
      </c>
      <c r="H108" s="39">
        <v>220</v>
      </c>
      <c r="I108" s="39">
        <v>3912</v>
      </c>
      <c r="J108" s="39">
        <v>2200</v>
      </c>
      <c r="K108" s="39">
        <v>259.39999999999998</v>
      </c>
      <c r="L108" s="39">
        <v>1750</v>
      </c>
      <c r="M108" s="39">
        <v>252.6</v>
      </c>
      <c r="N108" s="39">
        <v>410</v>
      </c>
      <c r="O108" s="39">
        <v>725</v>
      </c>
      <c r="P108" s="39">
        <v>8525</v>
      </c>
      <c r="Q108" s="39">
        <v>5527</v>
      </c>
      <c r="R108" s="39">
        <v>3625.5</v>
      </c>
      <c r="S108" s="39">
        <v>554</v>
      </c>
      <c r="T108" s="39">
        <v>9165.7000000000007</v>
      </c>
      <c r="U108" s="39">
        <v>1229</v>
      </c>
      <c r="V108" s="39">
        <v>4075.9</v>
      </c>
      <c r="W108" s="39">
        <v>1997.9</v>
      </c>
      <c r="X108" s="39">
        <v>6636</v>
      </c>
      <c r="Y108" s="39">
        <v>1000</v>
      </c>
      <c r="Z108" s="39">
        <v>22402.5</v>
      </c>
      <c r="AA108" s="39">
        <v>3215</v>
      </c>
      <c r="AB108" s="39">
        <v>2823.7</v>
      </c>
      <c r="AC108" s="39">
        <v>12575.2</v>
      </c>
      <c r="AD108" s="39">
        <v>1103</v>
      </c>
      <c r="AE108" s="39">
        <v>1858.8</v>
      </c>
      <c r="AF108" s="39">
        <v>2918.1</v>
      </c>
      <c r="AG108" s="39">
        <v>1047.5999999999999</v>
      </c>
      <c r="AH108" s="39">
        <v>1571.3</v>
      </c>
      <c r="AI108" s="39">
        <v>463</v>
      </c>
      <c r="AJ108" s="39">
        <v>2514.9</v>
      </c>
      <c r="AK108" s="39">
        <v>1289</v>
      </c>
      <c r="AL108" s="39">
        <v>2024.9</v>
      </c>
      <c r="AM108" s="39">
        <v>70</v>
      </c>
      <c r="AN108" s="39">
        <v>329</v>
      </c>
      <c r="AO108" s="39">
        <v>140</v>
      </c>
      <c r="AP108" s="39">
        <v>1744.2</v>
      </c>
      <c r="AQ108" s="39">
        <v>6299.2</v>
      </c>
      <c r="AR108" s="39">
        <v>1211.5</v>
      </c>
      <c r="AS108" s="39">
        <v>8309.2000000000007</v>
      </c>
      <c r="AT108" s="39">
        <v>899</v>
      </c>
      <c r="AU108" s="39">
        <v>1963.6</v>
      </c>
      <c r="AV108" s="39">
        <v>4922</v>
      </c>
      <c r="AW108" s="39">
        <v>990</v>
      </c>
      <c r="AX108" s="39">
        <v>1291.0999999999999</v>
      </c>
      <c r="AY108" s="39"/>
    </row>
    <row r="109" spans="1:51" s="37" customFormat="1" x14ac:dyDescent="0.25">
      <c r="A109" s="38"/>
      <c r="B109" s="38"/>
      <c r="C109" s="38">
        <v>61128</v>
      </c>
      <c r="D109" s="81" t="s">
        <v>212</v>
      </c>
      <c r="E109" s="39">
        <v>2539.1999999999998</v>
      </c>
      <c r="F109" s="39">
        <v>2312</v>
      </c>
      <c r="G109" s="39">
        <v>227.2</v>
      </c>
      <c r="H109" s="39"/>
      <c r="I109" s="39"/>
      <c r="J109" s="39"/>
      <c r="K109" s="39">
        <v>5</v>
      </c>
      <c r="L109" s="39"/>
      <c r="M109" s="39"/>
      <c r="N109" s="39"/>
      <c r="O109" s="39"/>
      <c r="P109" s="39"/>
      <c r="Q109" s="39"/>
      <c r="R109" s="39"/>
      <c r="S109" s="39">
        <v>40</v>
      </c>
      <c r="T109" s="39">
        <v>53.4</v>
      </c>
      <c r="U109" s="39"/>
      <c r="V109" s="39"/>
      <c r="W109" s="39"/>
      <c r="X109" s="39"/>
      <c r="Y109" s="39"/>
      <c r="Z109" s="39">
        <v>25.2</v>
      </c>
      <c r="AA109" s="39">
        <v>0.6</v>
      </c>
      <c r="AB109" s="39"/>
      <c r="AC109" s="39"/>
      <c r="AD109" s="39">
        <v>40</v>
      </c>
      <c r="AE109" s="39">
        <v>20</v>
      </c>
      <c r="AF109" s="39"/>
      <c r="AG109" s="39"/>
      <c r="AH109" s="39"/>
      <c r="AI109" s="39"/>
      <c r="AJ109" s="39"/>
      <c r="AK109" s="39"/>
      <c r="AL109" s="39">
        <v>30</v>
      </c>
      <c r="AM109" s="39"/>
      <c r="AN109" s="39"/>
      <c r="AO109" s="39"/>
      <c r="AP109" s="39"/>
      <c r="AQ109" s="39"/>
      <c r="AR109" s="39">
        <v>13</v>
      </c>
      <c r="AS109" s="39"/>
      <c r="AT109" s="39"/>
      <c r="AU109" s="39"/>
      <c r="AV109" s="39"/>
      <c r="AW109" s="39"/>
      <c r="AX109" s="39"/>
      <c r="AY109" s="39"/>
    </row>
    <row r="110" spans="1:51" x14ac:dyDescent="0.25">
      <c r="A110" s="4"/>
      <c r="B110" s="4">
        <v>6113</v>
      </c>
      <c r="C110" s="4"/>
      <c r="D110" s="68" t="s">
        <v>213</v>
      </c>
      <c r="E110" s="3">
        <f>SUM(E111:E114)</f>
        <v>109746.5</v>
      </c>
      <c r="F110" s="3">
        <f t="shared" ref="F110:X110" si="38">SUM(F111:F114)</f>
        <v>8</v>
      </c>
      <c r="G110" s="3">
        <f t="shared" si="38"/>
        <v>109738.5</v>
      </c>
      <c r="H110" s="3">
        <f t="shared" si="38"/>
        <v>3655</v>
      </c>
      <c r="I110" s="3">
        <f t="shared" si="38"/>
        <v>18235.099999999999</v>
      </c>
      <c r="J110" s="3">
        <f t="shared" si="38"/>
        <v>4320</v>
      </c>
      <c r="K110" s="3">
        <f t="shared" si="38"/>
        <v>342</v>
      </c>
      <c r="L110" s="3">
        <f t="shared" si="38"/>
        <v>8000</v>
      </c>
      <c r="M110" s="3">
        <f t="shared" si="38"/>
        <v>1850</v>
      </c>
      <c r="N110" s="3">
        <f t="shared" si="38"/>
        <v>999</v>
      </c>
      <c r="O110" s="3">
        <f t="shared" si="38"/>
        <v>3260</v>
      </c>
      <c r="P110" s="3">
        <f t="shared" si="38"/>
        <v>1900</v>
      </c>
      <c r="Q110" s="3">
        <f t="shared" si="38"/>
        <v>1100</v>
      </c>
      <c r="R110" s="3">
        <f t="shared" si="38"/>
        <v>322</v>
      </c>
      <c r="S110" s="3">
        <f t="shared" si="38"/>
        <v>12990</v>
      </c>
      <c r="T110" s="3">
        <f t="shared" si="38"/>
        <v>9469.3000000000011</v>
      </c>
      <c r="U110" s="3">
        <f t="shared" si="38"/>
        <v>398</v>
      </c>
      <c r="V110" s="3">
        <f t="shared" si="38"/>
        <v>1578</v>
      </c>
      <c r="W110" s="3">
        <f t="shared" si="38"/>
        <v>1149.8</v>
      </c>
      <c r="X110" s="3">
        <f t="shared" si="38"/>
        <v>1369</v>
      </c>
      <c r="Y110" s="3">
        <f>SUM(Y111:Y114)</f>
        <v>6095.6</v>
      </c>
      <c r="Z110" s="3">
        <f>SUM(Z111:Z114)</f>
        <v>3547.8</v>
      </c>
      <c r="AA110" s="3">
        <f t="shared" ref="AA110:AY110" si="39">SUM(AA111:AA114)</f>
        <v>1180.6999999999998</v>
      </c>
      <c r="AB110" s="3">
        <f t="shared" si="39"/>
        <v>1461.7999999999997</v>
      </c>
      <c r="AC110" s="3">
        <f t="shared" si="39"/>
        <v>3294.0999999999995</v>
      </c>
      <c r="AD110" s="3">
        <f t="shared" si="39"/>
        <v>830</v>
      </c>
      <c r="AE110" s="3">
        <f t="shared" si="39"/>
        <v>1392</v>
      </c>
      <c r="AF110" s="3">
        <f t="shared" si="39"/>
        <v>306</v>
      </c>
      <c r="AG110" s="3">
        <f t="shared" si="39"/>
        <v>400</v>
      </c>
      <c r="AH110" s="3">
        <f t="shared" si="39"/>
        <v>2322.5000000000005</v>
      </c>
      <c r="AI110" s="3">
        <f t="shared" si="39"/>
        <v>55</v>
      </c>
      <c r="AJ110" s="3">
        <f t="shared" si="39"/>
        <v>614</v>
      </c>
      <c r="AK110" s="3">
        <f t="shared" si="39"/>
        <v>1500</v>
      </c>
      <c r="AL110" s="3">
        <f t="shared" si="39"/>
        <v>1459</v>
      </c>
      <c r="AM110" s="3">
        <f t="shared" si="39"/>
        <v>270</v>
      </c>
      <c r="AN110" s="3">
        <f t="shared" si="39"/>
        <v>30</v>
      </c>
      <c r="AO110" s="3">
        <f t="shared" si="39"/>
        <v>300</v>
      </c>
      <c r="AP110" s="3">
        <f t="shared" si="39"/>
        <v>4929.2999999999993</v>
      </c>
      <c r="AQ110" s="3">
        <f t="shared" si="39"/>
        <v>500</v>
      </c>
      <c r="AR110" s="3">
        <f t="shared" si="39"/>
        <v>250</v>
      </c>
      <c r="AS110" s="3">
        <f t="shared" si="39"/>
        <v>780</v>
      </c>
      <c r="AT110" s="3">
        <f t="shared" si="39"/>
        <v>452.5</v>
      </c>
      <c r="AU110" s="3">
        <f t="shared" si="39"/>
        <v>2500</v>
      </c>
      <c r="AV110" s="3">
        <f t="shared" si="39"/>
        <v>931</v>
      </c>
      <c r="AW110" s="3">
        <f t="shared" si="39"/>
        <v>1200</v>
      </c>
      <c r="AX110" s="3">
        <f t="shared" si="39"/>
        <v>2200</v>
      </c>
      <c r="AY110" s="3">
        <f t="shared" si="39"/>
        <v>0</v>
      </c>
    </row>
    <row r="111" spans="1:51" s="37" customFormat="1" x14ac:dyDescent="0.25">
      <c r="A111" s="38"/>
      <c r="B111" s="38"/>
      <c r="C111" s="38">
        <v>61131</v>
      </c>
      <c r="D111" s="81" t="s">
        <v>187</v>
      </c>
      <c r="E111" s="39">
        <v>36676.199999999997</v>
      </c>
      <c r="F111" s="39">
        <v>2</v>
      </c>
      <c r="G111" s="39">
        <v>36674.199999999997</v>
      </c>
      <c r="H111" s="39">
        <v>1100</v>
      </c>
      <c r="I111" s="39">
        <v>5295.2</v>
      </c>
      <c r="J111" s="39">
        <v>770</v>
      </c>
      <c r="K111" s="39">
        <v>149</v>
      </c>
      <c r="L111" s="39">
        <v>3400</v>
      </c>
      <c r="M111" s="39">
        <v>555.20000000000005</v>
      </c>
      <c r="N111" s="39">
        <v>369</v>
      </c>
      <c r="O111" s="39">
        <v>850</v>
      </c>
      <c r="P111" s="39">
        <v>500</v>
      </c>
      <c r="Q111" s="39">
        <v>540</v>
      </c>
      <c r="R111" s="39">
        <v>200</v>
      </c>
      <c r="S111" s="39">
        <v>5944</v>
      </c>
      <c r="T111" s="39">
        <v>3398.3</v>
      </c>
      <c r="U111" s="39">
        <v>150</v>
      </c>
      <c r="V111" s="39">
        <v>331</v>
      </c>
      <c r="W111" s="39">
        <v>287.39999999999998</v>
      </c>
      <c r="X111" s="39">
        <v>397</v>
      </c>
      <c r="Y111" s="39">
        <v>1750.3</v>
      </c>
      <c r="Z111" s="39">
        <v>1068.2</v>
      </c>
      <c r="AA111" s="39">
        <v>339.5</v>
      </c>
      <c r="AB111" s="39">
        <v>416.2</v>
      </c>
      <c r="AC111" s="39">
        <v>1069.0999999999999</v>
      </c>
      <c r="AD111" s="39">
        <v>259.5</v>
      </c>
      <c r="AE111" s="39">
        <v>348.8</v>
      </c>
      <c r="AF111" s="39">
        <v>105</v>
      </c>
      <c r="AG111" s="39">
        <v>117.5</v>
      </c>
      <c r="AH111" s="39">
        <v>676.9</v>
      </c>
      <c r="AI111" s="39">
        <v>15</v>
      </c>
      <c r="AJ111" s="39">
        <v>220</v>
      </c>
      <c r="AK111" s="39">
        <v>486</v>
      </c>
      <c r="AL111" s="39">
        <v>658.4</v>
      </c>
      <c r="AM111" s="39">
        <v>120</v>
      </c>
      <c r="AN111" s="39">
        <v>5</v>
      </c>
      <c r="AO111" s="39">
        <v>170</v>
      </c>
      <c r="AP111" s="39">
        <v>1781.1</v>
      </c>
      <c r="AQ111" s="39">
        <v>100</v>
      </c>
      <c r="AR111" s="39">
        <v>100</v>
      </c>
      <c r="AS111" s="39">
        <v>202.3</v>
      </c>
      <c r="AT111" s="39">
        <v>160</v>
      </c>
      <c r="AU111" s="39">
        <v>820</v>
      </c>
      <c r="AV111" s="39">
        <v>350</v>
      </c>
      <c r="AW111" s="39">
        <v>350</v>
      </c>
      <c r="AX111" s="39">
        <v>749.3</v>
      </c>
      <c r="AY111" s="39"/>
    </row>
    <row r="112" spans="1:51" s="37" customFormat="1" x14ac:dyDescent="0.25">
      <c r="A112" s="38"/>
      <c r="B112" s="38"/>
      <c r="C112" s="38">
        <v>61132</v>
      </c>
      <c r="D112" s="81" t="s">
        <v>210</v>
      </c>
      <c r="E112" s="39">
        <v>24174.7</v>
      </c>
      <c r="F112" s="39">
        <v>1.6</v>
      </c>
      <c r="G112" s="39">
        <v>24173.1</v>
      </c>
      <c r="H112" s="39">
        <v>440</v>
      </c>
      <c r="I112" s="39">
        <v>8550</v>
      </c>
      <c r="J112" s="39">
        <v>2250</v>
      </c>
      <c r="K112" s="39">
        <v>87</v>
      </c>
      <c r="L112" s="39">
        <v>1000</v>
      </c>
      <c r="M112" s="39">
        <v>147</v>
      </c>
      <c r="N112" s="39">
        <v>140</v>
      </c>
      <c r="O112" s="39">
        <v>520</v>
      </c>
      <c r="P112" s="39">
        <v>600</v>
      </c>
      <c r="Q112" s="39">
        <v>140</v>
      </c>
      <c r="R112" s="39">
        <v>122</v>
      </c>
      <c r="S112" s="39">
        <v>1069</v>
      </c>
      <c r="T112" s="39">
        <v>1100.4000000000001</v>
      </c>
      <c r="U112" s="39">
        <v>98</v>
      </c>
      <c r="V112" s="39">
        <v>517.5</v>
      </c>
      <c r="W112" s="39">
        <v>287.39999999999998</v>
      </c>
      <c r="X112" s="39">
        <v>377</v>
      </c>
      <c r="Y112" s="39">
        <v>1082.8</v>
      </c>
      <c r="Z112" s="39">
        <v>656.5</v>
      </c>
      <c r="AA112" s="39">
        <v>222.4</v>
      </c>
      <c r="AB112" s="39">
        <v>152.6</v>
      </c>
      <c r="AC112" s="39">
        <v>593.1</v>
      </c>
      <c r="AD112" s="39">
        <v>226</v>
      </c>
      <c r="AE112" s="39">
        <v>487.6</v>
      </c>
      <c r="AF112" s="39">
        <v>101</v>
      </c>
      <c r="AG112" s="39">
        <v>55.2</v>
      </c>
      <c r="AH112" s="39">
        <v>314.8</v>
      </c>
      <c r="AI112" s="39">
        <v>40</v>
      </c>
      <c r="AJ112" s="39">
        <v>194</v>
      </c>
      <c r="AK112" s="39">
        <v>253</v>
      </c>
      <c r="AL112" s="39">
        <v>92</v>
      </c>
      <c r="AM112" s="39">
        <v>60</v>
      </c>
      <c r="AN112" s="39">
        <v>19</v>
      </c>
      <c r="AO112" s="39">
        <v>30</v>
      </c>
      <c r="AP112" s="39">
        <v>386.2</v>
      </c>
      <c r="AQ112" s="39">
        <v>200</v>
      </c>
      <c r="AR112" s="39">
        <v>50</v>
      </c>
      <c r="AS112" s="39">
        <v>47.6</v>
      </c>
      <c r="AT112" s="39">
        <v>85</v>
      </c>
      <c r="AU112" s="39">
        <v>530</v>
      </c>
      <c r="AV112" s="39">
        <v>181</v>
      </c>
      <c r="AW112" s="39">
        <v>250</v>
      </c>
      <c r="AX112" s="39">
        <v>418</v>
      </c>
      <c r="AY112" s="39"/>
    </row>
    <row r="113" spans="1:51" s="37" customFormat="1" x14ac:dyDescent="0.25">
      <c r="A113" s="38"/>
      <c r="B113" s="38"/>
      <c r="C113" s="38">
        <v>61133</v>
      </c>
      <c r="D113" s="81" t="s">
        <v>211</v>
      </c>
      <c r="E113" s="39">
        <v>47118.5</v>
      </c>
      <c r="F113" s="39">
        <v>4.4000000000000004</v>
      </c>
      <c r="G113" s="39">
        <v>47114.1</v>
      </c>
      <c r="H113" s="39">
        <v>2115</v>
      </c>
      <c r="I113" s="39">
        <v>4389.8999999999996</v>
      </c>
      <c r="J113" s="39">
        <v>1300</v>
      </c>
      <c r="K113" s="39">
        <v>106</v>
      </c>
      <c r="L113" s="39">
        <v>3600</v>
      </c>
      <c r="M113" s="39">
        <v>1147.8</v>
      </c>
      <c r="N113" s="39">
        <v>490</v>
      </c>
      <c r="O113" s="39">
        <v>800</v>
      </c>
      <c r="P113" s="39">
        <v>800</v>
      </c>
      <c r="Q113" s="39">
        <v>420</v>
      </c>
      <c r="R113" s="39"/>
      <c r="S113" s="39">
        <v>5778</v>
      </c>
      <c r="T113" s="39">
        <v>4583</v>
      </c>
      <c r="U113" s="39">
        <v>150</v>
      </c>
      <c r="V113" s="39">
        <v>729.5</v>
      </c>
      <c r="W113" s="39">
        <v>575</v>
      </c>
      <c r="X113" s="39">
        <v>595</v>
      </c>
      <c r="Y113" s="39">
        <v>3262.5</v>
      </c>
      <c r="Z113" s="39">
        <v>1802.3</v>
      </c>
      <c r="AA113" s="39">
        <v>611.29999999999995</v>
      </c>
      <c r="AB113" s="39">
        <v>871.4</v>
      </c>
      <c r="AC113" s="39">
        <v>1624.7</v>
      </c>
      <c r="AD113" s="39">
        <v>314.5</v>
      </c>
      <c r="AE113" s="39">
        <v>555.6</v>
      </c>
      <c r="AF113" s="39">
        <v>100</v>
      </c>
      <c r="AG113" s="39">
        <v>227.3</v>
      </c>
      <c r="AH113" s="39">
        <v>1317.4</v>
      </c>
      <c r="AI113" s="39"/>
      <c r="AJ113" s="39">
        <v>200</v>
      </c>
      <c r="AK113" s="39">
        <v>761</v>
      </c>
      <c r="AL113" s="39">
        <v>708.6</v>
      </c>
      <c r="AM113" s="39">
        <v>90</v>
      </c>
      <c r="AN113" s="39">
        <v>6</v>
      </c>
      <c r="AO113" s="39">
        <v>100</v>
      </c>
      <c r="AP113" s="39">
        <v>2762</v>
      </c>
      <c r="AQ113" s="39">
        <v>200</v>
      </c>
      <c r="AR113" s="39">
        <v>100</v>
      </c>
      <c r="AS113" s="39">
        <v>530.1</v>
      </c>
      <c r="AT113" s="39">
        <v>207.5</v>
      </c>
      <c r="AU113" s="39">
        <v>1150</v>
      </c>
      <c r="AV113" s="39">
        <v>400</v>
      </c>
      <c r="AW113" s="39">
        <v>600</v>
      </c>
      <c r="AX113" s="39">
        <v>1032.7</v>
      </c>
      <c r="AY113" s="39"/>
    </row>
    <row r="114" spans="1:51" s="37" customFormat="1" x14ac:dyDescent="0.25">
      <c r="A114" s="38"/>
      <c r="B114" s="38"/>
      <c r="C114" s="38">
        <v>61138</v>
      </c>
      <c r="D114" s="81" t="s">
        <v>214</v>
      </c>
      <c r="E114" s="39">
        <v>1777.1</v>
      </c>
      <c r="F114" s="39"/>
      <c r="G114" s="39">
        <v>1777.1</v>
      </c>
      <c r="H114" s="39"/>
      <c r="I114" s="39"/>
      <c r="J114" s="39"/>
      <c r="K114" s="39"/>
      <c r="L114" s="39"/>
      <c r="M114" s="39"/>
      <c r="N114" s="39"/>
      <c r="O114" s="39">
        <v>1090</v>
      </c>
      <c r="P114" s="39"/>
      <c r="Q114" s="39"/>
      <c r="R114" s="39"/>
      <c r="S114" s="39">
        <v>199</v>
      </c>
      <c r="T114" s="39">
        <v>387.6</v>
      </c>
      <c r="U114" s="39"/>
      <c r="V114" s="39"/>
      <c r="W114" s="39"/>
      <c r="X114" s="39"/>
      <c r="Y114" s="39"/>
      <c r="Z114" s="39">
        <v>20.8</v>
      </c>
      <c r="AA114" s="39">
        <v>7.5</v>
      </c>
      <c r="AB114" s="39">
        <v>21.6</v>
      </c>
      <c r="AC114" s="39">
        <v>7.2</v>
      </c>
      <c r="AD114" s="39">
        <v>30</v>
      </c>
      <c r="AE114" s="39"/>
      <c r="AF114" s="39"/>
      <c r="AG114" s="39"/>
      <c r="AH114" s="39">
        <v>13.4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25">
      <c r="A115" s="4"/>
      <c r="B115" s="4">
        <v>6114</v>
      </c>
      <c r="C115" s="4"/>
      <c r="D115" s="68" t="s">
        <v>215</v>
      </c>
      <c r="E115" s="3">
        <f>SUM(E116:E118)</f>
        <v>27722.399999999998</v>
      </c>
      <c r="F115" s="3">
        <f t="shared" ref="F115:AY115" si="40">SUM(F116:F118)</f>
        <v>3556.9</v>
      </c>
      <c r="G115" s="3">
        <f t="shared" si="40"/>
        <v>24165.5</v>
      </c>
      <c r="H115" s="3">
        <f t="shared" si="40"/>
        <v>233</v>
      </c>
      <c r="I115" s="3">
        <f t="shared" si="40"/>
        <v>766.5</v>
      </c>
      <c r="J115" s="3">
        <f t="shared" si="40"/>
        <v>359</v>
      </c>
      <c r="K115" s="3">
        <f t="shared" si="40"/>
        <v>179</v>
      </c>
      <c r="L115" s="3">
        <f t="shared" si="40"/>
        <v>3100</v>
      </c>
      <c r="M115" s="3">
        <f t="shared" si="40"/>
        <v>560</v>
      </c>
      <c r="N115" s="3">
        <f t="shared" si="40"/>
        <v>160</v>
      </c>
      <c r="O115" s="3">
        <f t="shared" si="40"/>
        <v>200</v>
      </c>
      <c r="P115" s="3">
        <f t="shared" si="40"/>
        <v>1200</v>
      </c>
      <c r="Q115" s="3">
        <f t="shared" si="40"/>
        <v>71</v>
      </c>
      <c r="R115" s="3">
        <f t="shared" si="40"/>
        <v>76</v>
      </c>
      <c r="S115" s="3">
        <f t="shared" si="40"/>
        <v>1998</v>
      </c>
      <c r="T115" s="3">
        <f t="shared" si="40"/>
        <v>1924.6</v>
      </c>
      <c r="U115" s="3">
        <f t="shared" si="40"/>
        <v>155</v>
      </c>
      <c r="V115" s="3">
        <f t="shared" si="40"/>
        <v>201</v>
      </c>
      <c r="W115" s="3">
        <f t="shared" si="40"/>
        <v>217.5</v>
      </c>
      <c r="X115" s="3">
        <f t="shared" si="40"/>
        <v>152</v>
      </c>
      <c r="Y115" s="3">
        <f t="shared" si="40"/>
        <v>317.39999999999998</v>
      </c>
      <c r="Z115" s="3">
        <f t="shared" si="40"/>
        <v>554.1</v>
      </c>
      <c r="AA115" s="3">
        <f t="shared" si="40"/>
        <v>305.89999999999998</v>
      </c>
      <c r="AB115" s="3">
        <f t="shared" si="40"/>
        <v>53.8</v>
      </c>
      <c r="AC115" s="3">
        <f t="shared" si="40"/>
        <v>323.2</v>
      </c>
      <c r="AD115" s="3">
        <f t="shared" si="40"/>
        <v>173</v>
      </c>
      <c r="AE115" s="3">
        <f t="shared" si="40"/>
        <v>71.7</v>
      </c>
      <c r="AF115" s="3">
        <f t="shared" si="40"/>
        <v>72.5</v>
      </c>
      <c r="AG115" s="3">
        <f t="shared" si="40"/>
        <v>200</v>
      </c>
      <c r="AH115" s="3">
        <f t="shared" si="40"/>
        <v>5097.6000000000004</v>
      </c>
      <c r="AI115" s="3">
        <f t="shared" si="40"/>
        <v>40</v>
      </c>
      <c r="AJ115" s="3">
        <f t="shared" si="40"/>
        <v>93</v>
      </c>
      <c r="AK115" s="3">
        <f t="shared" si="40"/>
        <v>323</v>
      </c>
      <c r="AL115" s="3">
        <f t="shared" si="40"/>
        <v>154.19999999999999</v>
      </c>
      <c r="AM115" s="3">
        <f t="shared" si="40"/>
        <v>75</v>
      </c>
      <c r="AN115" s="3">
        <f t="shared" si="40"/>
        <v>30</v>
      </c>
      <c r="AO115" s="3">
        <f t="shared" si="40"/>
        <v>25</v>
      </c>
      <c r="AP115" s="3">
        <f t="shared" si="40"/>
        <v>85</v>
      </c>
      <c r="AQ115" s="3">
        <f t="shared" si="40"/>
        <v>408.9</v>
      </c>
      <c r="AR115" s="3">
        <f t="shared" si="40"/>
        <v>130</v>
      </c>
      <c r="AS115" s="3">
        <f t="shared" si="40"/>
        <v>3195.4</v>
      </c>
      <c r="AT115" s="3">
        <f t="shared" si="40"/>
        <v>80.400000000000006</v>
      </c>
      <c r="AU115" s="3">
        <f t="shared" si="40"/>
        <v>185</v>
      </c>
      <c r="AV115" s="3">
        <f t="shared" si="40"/>
        <v>350</v>
      </c>
      <c r="AW115" s="3">
        <f t="shared" si="40"/>
        <v>211</v>
      </c>
      <c r="AX115" s="3">
        <f t="shared" si="40"/>
        <v>57.8</v>
      </c>
      <c r="AY115" s="3">
        <f t="shared" si="40"/>
        <v>0</v>
      </c>
    </row>
    <row r="116" spans="1:51" s="37" customFormat="1" x14ac:dyDescent="0.25">
      <c r="A116" s="38"/>
      <c r="B116" s="38"/>
      <c r="C116" s="38">
        <v>61141</v>
      </c>
      <c r="D116" s="81" t="s">
        <v>216</v>
      </c>
      <c r="E116" s="39">
        <v>1619.6</v>
      </c>
      <c r="F116" s="39">
        <v>193.3</v>
      </c>
      <c r="G116" s="39">
        <v>1426.3</v>
      </c>
      <c r="H116" s="39">
        <v>233</v>
      </c>
      <c r="I116" s="39">
        <v>16.5</v>
      </c>
      <c r="J116" s="39">
        <v>19</v>
      </c>
      <c r="K116" s="39">
        <v>2</v>
      </c>
      <c r="L116" s="39">
        <v>50</v>
      </c>
      <c r="M116" s="39"/>
      <c r="N116" s="39">
        <v>10</v>
      </c>
      <c r="O116" s="39"/>
      <c r="P116" s="39"/>
      <c r="Q116" s="39"/>
      <c r="R116" s="39">
        <v>15</v>
      </c>
      <c r="S116" s="39">
        <v>235</v>
      </c>
      <c r="T116" s="39">
        <v>205.8</v>
      </c>
      <c r="U116" s="39">
        <v>5</v>
      </c>
      <c r="V116" s="39">
        <v>22</v>
      </c>
      <c r="W116" s="39">
        <v>14</v>
      </c>
      <c r="X116" s="39"/>
      <c r="Y116" s="39">
        <v>15.9</v>
      </c>
      <c r="Z116" s="39">
        <v>19.5</v>
      </c>
      <c r="AA116" s="39">
        <v>13</v>
      </c>
      <c r="AB116" s="39">
        <v>6.5</v>
      </c>
      <c r="AC116" s="39">
        <v>25</v>
      </c>
      <c r="AD116" s="39">
        <v>8</v>
      </c>
      <c r="AE116" s="39">
        <v>11.7</v>
      </c>
      <c r="AF116" s="39"/>
      <c r="AG116" s="39">
        <v>30</v>
      </c>
      <c r="AH116" s="39">
        <v>12.6</v>
      </c>
      <c r="AI116" s="39">
        <v>4</v>
      </c>
      <c r="AJ116" s="39"/>
      <c r="AK116" s="39">
        <v>5</v>
      </c>
      <c r="AL116" s="39">
        <v>31</v>
      </c>
      <c r="AM116" s="39">
        <v>3</v>
      </c>
      <c r="AN116" s="39">
        <v>10</v>
      </c>
      <c r="AO116" s="39">
        <v>2</v>
      </c>
      <c r="AP116" s="39"/>
      <c r="AQ116" s="39">
        <v>46.2</v>
      </c>
      <c r="AR116" s="39">
        <v>20</v>
      </c>
      <c r="AS116" s="39">
        <v>300.39999999999998</v>
      </c>
      <c r="AT116" s="39">
        <v>2.4</v>
      </c>
      <c r="AU116" s="39">
        <v>5</v>
      </c>
      <c r="AV116" s="39">
        <v>15</v>
      </c>
      <c r="AW116" s="39">
        <v>9</v>
      </c>
      <c r="AX116" s="39">
        <v>3.8</v>
      </c>
      <c r="AY116" s="39"/>
    </row>
    <row r="117" spans="1:51" s="37" customFormat="1" x14ac:dyDescent="0.25">
      <c r="A117" s="40"/>
      <c r="B117" s="40"/>
      <c r="C117" s="42">
        <v>61142</v>
      </c>
      <c r="D117" s="82" t="s">
        <v>217</v>
      </c>
      <c r="E117" s="39">
        <v>26098.799999999999</v>
      </c>
      <c r="F117" s="39">
        <v>3363.6</v>
      </c>
      <c r="G117" s="39">
        <v>22735.200000000001</v>
      </c>
      <c r="H117" s="39"/>
      <c r="I117" s="39">
        <v>750</v>
      </c>
      <c r="J117" s="39">
        <v>340</v>
      </c>
      <c r="K117" s="39">
        <v>177</v>
      </c>
      <c r="L117" s="39">
        <v>3050</v>
      </c>
      <c r="M117" s="39">
        <v>560</v>
      </c>
      <c r="N117" s="39">
        <v>150</v>
      </c>
      <c r="O117" s="39">
        <v>200</v>
      </c>
      <c r="P117" s="39">
        <v>1200</v>
      </c>
      <c r="Q117" s="39">
        <v>71</v>
      </c>
      <c r="R117" s="39">
        <v>61</v>
      </c>
      <c r="S117" s="39">
        <v>1763</v>
      </c>
      <c r="T117" s="39">
        <v>1718.8</v>
      </c>
      <c r="U117" s="39">
        <v>150</v>
      </c>
      <c r="V117" s="39">
        <v>179</v>
      </c>
      <c r="W117" s="39">
        <v>201.5</v>
      </c>
      <c r="X117" s="39">
        <v>152</v>
      </c>
      <c r="Y117" s="39">
        <v>301.5</v>
      </c>
      <c r="Z117" s="39">
        <v>534.6</v>
      </c>
      <c r="AA117" s="39">
        <v>292.89999999999998</v>
      </c>
      <c r="AB117" s="39">
        <v>47.3</v>
      </c>
      <c r="AC117" s="39">
        <v>298.2</v>
      </c>
      <c r="AD117" s="39">
        <v>165</v>
      </c>
      <c r="AE117" s="39">
        <v>60</v>
      </c>
      <c r="AF117" s="39">
        <v>72.5</v>
      </c>
      <c r="AG117" s="39">
        <v>170</v>
      </c>
      <c r="AH117" s="39">
        <v>5083</v>
      </c>
      <c r="AI117" s="39">
        <v>36</v>
      </c>
      <c r="AJ117" s="39">
        <v>93</v>
      </c>
      <c r="AK117" s="39">
        <v>318</v>
      </c>
      <c r="AL117" s="39">
        <v>123.2</v>
      </c>
      <c r="AM117" s="39">
        <v>72</v>
      </c>
      <c r="AN117" s="39">
        <v>20</v>
      </c>
      <c r="AO117" s="39">
        <v>23</v>
      </c>
      <c r="AP117" s="39">
        <v>85</v>
      </c>
      <c r="AQ117" s="39">
        <v>362.7</v>
      </c>
      <c r="AR117" s="39">
        <v>110</v>
      </c>
      <c r="AS117" s="39">
        <v>2895</v>
      </c>
      <c r="AT117" s="39">
        <v>78</v>
      </c>
      <c r="AU117" s="39">
        <v>180</v>
      </c>
      <c r="AV117" s="39">
        <v>335</v>
      </c>
      <c r="AW117" s="39">
        <v>202</v>
      </c>
      <c r="AX117" s="39">
        <v>54</v>
      </c>
      <c r="AY117" s="39"/>
    </row>
    <row r="118" spans="1:51" s="37" customFormat="1" x14ac:dyDescent="0.25">
      <c r="A118" s="40"/>
      <c r="B118" s="40"/>
      <c r="C118" s="42">
        <v>61148</v>
      </c>
      <c r="D118" s="82" t="s">
        <v>336</v>
      </c>
      <c r="E118" s="39">
        <v>4</v>
      </c>
      <c r="F118" s="39"/>
      <c r="G118" s="39">
        <v>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>
        <v>2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>
        <v>2</v>
      </c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36" customFormat="1" x14ac:dyDescent="0.25">
      <c r="A119" s="1" t="s">
        <v>9</v>
      </c>
      <c r="B119" s="38">
        <v>6115</v>
      </c>
      <c r="C119" s="1"/>
      <c r="D119" s="81" t="s">
        <v>218</v>
      </c>
      <c r="E119" s="3">
        <f>SUM(E120:E120)</f>
        <v>699.8</v>
      </c>
      <c r="F119" s="3">
        <f t="shared" ref="F119:AY119" si="41">SUM(F120:F120)</f>
        <v>0</v>
      </c>
      <c r="G119" s="3">
        <f t="shared" si="41"/>
        <v>699.8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1</v>
      </c>
      <c r="L119" s="3">
        <f t="shared" si="41"/>
        <v>0</v>
      </c>
      <c r="M119" s="3">
        <f t="shared" si="41"/>
        <v>0</v>
      </c>
      <c r="N119" s="3">
        <f t="shared" si="41"/>
        <v>0</v>
      </c>
      <c r="O119" s="3">
        <f t="shared" si="41"/>
        <v>0</v>
      </c>
      <c r="P119" s="3">
        <f t="shared" si="41"/>
        <v>0</v>
      </c>
      <c r="Q119" s="3">
        <f t="shared" si="41"/>
        <v>0</v>
      </c>
      <c r="R119" s="3">
        <f t="shared" si="41"/>
        <v>0</v>
      </c>
      <c r="S119" s="3">
        <f t="shared" si="41"/>
        <v>290</v>
      </c>
      <c r="T119" s="3">
        <f t="shared" si="41"/>
        <v>400</v>
      </c>
      <c r="U119" s="3">
        <f t="shared" si="41"/>
        <v>0</v>
      </c>
      <c r="V119" s="3">
        <f t="shared" si="41"/>
        <v>1.5</v>
      </c>
      <c r="W119" s="3">
        <f t="shared" si="41"/>
        <v>0</v>
      </c>
      <c r="X119" s="3">
        <f t="shared" si="41"/>
        <v>0</v>
      </c>
      <c r="Y119" s="3">
        <f t="shared" si="41"/>
        <v>7.3</v>
      </c>
      <c r="Z119" s="3">
        <f t="shared" si="41"/>
        <v>0</v>
      </c>
      <c r="AA119" s="3">
        <f t="shared" si="41"/>
        <v>0</v>
      </c>
      <c r="AB119" s="3">
        <f t="shared" si="41"/>
        <v>0</v>
      </c>
      <c r="AC119" s="3">
        <f t="shared" si="41"/>
        <v>0</v>
      </c>
      <c r="AD119" s="3">
        <f t="shared" si="41"/>
        <v>0</v>
      </c>
      <c r="AE119" s="3">
        <f t="shared" si="41"/>
        <v>0</v>
      </c>
      <c r="AF119" s="3">
        <f t="shared" si="41"/>
        <v>0</v>
      </c>
      <c r="AG119" s="3">
        <f t="shared" si="41"/>
        <v>0</v>
      </c>
      <c r="AH119" s="3">
        <f t="shared" si="41"/>
        <v>0</v>
      </c>
      <c r="AI119" s="3">
        <f t="shared" si="41"/>
        <v>0</v>
      </c>
      <c r="AJ119" s="3">
        <f t="shared" si="41"/>
        <v>0</v>
      </c>
      <c r="AK119" s="3">
        <f t="shared" si="41"/>
        <v>0</v>
      </c>
      <c r="AL119" s="3">
        <f t="shared" si="41"/>
        <v>0</v>
      </c>
      <c r="AM119" s="3">
        <f t="shared" si="41"/>
        <v>0</v>
      </c>
      <c r="AN119" s="3">
        <f t="shared" si="41"/>
        <v>0</v>
      </c>
      <c r="AO119" s="3">
        <f t="shared" si="41"/>
        <v>0</v>
      </c>
      <c r="AP119" s="3">
        <f t="shared" si="41"/>
        <v>0</v>
      </c>
      <c r="AQ119" s="3">
        <f t="shared" si="41"/>
        <v>0</v>
      </c>
      <c r="AR119" s="3">
        <f t="shared" si="41"/>
        <v>0</v>
      </c>
      <c r="AS119" s="3">
        <f t="shared" si="41"/>
        <v>0</v>
      </c>
      <c r="AT119" s="3">
        <f t="shared" si="41"/>
        <v>0</v>
      </c>
      <c r="AU119" s="3">
        <f t="shared" si="41"/>
        <v>0</v>
      </c>
      <c r="AV119" s="3">
        <f t="shared" si="41"/>
        <v>0</v>
      </c>
      <c r="AW119" s="3">
        <f t="shared" si="41"/>
        <v>0</v>
      </c>
      <c r="AX119" s="3">
        <f t="shared" si="41"/>
        <v>0</v>
      </c>
      <c r="AY119" s="3">
        <f t="shared" si="41"/>
        <v>0</v>
      </c>
    </row>
    <row r="120" spans="1:51" s="37" customFormat="1" x14ac:dyDescent="0.25">
      <c r="A120" s="38"/>
      <c r="B120" s="38"/>
      <c r="C120" s="38">
        <v>61151</v>
      </c>
      <c r="D120" s="81" t="s">
        <v>218</v>
      </c>
      <c r="E120" s="39">
        <v>699.8</v>
      </c>
      <c r="F120" s="39"/>
      <c r="G120" s="39">
        <v>699.8</v>
      </c>
      <c r="H120" s="39"/>
      <c r="I120" s="39"/>
      <c r="J120" s="39"/>
      <c r="K120" s="39">
        <v>1</v>
      </c>
      <c r="L120" s="39"/>
      <c r="M120" s="39"/>
      <c r="N120" s="39"/>
      <c r="O120" s="39"/>
      <c r="P120" s="39"/>
      <c r="Q120" s="39"/>
      <c r="R120" s="39"/>
      <c r="S120" s="39">
        <v>290</v>
      </c>
      <c r="T120" s="39">
        <v>400</v>
      </c>
      <c r="U120" s="39"/>
      <c r="V120" s="39">
        <v>1.5</v>
      </c>
      <c r="W120" s="39"/>
      <c r="X120" s="39"/>
      <c r="Y120" s="39">
        <v>7.3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x14ac:dyDescent="0.25">
      <c r="A121" s="4"/>
      <c r="B121" s="4">
        <v>6198</v>
      </c>
      <c r="C121" s="4"/>
      <c r="D121" s="68" t="s">
        <v>219</v>
      </c>
      <c r="E121" s="3">
        <f>SUM(E122)</f>
        <v>1200.4000000000001</v>
      </c>
      <c r="F121" s="3">
        <f t="shared" ref="F121:G121" si="42">SUM(F122)</f>
        <v>154.6</v>
      </c>
      <c r="G121" s="3">
        <f t="shared" si="42"/>
        <v>1045.8</v>
      </c>
      <c r="H121" s="3">
        <f>SUM(H122:H122)</f>
        <v>0</v>
      </c>
      <c r="I121" s="3">
        <f t="shared" ref="I121:AY121" si="43">SUM(I122:I122)</f>
        <v>0</v>
      </c>
      <c r="J121" s="3">
        <f t="shared" si="43"/>
        <v>0</v>
      </c>
      <c r="K121" s="3">
        <f t="shared" si="43"/>
        <v>0</v>
      </c>
      <c r="L121" s="3">
        <f t="shared" si="43"/>
        <v>0</v>
      </c>
      <c r="M121" s="3">
        <f t="shared" si="43"/>
        <v>0</v>
      </c>
      <c r="N121" s="3">
        <f t="shared" si="43"/>
        <v>0</v>
      </c>
      <c r="O121" s="3">
        <f t="shared" si="43"/>
        <v>0</v>
      </c>
      <c r="P121" s="3">
        <f t="shared" si="43"/>
        <v>115</v>
      </c>
      <c r="Q121" s="3">
        <f t="shared" si="43"/>
        <v>0</v>
      </c>
      <c r="R121" s="3">
        <f t="shared" si="43"/>
        <v>0</v>
      </c>
      <c r="S121" s="3">
        <f t="shared" si="43"/>
        <v>0</v>
      </c>
      <c r="T121" s="3">
        <f t="shared" si="43"/>
        <v>223.4</v>
      </c>
      <c r="U121" s="3">
        <f t="shared" si="43"/>
        <v>0</v>
      </c>
      <c r="V121" s="3">
        <f t="shared" si="43"/>
        <v>0</v>
      </c>
      <c r="W121" s="3">
        <f t="shared" si="43"/>
        <v>20</v>
      </c>
      <c r="X121" s="3">
        <f t="shared" si="43"/>
        <v>0</v>
      </c>
      <c r="Y121" s="3">
        <f t="shared" si="43"/>
        <v>373.2</v>
      </c>
      <c r="Z121" s="3">
        <f t="shared" si="43"/>
        <v>0</v>
      </c>
      <c r="AA121" s="3">
        <f t="shared" si="43"/>
        <v>0</v>
      </c>
      <c r="AB121" s="3">
        <f t="shared" si="43"/>
        <v>0</v>
      </c>
      <c r="AC121" s="3">
        <f t="shared" si="43"/>
        <v>5</v>
      </c>
      <c r="AD121" s="3">
        <f t="shared" si="43"/>
        <v>0</v>
      </c>
      <c r="AE121" s="3">
        <f t="shared" si="43"/>
        <v>0</v>
      </c>
      <c r="AF121" s="3">
        <f t="shared" si="43"/>
        <v>0</v>
      </c>
      <c r="AG121" s="3">
        <f t="shared" si="43"/>
        <v>0</v>
      </c>
      <c r="AH121" s="3">
        <f t="shared" si="43"/>
        <v>2</v>
      </c>
      <c r="AI121" s="3">
        <f t="shared" si="43"/>
        <v>0</v>
      </c>
      <c r="AJ121" s="3">
        <f t="shared" si="43"/>
        <v>0</v>
      </c>
      <c r="AK121" s="3">
        <f t="shared" si="43"/>
        <v>0</v>
      </c>
      <c r="AL121" s="3">
        <f t="shared" si="43"/>
        <v>37.200000000000003</v>
      </c>
      <c r="AM121" s="3">
        <f t="shared" si="43"/>
        <v>0</v>
      </c>
      <c r="AN121" s="3">
        <f t="shared" si="43"/>
        <v>0</v>
      </c>
      <c r="AO121" s="3">
        <f t="shared" si="43"/>
        <v>0</v>
      </c>
      <c r="AP121" s="3">
        <f t="shared" si="43"/>
        <v>0</v>
      </c>
      <c r="AQ121" s="3">
        <f t="shared" si="43"/>
        <v>0</v>
      </c>
      <c r="AR121" s="3">
        <f t="shared" si="43"/>
        <v>0</v>
      </c>
      <c r="AS121" s="3">
        <f t="shared" si="43"/>
        <v>0</v>
      </c>
      <c r="AT121" s="3">
        <f t="shared" si="43"/>
        <v>0</v>
      </c>
      <c r="AU121" s="3">
        <f t="shared" si="43"/>
        <v>270</v>
      </c>
      <c r="AV121" s="3">
        <f t="shared" si="43"/>
        <v>0</v>
      </c>
      <c r="AW121" s="3">
        <f t="shared" si="43"/>
        <v>0</v>
      </c>
      <c r="AX121" s="3">
        <f t="shared" si="43"/>
        <v>0</v>
      </c>
      <c r="AY121" s="3">
        <f t="shared" si="43"/>
        <v>0</v>
      </c>
    </row>
    <row r="122" spans="1:51" s="37" customFormat="1" x14ac:dyDescent="0.25">
      <c r="A122" s="38"/>
      <c r="B122" s="38"/>
      <c r="C122" s="38">
        <v>61981</v>
      </c>
      <c r="D122" s="81" t="s">
        <v>219</v>
      </c>
      <c r="E122" s="39">
        <v>1200.4000000000001</v>
      </c>
      <c r="F122" s="39">
        <v>154.6</v>
      </c>
      <c r="G122" s="39">
        <v>1045.8</v>
      </c>
      <c r="H122" s="39"/>
      <c r="I122" s="39"/>
      <c r="J122" s="39"/>
      <c r="K122" s="39"/>
      <c r="L122" s="39"/>
      <c r="M122" s="39"/>
      <c r="N122" s="39"/>
      <c r="O122" s="39"/>
      <c r="P122" s="39">
        <v>115</v>
      </c>
      <c r="Q122" s="39"/>
      <c r="R122" s="39"/>
      <c r="S122" s="39"/>
      <c r="T122" s="39">
        <v>223.4</v>
      </c>
      <c r="U122" s="39"/>
      <c r="V122" s="39"/>
      <c r="W122" s="39">
        <v>20</v>
      </c>
      <c r="X122" s="39"/>
      <c r="Y122" s="39">
        <v>373.2</v>
      </c>
      <c r="Z122" s="39"/>
      <c r="AA122" s="39"/>
      <c r="AB122" s="39"/>
      <c r="AC122" s="39">
        <v>5</v>
      </c>
      <c r="AD122" s="39"/>
      <c r="AE122" s="39"/>
      <c r="AF122" s="39"/>
      <c r="AG122" s="39"/>
      <c r="AH122" s="39">
        <v>2</v>
      </c>
      <c r="AI122" s="39"/>
      <c r="AJ122" s="39"/>
      <c r="AK122" s="39"/>
      <c r="AL122" s="39">
        <v>37.200000000000003</v>
      </c>
      <c r="AM122" s="39"/>
      <c r="AN122" s="39"/>
      <c r="AO122" s="39"/>
      <c r="AP122" s="39"/>
      <c r="AQ122" s="39"/>
      <c r="AR122" s="39"/>
      <c r="AS122" s="39"/>
      <c r="AT122" s="39"/>
      <c r="AU122" s="39">
        <v>270</v>
      </c>
      <c r="AV122" s="39"/>
      <c r="AW122" s="39"/>
      <c r="AX122" s="39"/>
      <c r="AY122" s="39"/>
    </row>
    <row r="123" spans="1:51" x14ac:dyDescent="0.25">
      <c r="A123" s="1">
        <v>64</v>
      </c>
      <c r="B123" s="1"/>
      <c r="C123" s="1"/>
      <c r="D123" s="70" t="s">
        <v>220</v>
      </c>
      <c r="E123" s="3">
        <f t="shared" ref="E123:AY123" si="44">SUM(E124,E132,E141,E147,E150,E158,E163)</f>
        <v>7914923.4999999991</v>
      </c>
      <c r="F123" s="3">
        <f t="shared" si="44"/>
        <v>3791854.1000000006</v>
      </c>
      <c r="G123" s="3">
        <f t="shared" si="44"/>
        <v>4123069.4</v>
      </c>
      <c r="H123" s="3">
        <f t="shared" si="44"/>
        <v>48400</v>
      </c>
      <c r="I123" s="3">
        <f t="shared" si="44"/>
        <v>91645.6</v>
      </c>
      <c r="J123" s="3">
        <f t="shared" si="44"/>
        <v>35638</v>
      </c>
      <c r="K123" s="3">
        <f t="shared" si="44"/>
        <v>8352</v>
      </c>
      <c r="L123" s="3">
        <f t="shared" si="44"/>
        <v>66082</v>
      </c>
      <c r="M123" s="3">
        <f t="shared" si="44"/>
        <v>25515</v>
      </c>
      <c r="N123" s="3">
        <f t="shared" si="44"/>
        <v>5686</v>
      </c>
      <c r="O123" s="3">
        <f t="shared" si="44"/>
        <v>1864944</v>
      </c>
      <c r="P123" s="3">
        <f t="shared" si="44"/>
        <v>1039726</v>
      </c>
      <c r="Q123" s="3">
        <f t="shared" si="44"/>
        <v>85472</v>
      </c>
      <c r="R123" s="3">
        <f t="shared" si="44"/>
        <v>10889</v>
      </c>
      <c r="S123" s="3">
        <f t="shared" si="44"/>
        <v>48792</v>
      </c>
      <c r="T123" s="3">
        <f t="shared" si="44"/>
        <v>95915</v>
      </c>
      <c r="U123" s="3">
        <f t="shared" si="44"/>
        <v>22400.2</v>
      </c>
      <c r="V123" s="3">
        <f t="shared" si="44"/>
        <v>92511.000000000015</v>
      </c>
      <c r="W123" s="3">
        <f t="shared" si="44"/>
        <v>13437</v>
      </c>
      <c r="X123" s="3">
        <f t="shared" si="44"/>
        <v>17233</v>
      </c>
      <c r="Y123" s="3">
        <f t="shared" si="44"/>
        <v>56001.999999999993</v>
      </c>
      <c r="Z123" s="3">
        <f t="shared" si="44"/>
        <v>73906.900000000009</v>
      </c>
      <c r="AA123" s="3">
        <f t="shared" si="44"/>
        <v>2607.1999999999998</v>
      </c>
      <c r="AB123" s="3">
        <f t="shared" si="44"/>
        <v>310.3</v>
      </c>
      <c r="AC123" s="3">
        <f t="shared" si="44"/>
        <v>58936.5</v>
      </c>
      <c r="AD123" s="3">
        <f t="shared" si="44"/>
        <v>40652.500000000015</v>
      </c>
      <c r="AE123" s="3">
        <f t="shared" si="44"/>
        <v>18038.000000000004</v>
      </c>
      <c r="AF123" s="3">
        <f t="shared" si="44"/>
        <v>9467</v>
      </c>
      <c r="AG123" s="3">
        <f t="shared" si="44"/>
        <v>15661.5</v>
      </c>
      <c r="AH123" s="3">
        <f t="shared" si="44"/>
        <v>23686</v>
      </c>
      <c r="AI123" s="3">
        <f t="shared" si="44"/>
        <v>14756.5</v>
      </c>
      <c r="AJ123" s="3">
        <f t="shared" si="44"/>
        <v>6575.9999999999991</v>
      </c>
      <c r="AK123" s="3">
        <f t="shared" si="44"/>
        <v>29390.000000000004</v>
      </c>
      <c r="AL123" s="3">
        <f t="shared" si="44"/>
        <v>13134.000000000002</v>
      </c>
      <c r="AM123" s="3">
        <f t="shared" si="44"/>
        <v>3553</v>
      </c>
      <c r="AN123" s="3">
        <f t="shared" si="44"/>
        <v>5013</v>
      </c>
      <c r="AO123" s="3">
        <f t="shared" si="44"/>
        <v>2370</v>
      </c>
      <c r="AP123" s="3">
        <f t="shared" si="44"/>
        <v>14738.800000000001</v>
      </c>
      <c r="AQ123" s="3">
        <f t="shared" si="44"/>
        <v>21019</v>
      </c>
      <c r="AR123" s="3">
        <f t="shared" si="44"/>
        <v>15605.999999999998</v>
      </c>
      <c r="AS123" s="3">
        <f t="shared" si="44"/>
        <v>18802.499999999996</v>
      </c>
      <c r="AT123" s="3">
        <f t="shared" si="44"/>
        <v>7820</v>
      </c>
      <c r="AU123" s="3">
        <f t="shared" si="44"/>
        <v>53178.400000000001</v>
      </c>
      <c r="AV123" s="3">
        <f t="shared" si="44"/>
        <v>19943</v>
      </c>
      <c r="AW123" s="3">
        <f t="shared" si="44"/>
        <v>9529.5</v>
      </c>
      <c r="AX123" s="3">
        <f t="shared" si="44"/>
        <v>15734.000000000002</v>
      </c>
      <c r="AY123" s="3">
        <f t="shared" si="44"/>
        <v>0</v>
      </c>
    </row>
    <row r="124" spans="1:51" x14ac:dyDescent="0.25">
      <c r="A124" s="4"/>
      <c r="B124" s="4">
        <v>6401</v>
      </c>
      <c r="C124" s="4"/>
      <c r="D124" s="68" t="s">
        <v>221</v>
      </c>
      <c r="E124" s="3">
        <f>SUM(E125:E131)</f>
        <v>163467</v>
      </c>
      <c r="F124" s="3">
        <f t="shared" ref="F124:X124" si="45">SUM(F125:F131)</f>
        <v>10</v>
      </c>
      <c r="G124" s="3">
        <f t="shared" si="45"/>
        <v>163457</v>
      </c>
      <c r="H124" s="3">
        <f t="shared" si="45"/>
        <v>23560</v>
      </c>
      <c r="I124" s="3">
        <f t="shared" si="45"/>
        <v>34200.200000000004</v>
      </c>
      <c r="J124" s="3">
        <f t="shared" si="45"/>
        <v>8264.1</v>
      </c>
      <c r="K124" s="3">
        <f t="shared" si="45"/>
        <v>3232.3999999999996</v>
      </c>
      <c r="L124" s="3">
        <f t="shared" si="45"/>
        <v>33472</v>
      </c>
      <c r="M124" s="3">
        <f t="shared" si="45"/>
        <v>470.4</v>
      </c>
      <c r="N124" s="3">
        <f t="shared" si="45"/>
        <v>0</v>
      </c>
      <c r="O124" s="3">
        <f t="shared" si="45"/>
        <v>7020</v>
      </c>
      <c r="P124" s="3">
        <f t="shared" si="45"/>
        <v>3621.4</v>
      </c>
      <c r="Q124" s="3">
        <f t="shared" si="45"/>
        <v>3142.5</v>
      </c>
      <c r="R124" s="3">
        <f t="shared" si="45"/>
        <v>1072</v>
      </c>
      <c r="S124" s="3">
        <f t="shared" si="45"/>
        <v>4772</v>
      </c>
      <c r="T124" s="3">
        <f t="shared" si="45"/>
        <v>2008.8</v>
      </c>
      <c r="U124" s="3">
        <f t="shared" si="45"/>
        <v>2958</v>
      </c>
      <c r="V124" s="3">
        <f t="shared" si="45"/>
        <v>1699.2</v>
      </c>
      <c r="W124" s="3">
        <f t="shared" si="45"/>
        <v>955.40000000000009</v>
      </c>
      <c r="X124" s="3">
        <f t="shared" si="45"/>
        <v>1839</v>
      </c>
      <c r="Y124" s="3">
        <f>SUM(Y125:Y131)</f>
        <v>1613.7</v>
      </c>
      <c r="Z124" s="3">
        <f>SUM(Z125:Z131)</f>
        <v>1750.4999999999998</v>
      </c>
      <c r="AA124" s="3">
        <f t="shared" ref="AA124:AY124" si="46">SUM(AA125:AA131)</f>
        <v>0</v>
      </c>
      <c r="AB124" s="3">
        <f t="shared" si="46"/>
        <v>0</v>
      </c>
      <c r="AC124" s="3">
        <f t="shared" si="46"/>
        <v>1438.3999999999999</v>
      </c>
      <c r="AD124" s="3">
        <f t="shared" si="46"/>
        <v>1674.4</v>
      </c>
      <c r="AE124" s="3">
        <f t="shared" si="46"/>
        <v>1153.6999999999998</v>
      </c>
      <c r="AF124" s="3">
        <f t="shared" si="46"/>
        <v>1071</v>
      </c>
      <c r="AG124" s="3">
        <f t="shared" si="46"/>
        <v>1678.1000000000001</v>
      </c>
      <c r="AH124" s="3">
        <f t="shared" si="46"/>
        <v>1377</v>
      </c>
      <c r="AI124" s="3">
        <f t="shared" si="46"/>
        <v>1683.4</v>
      </c>
      <c r="AJ124" s="3">
        <f t="shared" si="46"/>
        <v>883.1</v>
      </c>
      <c r="AK124" s="3">
        <f t="shared" si="46"/>
        <v>1922.4</v>
      </c>
      <c r="AL124" s="3">
        <f t="shared" si="46"/>
        <v>818.6</v>
      </c>
      <c r="AM124" s="3">
        <f t="shared" si="46"/>
        <v>0</v>
      </c>
      <c r="AN124" s="3">
        <f t="shared" si="46"/>
        <v>0</v>
      </c>
      <c r="AO124" s="3">
        <f t="shared" si="46"/>
        <v>1376</v>
      </c>
      <c r="AP124" s="3">
        <f t="shared" si="46"/>
        <v>1520.7</v>
      </c>
      <c r="AQ124" s="3">
        <f t="shared" si="46"/>
        <v>1456.8000000000002</v>
      </c>
      <c r="AR124" s="3">
        <f t="shared" si="46"/>
        <v>1009</v>
      </c>
      <c r="AS124" s="3">
        <f t="shared" si="46"/>
        <v>2102.4</v>
      </c>
      <c r="AT124" s="3">
        <f t="shared" si="46"/>
        <v>921.6</v>
      </c>
      <c r="AU124" s="3">
        <f t="shared" si="46"/>
        <v>2986.7</v>
      </c>
      <c r="AV124" s="3">
        <f t="shared" si="46"/>
        <v>852.9</v>
      </c>
      <c r="AW124" s="3">
        <f t="shared" si="46"/>
        <v>956.50000000000011</v>
      </c>
      <c r="AX124" s="3">
        <f t="shared" si="46"/>
        <v>922.69999999999993</v>
      </c>
      <c r="AY124" s="3">
        <f t="shared" si="46"/>
        <v>0</v>
      </c>
    </row>
    <row r="125" spans="1:51" s="37" customFormat="1" x14ac:dyDescent="0.25">
      <c r="A125" s="38"/>
      <c r="B125" s="38"/>
      <c r="C125" s="38">
        <v>64011</v>
      </c>
      <c r="D125" s="81" t="s">
        <v>222</v>
      </c>
      <c r="E125" s="39">
        <v>16800</v>
      </c>
      <c r="F125" s="39"/>
      <c r="G125" s="39">
        <v>16800</v>
      </c>
      <c r="H125" s="39">
        <v>16800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37" customFormat="1" x14ac:dyDescent="0.25">
      <c r="A126" s="38"/>
      <c r="B126" s="38"/>
      <c r="C126" s="38">
        <v>64012</v>
      </c>
      <c r="D126" s="81" t="s">
        <v>223</v>
      </c>
      <c r="E126" s="39">
        <v>34687.800000000003</v>
      </c>
      <c r="F126" s="39"/>
      <c r="G126" s="39">
        <v>34687.800000000003</v>
      </c>
      <c r="H126" s="39"/>
      <c r="I126" s="39">
        <v>23231.4</v>
      </c>
      <c r="J126" s="39">
        <v>5826</v>
      </c>
      <c r="K126" s="39">
        <v>2208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>
        <v>1320</v>
      </c>
      <c r="AP126" s="39"/>
      <c r="AQ126" s="39"/>
      <c r="AR126" s="39"/>
      <c r="AS126" s="39">
        <v>2102.4</v>
      </c>
      <c r="AT126" s="39"/>
      <c r="AU126" s="39"/>
      <c r="AV126" s="39"/>
      <c r="AW126" s="39"/>
      <c r="AX126" s="39"/>
      <c r="AY126" s="39"/>
    </row>
    <row r="127" spans="1:51" s="37" customFormat="1" x14ac:dyDescent="0.25">
      <c r="A127" s="38"/>
      <c r="B127" s="38"/>
      <c r="C127" s="38">
        <v>64013</v>
      </c>
      <c r="D127" s="81" t="s">
        <v>224</v>
      </c>
      <c r="E127" s="39">
        <v>312</v>
      </c>
      <c r="F127" s="39"/>
      <c r="G127" s="39">
        <v>312</v>
      </c>
      <c r="H127" s="39"/>
      <c r="I127" s="39"/>
      <c r="J127" s="39"/>
      <c r="K127" s="39"/>
      <c r="L127" s="39">
        <v>312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37" customFormat="1" x14ac:dyDescent="0.25">
      <c r="A128" s="38"/>
      <c r="B128" s="38"/>
      <c r="C128" s="38">
        <v>64014</v>
      </c>
      <c r="D128" s="81" t="s">
        <v>225</v>
      </c>
      <c r="E128" s="39">
        <v>33525.599999999999</v>
      </c>
      <c r="F128" s="39"/>
      <c r="G128" s="39">
        <v>33525.599999999999</v>
      </c>
      <c r="H128" s="39">
        <v>393</v>
      </c>
      <c r="I128" s="39">
        <v>537</v>
      </c>
      <c r="J128" s="39">
        <v>240.1</v>
      </c>
      <c r="K128" s="39">
        <v>131.6</v>
      </c>
      <c r="L128" s="39">
        <v>2673</v>
      </c>
      <c r="M128" s="39">
        <v>277.2</v>
      </c>
      <c r="N128" s="39"/>
      <c r="O128" s="39">
        <v>6970</v>
      </c>
      <c r="P128" s="39">
        <v>697.6</v>
      </c>
      <c r="Q128" s="39">
        <v>865</v>
      </c>
      <c r="R128" s="39">
        <v>554.4</v>
      </c>
      <c r="S128" s="39">
        <v>543</v>
      </c>
      <c r="T128" s="39">
        <v>1104.2</v>
      </c>
      <c r="U128" s="39">
        <v>1093.2</v>
      </c>
      <c r="V128" s="39">
        <v>1092</v>
      </c>
      <c r="W128" s="39">
        <v>715.2</v>
      </c>
      <c r="X128" s="39">
        <v>627</v>
      </c>
      <c r="Y128" s="39">
        <v>748.8</v>
      </c>
      <c r="Z128" s="39">
        <v>740.4</v>
      </c>
      <c r="AA128" s="39"/>
      <c r="AB128" s="39"/>
      <c r="AC128" s="39">
        <v>1063.2</v>
      </c>
      <c r="AD128" s="39">
        <v>589.20000000000005</v>
      </c>
      <c r="AE128" s="39">
        <v>597.6</v>
      </c>
      <c r="AF128" s="39">
        <v>503</v>
      </c>
      <c r="AG128" s="39">
        <v>799.2</v>
      </c>
      <c r="AH128" s="39">
        <v>707</v>
      </c>
      <c r="AI128" s="39">
        <v>815.5</v>
      </c>
      <c r="AJ128" s="39">
        <v>691</v>
      </c>
      <c r="AK128" s="39">
        <v>1214.4000000000001</v>
      </c>
      <c r="AL128" s="39">
        <v>428.4</v>
      </c>
      <c r="AM128" s="39"/>
      <c r="AN128" s="39"/>
      <c r="AO128" s="39">
        <v>56</v>
      </c>
      <c r="AP128" s="39">
        <v>673.2</v>
      </c>
      <c r="AQ128" s="39">
        <v>1106.4000000000001</v>
      </c>
      <c r="AR128" s="39">
        <v>680.4</v>
      </c>
      <c r="AS128" s="39"/>
      <c r="AT128" s="39">
        <v>819</v>
      </c>
      <c r="AU128" s="39">
        <v>674.4</v>
      </c>
      <c r="AV128" s="39">
        <v>763.4</v>
      </c>
      <c r="AW128" s="39">
        <v>639.6</v>
      </c>
      <c r="AX128" s="39">
        <v>702</v>
      </c>
      <c r="AY128" s="39"/>
    </row>
    <row r="129" spans="1:51" s="37" customFormat="1" x14ac:dyDescent="0.25">
      <c r="A129" s="38"/>
      <c r="B129" s="38"/>
      <c r="C129" s="38">
        <v>64015</v>
      </c>
      <c r="D129" s="81" t="s">
        <v>226</v>
      </c>
      <c r="E129" s="5">
        <v>6396.2</v>
      </c>
      <c r="F129" s="39"/>
      <c r="G129" s="39">
        <v>6396.2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>
        <v>4025</v>
      </c>
      <c r="T129" s="39"/>
      <c r="U129" s="39"/>
      <c r="V129" s="39"/>
      <c r="W129" s="39"/>
      <c r="X129" s="39"/>
      <c r="Y129" s="39">
        <v>156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>
        <v>2215.1999999999998</v>
      </c>
      <c r="AV129" s="39"/>
      <c r="AW129" s="39"/>
      <c r="AX129" s="39"/>
      <c r="AY129" s="39"/>
    </row>
    <row r="130" spans="1:51" s="37" customFormat="1" x14ac:dyDescent="0.25">
      <c r="A130" s="38"/>
      <c r="B130" s="38"/>
      <c r="C130" s="38">
        <v>64016</v>
      </c>
      <c r="D130" s="81" t="s">
        <v>227</v>
      </c>
      <c r="E130" s="39">
        <v>45616.4</v>
      </c>
      <c r="F130" s="39">
        <v>10</v>
      </c>
      <c r="G130" s="39">
        <v>45606.400000000001</v>
      </c>
      <c r="H130" s="39">
        <v>5935</v>
      </c>
      <c r="I130" s="39">
        <v>7417.7</v>
      </c>
      <c r="J130" s="39">
        <v>2006</v>
      </c>
      <c r="K130" s="39">
        <v>598.79999999999995</v>
      </c>
      <c r="L130" s="39">
        <v>13542</v>
      </c>
      <c r="M130" s="39">
        <v>173.5</v>
      </c>
      <c r="N130" s="39"/>
      <c r="O130" s="39">
        <v>50</v>
      </c>
      <c r="P130" s="39">
        <v>2923.8</v>
      </c>
      <c r="Q130" s="39">
        <v>1914.5</v>
      </c>
      <c r="R130" s="39">
        <v>342.5</v>
      </c>
      <c r="S130" s="39">
        <v>161</v>
      </c>
      <c r="T130" s="39">
        <v>713</v>
      </c>
      <c r="U130" s="39">
        <v>1425.2</v>
      </c>
      <c r="V130" s="39">
        <v>540</v>
      </c>
      <c r="W130" s="39">
        <v>175.2</v>
      </c>
      <c r="X130" s="39">
        <v>913</v>
      </c>
      <c r="Y130" s="39">
        <v>379.2</v>
      </c>
      <c r="Z130" s="39">
        <v>956.8</v>
      </c>
      <c r="AA130" s="39"/>
      <c r="AB130" s="39"/>
      <c r="AC130" s="39">
        <v>332.4</v>
      </c>
      <c r="AD130" s="39">
        <v>777.5</v>
      </c>
      <c r="AE130" s="39">
        <v>225.7</v>
      </c>
      <c r="AF130" s="39">
        <v>480</v>
      </c>
      <c r="AG130" s="39">
        <v>729</v>
      </c>
      <c r="AH130" s="39">
        <v>367</v>
      </c>
      <c r="AI130" s="39">
        <v>448.4</v>
      </c>
      <c r="AJ130" s="39">
        <v>192.1</v>
      </c>
      <c r="AK130" s="39">
        <v>543.6</v>
      </c>
      <c r="AL130" s="39">
        <v>127.6</v>
      </c>
      <c r="AM130" s="39"/>
      <c r="AN130" s="39"/>
      <c r="AO130" s="39"/>
      <c r="AP130" s="39">
        <v>258.5</v>
      </c>
      <c r="AQ130" s="39">
        <v>288</v>
      </c>
      <c r="AR130" s="39">
        <v>261.60000000000002</v>
      </c>
      <c r="AS130" s="39"/>
      <c r="AT130" s="39">
        <v>102.6</v>
      </c>
      <c r="AU130" s="39"/>
      <c r="AV130" s="39"/>
      <c r="AW130" s="39">
        <v>154.80000000000001</v>
      </c>
      <c r="AX130" s="39">
        <v>150.4</v>
      </c>
      <c r="AY130" s="39"/>
    </row>
    <row r="131" spans="1:51" s="37" customFormat="1" x14ac:dyDescent="0.25">
      <c r="A131" s="38"/>
      <c r="B131" s="38"/>
      <c r="C131" s="38">
        <v>64018</v>
      </c>
      <c r="D131" s="68" t="s">
        <v>228</v>
      </c>
      <c r="E131" s="39">
        <v>26129</v>
      </c>
      <c r="F131" s="39"/>
      <c r="G131" s="39">
        <v>26129</v>
      </c>
      <c r="H131" s="39">
        <v>432</v>
      </c>
      <c r="I131" s="39">
        <v>3014.1</v>
      </c>
      <c r="J131" s="39">
        <v>192</v>
      </c>
      <c r="K131" s="39">
        <v>294</v>
      </c>
      <c r="L131" s="39">
        <v>16945</v>
      </c>
      <c r="M131" s="39">
        <v>19.7</v>
      </c>
      <c r="N131" s="39"/>
      <c r="O131" s="39"/>
      <c r="P131" s="39"/>
      <c r="Q131" s="39">
        <v>363</v>
      </c>
      <c r="R131" s="39">
        <v>175.1</v>
      </c>
      <c r="S131" s="39">
        <v>43</v>
      </c>
      <c r="T131" s="39">
        <v>191.6</v>
      </c>
      <c r="U131" s="39">
        <v>439.6</v>
      </c>
      <c r="V131" s="39">
        <v>67.2</v>
      </c>
      <c r="W131" s="39">
        <v>65</v>
      </c>
      <c r="X131" s="39">
        <v>299</v>
      </c>
      <c r="Y131" s="39">
        <v>329.7</v>
      </c>
      <c r="Z131" s="39">
        <v>53.3</v>
      </c>
      <c r="AA131" s="39"/>
      <c r="AB131" s="39"/>
      <c r="AC131" s="39">
        <v>42.8</v>
      </c>
      <c r="AD131" s="39">
        <v>307.7</v>
      </c>
      <c r="AE131" s="39">
        <v>330.4</v>
      </c>
      <c r="AF131" s="39">
        <v>88</v>
      </c>
      <c r="AG131" s="39">
        <v>149.9</v>
      </c>
      <c r="AH131" s="39">
        <v>303</v>
      </c>
      <c r="AI131" s="39">
        <v>419.5</v>
      </c>
      <c r="AJ131" s="39"/>
      <c r="AK131" s="39">
        <v>164.4</v>
      </c>
      <c r="AL131" s="39">
        <v>262.60000000000002</v>
      </c>
      <c r="AM131" s="39"/>
      <c r="AN131" s="39"/>
      <c r="AO131" s="39"/>
      <c r="AP131" s="39">
        <v>589</v>
      </c>
      <c r="AQ131" s="39">
        <v>62.4</v>
      </c>
      <c r="AR131" s="39">
        <v>67</v>
      </c>
      <c r="AS131" s="39"/>
      <c r="AT131" s="39"/>
      <c r="AU131" s="39">
        <v>97.1</v>
      </c>
      <c r="AV131" s="39">
        <v>89.5</v>
      </c>
      <c r="AW131" s="39">
        <v>162.1</v>
      </c>
      <c r="AX131" s="39">
        <v>70.3</v>
      </c>
      <c r="AY131" s="39"/>
    </row>
    <row r="132" spans="1:51" x14ac:dyDescent="0.25">
      <c r="A132" s="4"/>
      <c r="B132" s="4">
        <v>6402</v>
      </c>
      <c r="C132" s="4"/>
      <c r="D132" s="81" t="s">
        <v>229</v>
      </c>
      <c r="E132" s="3">
        <f>SUM(E133:E140)</f>
        <v>6274360</v>
      </c>
      <c r="F132" s="3">
        <f t="shared" ref="F132:X132" si="47">SUM(F133:F140)</f>
        <v>2745895.7000000007</v>
      </c>
      <c r="G132" s="3">
        <f t="shared" si="47"/>
        <v>3528464.3</v>
      </c>
      <c r="H132" s="3">
        <f t="shared" si="47"/>
        <v>5757</v>
      </c>
      <c r="I132" s="3">
        <f t="shared" si="47"/>
        <v>37972.500000000007</v>
      </c>
      <c r="J132" s="3">
        <f t="shared" si="47"/>
        <v>13511</v>
      </c>
      <c r="K132" s="3">
        <f t="shared" si="47"/>
        <v>2811</v>
      </c>
      <c r="L132" s="3">
        <f t="shared" si="47"/>
        <v>29510</v>
      </c>
      <c r="M132" s="3">
        <f t="shared" si="47"/>
        <v>11695.5</v>
      </c>
      <c r="N132" s="3">
        <f t="shared" si="47"/>
        <v>0</v>
      </c>
      <c r="O132" s="3">
        <f t="shared" si="47"/>
        <v>1773972</v>
      </c>
      <c r="P132" s="3">
        <f t="shared" si="47"/>
        <v>957509</v>
      </c>
      <c r="Q132" s="3">
        <f t="shared" si="47"/>
        <v>80705.399999999994</v>
      </c>
      <c r="R132" s="3">
        <f>SUM(R133:R140)</f>
        <v>8370.6</v>
      </c>
      <c r="S132" s="3">
        <f t="shared" si="47"/>
        <v>30173</v>
      </c>
      <c r="T132" s="3">
        <f t="shared" si="47"/>
        <v>86455.7</v>
      </c>
      <c r="U132" s="3">
        <f t="shared" si="47"/>
        <v>15447.999999999998</v>
      </c>
      <c r="V132" s="3">
        <f>SUM(V133:V140)</f>
        <v>78483.200000000012</v>
      </c>
      <c r="W132" s="3">
        <f t="shared" si="47"/>
        <v>7749</v>
      </c>
      <c r="X132" s="3">
        <f t="shared" si="47"/>
        <v>14635</v>
      </c>
      <c r="Y132" s="3">
        <f>SUM(Y133:Y140)</f>
        <v>20911</v>
      </c>
      <c r="Z132" s="3">
        <f>SUM(Z133:Z140)</f>
        <v>63174.1</v>
      </c>
      <c r="AA132" s="3">
        <f t="shared" ref="AA132:AX132" si="48">SUM(AA133:AA140)</f>
        <v>2222.6999999999998</v>
      </c>
      <c r="AB132" s="3">
        <f t="shared" si="48"/>
        <v>0</v>
      </c>
      <c r="AC132" s="3">
        <f t="shared" si="48"/>
        <v>47141.7</v>
      </c>
      <c r="AD132" s="3">
        <f t="shared" si="48"/>
        <v>25298.7</v>
      </c>
      <c r="AE132" s="3">
        <f t="shared" si="48"/>
        <v>13411</v>
      </c>
      <c r="AF132" s="3">
        <f t="shared" si="48"/>
        <v>7900</v>
      </c>
      <c r="AG132" s="3">
        <f t="shared" si="48"/>
        <v>11378.2</v>
      </c>
      <c r="AH132" s="3">
        <f t="shared" si="48"/>
        <v>12135</v>
      </c>
      <c r="AI132" s="3">
        <f t="shared" si="48"/>
        <v>8225.2999999999993</v>
      </c>
      <c r="AJ132" s="3">
        <f t="shared" si="48"/>
        <v>4691.7999999999993</v>
      </c>
      <c r="AK132" s="3">
        <f t="shared" si="48"/>
        <v>22140.800000000003</v>
      </c>
      <c r="AL132" s="3">
        <f t="shared" si="48"/>
        <v>9362.6</v>
      </c>
      <c r="AM132" s="3">
        <f t="shared" si="48"/>
        <v>3096</v>
      </c>
      <c r="AN132" s="3">
        <f t="shared" si="48"/>
        <v>4217</v>
      </c>
      <c r="AO132" s="3">
        <f t="shared" si="48"/>
        <v>738</v>
      </c>
      <c r="AP132" s="3">
        <f t="shared" si="48"/>
        <v>9982.6</v>
      </c>
      <c r="AQ132" s="3">
        <f t="shared" si="48"/>
        <v>12876.8</v>
      </c>
      <c r="AR132" s="3">
        <f t="shared" si="48"/>
        <v>13659.099999999999</v>
      </c>
      <c r="AS132" s="3">
        <f t="shared" si="48"/>
        <v>15813.199999999999</v>
      </c>
      <c r="AT132" s="3">
        <f t="shared" si="48"/>
        <v>6371.9</v>
      </c>
      <c r="AU132" s="3">
        <f t="shared" si="48"/>
        <v>36746.800000000003</v>
      </c>
      <c r="AV132" s="3">
        <f t="shared" si="48"/>
        <v>5171.5</v>
      </c>
      <c r="AW132" s="3">
        <f t="shared" si="48"/>
        <v>7108.4000000000005</v>
      </c>
      <c r="AX132" s="3">
        <f t="shared" si="48"/>
        <v>9932.2000000000007</v>
      </c>
      <c r="AY132" s="3"/>
    </row>
    <row r="133" spans="1:51" s="37" customFormat="1" x14ac:dyDescent="0.25">
      <c r="A133" s="38"/>
      <c r="B133" s="38"/>
      <c r="C133" s="38">
        <v>64021</v>
      </c>
      <c r="D133" s="81" t="s">
        <v>230</v>
      </c>
      <c r="E133" s="39">
        <v>3379415.1</v>
      </c>
      <c r="F133" s="39">
        <v>1348208.7</v>
      </c>
      <c r="G133" s="39">
        <v>2031206.3999999999</v>
      </c>
      <c r="H133" s="39">
        <v>3577</v>
      </c>
      <c r="I133" s="39">
        <v>17016.400000000001</v>
      </c>
      <c r="J133" s="39">
        <v>5599</v>
      </c>
      <c r="K133" s="39">
        <v>900</v>
      </c>
      <c r="L133" s="39">
        <v>18830</v>
      </c>
      <c r="M133" s="39">
        <v>6927</v>
      </c>
      <c r="N133" s="39"/>
      <c r="O133" s="39">
        <v>1024555</v>
      </c>
      <c r="P133" s="39">
        <v>554269</v>
      </c>
      <c r="Q133" s="39">
        <v>45496</v>
      </c>
      <c r="R133" s="39">
        <v>4640.2</v>
      </c>
      <c r="S133" s="39">
        <v>26392</v>
      </c>
      <c r="T133" s="39">
        <v>50053.599999999999</v>
      </c>
      <c r="U133" s="39">
        <v>8725.7999999999993</v>
      </c>
      <c r="V133" s="39">
        <v>43170.8</v>
      </c>
      <c r="W133" s="39">
        <v>4447.8999999999996</v>
      </c>
      <c r="X133" s="39">
        <v>8334</v>
      </c>
      <c r="Y133" s="39">
        <v>12686</v>
      </c>
      <c r="Z133" s="39">
        <v>37435.4</v>
      </c>
      <c r="AA133" s="39"/>
      <c r="AB133" s="39"/>
      <c r="AC133" s="39">
        <v>28282.799999999999</v>
      </c>
      <c r="AD133" s="39">
        <v>15277.6</v>
      </c>
      <c r="AE133" s="39">
        <v>7691.9</v>
      </c>
      <c r="AF133" s="39">
        <v>4750</v>
      </c>
      <c r="AG133" s="39">
        <v>6356.3</v>
      </c>
      <c r="AH133" s="39">
        <v>6692</v>
      </c>
      <c r="AI133" s="39">
        <v>3895.8</v>
      </c>
      <c r="AJ133" s="39">
        <v>2511.6</v>
      </c>
      <c r="AK133" s="39">
        <v>13556.6</v>
      </c>
      <c r="AL133" s="39">
        <v>4217</v>
      </c>
      <c r="AM133" s="39">
        <v>1024.5999999999999</v>
      </c>
      <c r="AN133" s="39">
        <v>1377.3</v>
      </c>
      <c r="AO133" s="39">
        <v>220</v>
      </c>
      <c r="AP133" s="39">
        <v>5661.8</v>
      </c>
      <c r="AQ133" s="39">
        <v>7488</v>
      </c>
      <c r="AR133" s="39">
        <v>8500.9</v>
      </c>
      <c r="AS133" s="39">
        <v>3199.6</v>
      </c>
      <c r="AT133" s="39">
        <v>2510.1999999999998</v>
      </c>
      <c r="AU133" s="39">
        <v>21668.400000000001</v>
      </c>
      <c r="AV133" s="39">
        <v>3246</v>
      </c>
      <c r="AW133" s="39">
        <v>4123.6000000000004</v>
      </c>
      <c r="AX133" s="39">
        <v>5899.3</v>
      </c>
      <c r="AY133" s="39"/>
    </row>
    <row r="134" spans="1:51" s="37" customFormat="1" x14ac:dyDescent="0.25">
      <c r="A134" s="38"/>
      <c r="B134" s="38"/>
      <c r="C134" s="38">
        <v>64022</v>
      </c>
      <c r="D134" s="83" t="s">
        <v>231</v>
      </c>
      <c r="E134" s="39">
        <v>2148856</v>
      </c>
      <c r="F134" s="39">
        <v>1068294</v>
      </c>
      <c r="G134" s="39">
        <v>1080562</v>
      </c>
      <c r="H134" s="39">
        <v>2180</v>
      </c>
      <c r="I134" s="39">
        <v>9983.2999999999993</v>
      </c>
      <c r="J134" s="39">
        <v>4464</v>
      </c>
      <c r="K134" s="39">
        <v>720</v>
      </c>
      <c r="L134" s="39">
        <v>10111</v>
      </c>
      <c r="M134" s="39">
        <v>4768.5</v>
      </c>
      <c r="N134" s="39"/>
      <c r="O134" s="39">
        <v>527879</v>
      </c>
      <c r="P134" s="39">
        <v>257676</v>
      </c>
      <c r="Q134" s="39">
        <v>27837</v>
      </c>
      <c r="R134" s="39">
        <v>3730.4</v>
      </c>
      <c r="S134" s="39">
        <v>3711</v>
      </c>
      <c r="T134" s="39">
        <v>34319.800000000003</v>
      </c>
      <c r="U134" s="39">
        <v>6606.4</v>
      </c>
      <c r="V134" s="39">
        <v>33424.800000000003</v>
      </c>
      <c r="W134" s="39">
        <v>3301.1</v>
      </c>
      <c r="X134" s="39">
        <v>6241</v>
      </c>
      <c r="Y134" s="39">
        <v>8225</v>
      </c>
      <c r="Z134" s="39">
        <v>24617.3</v>
      </c>
      <c r="AA134" s="39"/>
      <c r="AB134" s="39"/>
      <c r="AC134" s="39">
        <v>17631.3</v>
      </c>
      <c r="AD134" s="39">
        <v>9191.1</v>
      </c>
      <c r="AE134" s="39">
        <v>5719.1</v>
      </c>
      <c r="AF134" s="39">
        <v>3150</v>
      </c>
      <c r="AG134" s="39">
        <v>4944.8</v>
      </c>
      <c r="AH134" s="39">
        <v>4795</v>
      </c>
      <c r="AI134" s="39">
        <v>3348.5</v>
      </c>
      <c r="AJ134" s="39">
        <v>2180.1999999999998</v>
      </c>
      <c r="AK134" s="39">
        <v>8584.2000000000007</v>
      </c>
      <c r="AL134" s="39">
        <v>3500.6</v>
      </c>
      <c r="AM134" s="39">
        <v>1901.4</v>
      </c>
      <c r="AN134" s="39">
        <v>2683.7</v>
      </c>
      <c r="AO134" s="39">
        <v>165</v>
      </c>
      <c r="AP134" s="39">
        <v>4320.8</v>
      </c>
      <c r="AQ134" s="39">
        <v>5388.8</v>
      </c>
      <c r="AR134" s="39">
        <v>5158.2</v>
      </c>
      <c r="AS134" s="39">
        <v>2559.3000000000002</v>
      </c>
      <c r="AT134" s="39">
        <v>1573.5</v>
      </c>
      <c r="AU134" s="47">
        <v>15027.7</v>
      </c>
      <c r="AV134" s="39">
        <v>1925.5</v>
      </c>
      <c r="AW134" s="39">
        <v>2984.8</v>
      </c>
      <c r="AX134" s="39">
        <v>4032.9</v>
      </c>
      <c r="AY134" s="39"/>
    </row>
    <row r="135" spans="1:51" s="37" customFormat="1" x14ac:dyDescent="0.25">
      <c r="A135" s="43"/>
      <c r="B135" s="43"/>
      <c r="C135" s="44">
        <v>64023</v>
      </c>
      <c r="D135" s="81" t="s">
        <v>232</v>
      </c>
      <c r="E135" s="39">
        <v>281328.2</v>
      </c>
      <c r="F135" s="39">
        <v>266596.7</v>
      </c>
      <c r="G135" s="39">
        <v>14731.5</v>
      </c>
      <c r="H135" s="39"/>
      <c r="I135" s="39">
        <v>1506</v>
      </c>
      <c r="J135" s="39"/>
      <c r="K135" s="39">
        <v>750</v>
      </c>
      <c r="L135" s="39">
        <v>375</v>
      </c>
      <c r="M135" s="39"/>
      <c r="N135" s="39"/>
      <c r="O135" s="39">
        <v>350</v>
      </c>
      <c r="P135" s="39">
        <v>643</v>
      </c>
      <c r="Q135" s="39"/>
      <c r="R135" s="39"/>
      <c r="S135" s="39">
        <v>70</v>
      </c>
      <c r="T135" s="39">
        <v>1574.2</v>
      </c>
      <c r="U135" s="39">
        <v>115.8</v>
      </c>
      <c r="V135" s="39">
        <v>840</v>
      </c>
      <c r="W135" s="39"/>
      <c r="X135" s="39">
        <v>60</v>
      </c>
      <c r="Y135" s="39"/>
      <c r="Z135" s="39">
        <v>977.4</v>
      </c>
      <c r="AA135" s="39">
        <v>2222.6999999999998</v>
      </c>
      <c r="AB135" s="39"/>
      <c r="AC135" s="39">
        <v>1227.5999999999999</v>
      </c>
      <c r="AD135" s="39">
        <v>800</v>
      </c>
      <c r="AE135" s="39"/>
      <c r="AF135" s="39"/>
      <c r="AG135" s="39">
        <v>77.099999999999994</v>
      </c>
      <c r="AH135" s="39">
        <v>70</v>
      </c>
      <c r="AI135" s="39">
        <v>851</v>
      </c>
      <c r="AJ135" s="39"/>
      <c r="AK135" s="39"/>
      <c r="AL135" s="39">
        <v>1645</v>
      </c>
      <c r="AM135" s="39">
        <v>170</v>
      </c>
      <c r="AN135" s="39">
        <v>156</v>
      </c>
      <c r="AO135" s="39">
        <v>200</v>
      </c>
      <c r="AP135" s="39"/>
      <c r="AQ135" s="39"/>
      <c r="AR135" s="39"/>
      <c r="AS135" s="39"/>
      <c r="AT135" s="39"/>
      <c r="AU135" s="39">
        <v>50.7</v>
      </c>
      <c r="AV135" s="39"/>
      <c r="AW135" s="39"/>
      <c r="AX135" s="39"/>
      <c r="AY135" s="39"/>
    </row>
    <row r="136" spans="1:51" s="37" customFormat="1" x14ac:dyDescent="0.25">
      <c r="A136" s="43"/>
      <c r="B136" s="43"/>
      <c r="C136" s="38">
        <v>64024</v>
      </c>
      <c r="D136" s="83" t="s">
        <v>233</v>
      </c>
      <c r="E136" s="39">
        <v>130</v>
      </c>
      <c r="F136" s="39"/>
      <c r="G136" s="39">
        <v>130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>
        <v>130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37" customFormat="1" x14ac:dyDescent="0.25">
      <c r="A137" s="43"/>
      <c r="B137" s="43"/>
      <c r="C137" s="44">
        <v>64025</v>
      </c>
      <c r="D137" s="83" t="s">
        <v>234</v>
      </c>
      <c r="E137" s="39">
        <v>422972.8</v>
      </c>
      <c r="F137" s="39">
        <v>45132.7</v>
      </c>
      <c r="G137" s="39">
        <v>377840.1</v>
      </c>
      <c r="H137" s="39"/>
      <c r="I137" s="39">
        <v>1622</v>
      </c>
      <c r="J137" s="39">
        <v>2429</v>
      </c>
      <c r="K137" s="39">
        <v>285</v>
      </c>
      <c r="L137" s="39">
        <v>194</v>
      </c>
      <c r="M137" s="39"/>
      <c r="N137" s="39"/>
      <c r="O137" s="39">
        <v>219338.5</v>
      </c>
      <c r="P137" s="39">
        <v>144067</v>
      </c>
      <c r="Q137" s="39">
        <v>7372.4</v>
      </c>
      <c r="R137" s="39"/>
      <c r="S137" s="39"/>
      <c r="T137" s="39"/>
      <c r="U137" s="39"/>
      <c r="V137" s="39"/>
      <c r="W137" s="39"/>
      <c r="X137" s="39"/>
      <c r="Y137" s="39"/>
      <c r="Z137" s="39">
        <v>144</v>
      </c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>
        <v>100</v>
      </c>
      <c r="AP137" s="39"/>
      <c r="AQ137" s="39"/>
      <c r="AR137" s="39"/>
      <c r="AS137" s="39"/>
      <c r="AT137" s="39">
        <v>2288.1999999999998</v>
      </c>
      <c r="AU137" s="39"/>
      <c r="AV137" s="39"/>
      <c r="AW137" s="39"/>
      <c r="AX137" s="39"/>
      <c r="AY137" s="39"/>
    </row>
    <row r="138" spans="1:51" s="37" customFormat="1" x14ac:dyDescent="0.25">
      <c r="A138" s="43"/>
      <c r="B138" s="43"/>
      <c r="C138" s="44">
        <v>64026</v>
      </c>
      <c r="D138" s="83" t="s">
        <v>235</v>
      </c>
      <c r="E138" s="39">
        <v>3873.4</v>
      </c>
      <c r="F138" s="39"/>
      <c r="G138" s="39">
        <v>3873.4</v>
      </c>
      <c r="H138" s="39"/>
      <c r="I138" s="39">
        <v>2036.9</v>
      </c>
      <c r="J138" s="39"/>
      <c r="K138" s="39"/>
      <c r="L138" s="39"/>
      <c r="M138" s="39"/>
      <c r="N138" s="39"/>
      <c r="O138" s="39">
        <v>1519.5</v>
      </c>
      <c r="P138" s="39">
        <v>317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37" customFormat="1" x14ac:dyDescent="0.25">
      <c r="A139" s="43"/>
      <c r="B139" s="43"/>
      <c r="C139" s="44">
        <v>64027</v>
      </c>
      <c r="D139" s="83" t="s">
        <v>236</v>
      </c>
      <c r="E139" s="39">
        <v>34793.599999999999</v>
      </c>
      <c r="F139" s="39">
        <v>17662.099999999999</v>
      </c>
      <c r="G139" s="39">
        <v>17131.5</v>
      </c>
      <c r="H139" s="39"/>
      <c r="I139" s="39">
        <v>3195.5</v>
      </c>
      <c r="J139" s="39">
        <v>1019</v>
      </c>
      <c r="K139" s="39">
        <v>156</v>
      </c>
      <c r="L139" s="39"/>
      <c r="M139" s="39"/>
      <c r="N139" s="39"/>
      <c r="O139" s="39"/>
      <c r="P139" s="39">
        <v>500</v>
      </c>
      <c r="Q139" s="39"/>
      <c r="R139" s="39"/>
      <c r="S139" s="39"/>
      <c r="T139" s="39">
        <v>508.1</v>
      </c>
      <c r="U139" s="39"/>
      <c r="V139" s="39">
        <v>1047.5999999999999</v>
      </c>
      <c r="W139" s="39"/>
      <c r="X139" s="39"/>
      <c r="Y139" s="39"/>
      <c r="Z139" s="39"/>
      <c r="AA139" s="39"/>
      <c r="AB139" s="39"/>
      <c r="AC139" s="39"/>
      <c r="AD139" s="39">
        <v>20</v>
      </c>
      <c r="AE139" s="39"/>
      <c r="AF139" s="39"/>
      <c r="AG139" s="39"/>
      <c r="AH139" s="39">
        <v>578</v>
      </c>
      <c r="AI139" s="39"/>
      <c r="AJ139" s="39"/>
      <c r="AK139" s="39"/>
      <c r="AL139" s="39"/>
      <c r="AM139" s="39"/>
      <c r="AN139" s="39"/>
      <c r="AO139" s="39">
        <v>53</v>
      </c>
      <c r="AP139" s="39"/>
      <c r="AQ139" s="39"/>
      <c r="AR139" s="39"/>
      <c r="AS139" s="39">
        <v>10054.299999999999</v>
      </c>
      <c r="AT139" s="39"/>
      <c r="AU139" s="39"/>
      <c r="AV139" s="39"/>
      <c r="AW139" s="39"/>
      <c r="AX139" s="39"/>
      <c r="AY139" s="39"/>
    </row>
    <row r="140" spans="1:51" s="37" customFormat="1" x14ac:dyDescent="0.25">
      <c r="A140" s="45"/>
      <c r="B140" s="45"/>
      <c r="C140" s="44">
        <v>64028</v>
      </c>
      <c r="D140" s="77" t="s">
        <v>237</v>
      </c>
      <c r="E140" s="39">
        <v>2990.9</v>
      </c>
      <c r="F140" s="39">
        <v>1.5</v>
      </c>
      <c r="G140" s="39">
        <v>2989.4</v>
      </c>
      <c r="H140" s="39"/>
      <c r="I140" s="39">
        <v>2612.4</v>
      </c>
      <c r="J140" s="39"/>
      <c r="K140" s="39"/>
      <c r="L140" s="39"/>
      <c r="M140" s="39"/>
      <c r="N140" s="39"/>
      <c r="O140" s="39">
        <v>330</v>
      </c>
      <c r="P140" s="39">
        <v>37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10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x14ac:dyDescent="0.25">
      <c r="A141" s="9"/>
      <c r="B141" s="20">
        <v>6403</v>
      </c>
      <c r="C141" s="9"/>
      <c r="D141" s="79" t="s">
        <v>238</v>
      </c>
      <c r="E141" s="3">
        <f t="shared" ref="E141:AY141" si="49">SUM(E142:E146)</f>
        <v>266627.8</v>
      </c>
      <c r="F141" s="3">
        <f t="shared" si="49"/>
        <v>62345.799999999996</v>
      </c>
      <c r="G141" s="3">
        <f t="shared" si="49"/>
        <v>204282.00000000003</v>
      </c>
      <c r="H141" s="3">
        <f t="shared" si="49"/>
        <v>17080</v>
      </c>
      <c r="I141" s="3">
        <f t="shared" si="49"/>
        <v>344</v>
      </c>
      <c r="J141" s="3">
        <f t="shared" si="49"/>
        <v>75</v>
      </c>
      <c r="K141" s="3">
        <f t="shared" si="49"/>
        <v>40</v>
      </c>
      <c r="L141" s="3">
        <f t="shared" si="49"/>
        <v>0</v>
      </c>
      <c r="M141" s="3">
        <f t="shared" si="49"/>
        <v>12541</v>
      </c>
      <c r="N141" s="3">
        <f t="shared" si="49"/>
        <v>4740</v>
      </c>
      <c r="O141" s="3">
        <f t="shared" si="49"/>
        <v>200</v>
      </c>
      <c r="P141" s="3">
        <f t="shared" si="49"/>
        <v>43969.599999999999</v>
      </c>
      <c r="Q141" s="3">
        <f t="shared" si="49"/>
        <v>0</v>
      </c>
      <c r="R141" s="3">
        <f t="shared" si="49"/>
        <v>0</v>
      </c>
      <c r="S141" s="3">
        <f t="shared" si="49"/>
        <v>9018</v>
      </c>
      <c r="T141" s="3">
        <f t="shared" si="49"/>
        <v>2669.2</v>
      </c>
      <c r="U141" s="3">
        <f t="shared" si="49"/>
        <v>1349</v>
      </c>
      <c r="V141" s="3">
        <f t="shared" si="49"/>
        <v>5920.8</v>
      </c>
      <c r="W141" s="3">
        <f t="shared" si="49"/>
        <v>3780</v>
      </c>
      <c r="X141" s="3">
        <f t="shared" si="49"/>
        <v>12</v>
      </c>
      <c r="Y141" s="3">
        <f t="shared" si="49"/>
        <v>31896.5</v>
      </c>
      <c r="Z141" s="3">
        <f t="shared" si="49"/>
        <v>658.9</v>
      </c>
      <c r="AA141" s="3">
        <f t="shared" si="49"/>
        <v>363.9</v>
      </c>
      <c r="AB141" s="3">
        <f t="shared" si="49"/>
        <v>290.3</v>
      </c>
      <c r="AC141" s="3">
        <f t="shared" si="49"/>
        <v>4315.6000000000004</v>
      </c>
      <c r="AD141" s="3">
        <f t="shared" si="49"/>
        <v>11491.5</v>
      </c>
      <c r="AE141" s="3">
        <f t="shared" si="49"/>
        <v>2589</v>
      </c>
      <c r="AF141" s="3">
        <f t="shared" si="49"/>
        <v>0</v>
      </c>
      <c r="AG141" s="3">
        <f t="shared" si="49"/>
        <v>134.80000000000001</v>
      </c>
      <c r="AH141" s="3">
        <f t="shared" si="49"/>
        <v>9275</v>
      </c>
      <c r="AI141" s="3">
        <f t="shared" si="49"/>
        <v>145</v>
      </c>
      <c r="AJ141" s="3">
        <f t="shared" si="49"/>
        <v>6.5</v>
      </c>
      <c r="AK141" s="3">
        <f t="shared" si="49"/>
        <v>3118.8</v>
      </c>
      <c r="AL141" s="3">
        <f t="shared" si="49"/>
        <v>2381.9</v>
      </c>
      <c r="AM141" s="3">
        <f t="shared" si="49"/>
        <v>67.599999999999994</v>
      </c>
      <c r="AN141" s="3">
        <f t="shared" si="49"/>
        <v>580</v>
      </c>
      <c r="AO141" s="3">
        <f t="shared" si="49"/>
        <v>0</v>
      </c>
      <c r="AP141" s="3">
        <f t="shared" si="49"/>
        <v>1775.5</v>
      </c>
      <c r="AQ141" s="3">
        <f t="shared" si="49"/>
        <v>5575</v>
      </c>
      <c r="AR141" s="3">
        <f t="shared" si="49"/>
        <v>0</v>
      </c>
      <c r="AS141" s="3">
        <f t="shared" si="49"/>
        <v>0</v>
      </c>
      <c r="AT141" s="3">
        <f t="shared" si="49"/>
        <v>25.2</v>
      </c>
      <c r="AU141" s="3">
        <f t="shared" si="49"/>
        <v>11312.7</v>
      </c>
      <c r="AV141" s="3">
        <f t="shared" si="49"/>
        <v>12725</v>
      </c>
      <c r="AW141" s="3">
        <f t="shared" si="49"/>
        <v>70</v>
      </c>
      <c r="AX141" s="3">
        <f t="shared" si="49"/>
        <v>3744.7</v>
      </c>
      <c r="AY141" s="3">
        <f t="shared" si="49"/>
        <v>0</v>
      </c>
    </row>
    <row r="142" spans="1:51" s="46" customFormat="1" x14ac:dyDescent="0.25">
      <c r="A142" s="45"/>
      <c r="B142" s="45"/>
      <c r="C142" s="44">
        <v>64033</v>
      </c>
      <c r="D142" s="83" t="s">
        <v>239</v>
      </c>
      <c r="E142" s="39">
        <v>249677.8</v>
      </c>
      <c r="F142" s="39">
        <v>61645.599999999999</v>
      </c>
      <c r="G142" s="39">
        <v>188032.2</v>
      </c>
      <c r="H142" s="39">
        <v>17080</v>
      </c>
      <c r="I142" s="39">
        <v>344</v>
      </c>
      <c r="J142" s="39">
        <v>75</v>
      </c>
      <c r="K142" s="39"/>
      <c r="L142" s="39"/>
      <c r="M142" s="39">
        <v>12541</v>
      </c>
      <c r="N142" s="39">
        <v>4740</v>
      </c>
      <c r="O142" s="39">
        <v>200</v>
      </c>
      <c r="P142" s="39">
        <v>43969.599999999999</v>
      </c>
      <c r="Q142" s="39"/>
      <c r="R142" s="39"/>
      <c r="S142" s="39">
        <v>9000</v>
      </c>
      <c r="T142" s="39">
        <v>1885.6</v>
      </c>
      <c r="U142" s="39">
        <v>1349</v>
      </c>
      <c r="V142" s="39">
        <v>5920.8</v>
      </c>
      <c r="W142" s="39">
        <v>3780</v>
      </c>
      <c r="X142" s="39"/>
      <c r="Y142" s="39">
        <v>31896.5</v>
      </c>
      <c r="Z142" s="39">
        <v>595.6</v>
      </c>
      <c r="AA142" s="39">
        <v>2</v>
      </c>
      <c r="AB142" s="39"/>
      <c r="AC142" s="39">
        <v>4245.6000000000004</v>
      </c>
      <c r="AD142" s="39">
        <v>11419.5</v>
      </c>
      <c r="AE142" s="39">
        <v>2583</v>
      </c>
      <c r="AF142" s="39"/>
      <c r="AG142" s="39">
        <v>64.8</v>
      </c>
      <c r="AH142" s="39">
        <v>8967</v>
      </c>
      <c r="AI142" s="39"/>
      <c r="AJ142" s="39"/>
      <c r="AK142" s="39">
        <v>3118.8</v>
      </c>
      <c r="AL142" s="39">
        <v>1689</v>
      </c>
      <c r="AM142" s="39">
        <v>8.6</v>
      </c>
      <c r="AN142" s="39">
        <v>550</v>
      </c>
      <c r="AO142" s="39"/>
      <c r="AP142" s="39">
        <v>1775.5</v>
      </c>
      <c r="AQ142" s="39">
        <v>5275</v>
      </c>
      <c r="AR142" s="39"/>
      <c r="AS142" s="39"/>
      <c r="AT142" s="39"/>
      <c r="AU142" s="39">
        <v>11191.6</v>
      </c>
      <c r="AV142" s="39"/>
      <c r="AW142" s="39">
        <v>20</v>
      </c>
      <c r="AX142" s="39">
        <v>3744.7</v>
      </c>
      <c r="AY142" s="39"/>
    </row>
    <row r="143" spans="1:51" s="46" customFormat="1" x14ac:dyDescent="0.25">
      <c r="A143" s="45"/>
      <c r="B143" s="45"/>
      <c r="C143" s="44">
        <v>64034</v>
      </c>
      <c r="D143" s="83" t="s">
        <v>240</v>
      </c>
      <c r="E143" s="39">
        <v>2202.8000000000002</v>
      </c>
      <c r="F143" s="39">
        <v>644.20000000000005</v>
      </c>
      <c r="G143" s="39">
        <v>1558.6</v>
      </c>
      <c r="H143" s="39"/>
      <c r="I143" s="39"/>
      <c r="J143" s="39"/>
      <c r="K143" s="39">
        <v>40</v>
      </c>
      <c r="L143" s="39"/>
      <c r="M143" s="39"/>
      <c r="N143" s="39"/>
      <c r="O143" s="39"/>
      <c r="P143" s="39"/>
      <c r="Q143" s="39"/>
      <c r="R143" s="39"/>
      <c r="S143" s="39">
        <v>18</v>
      </c>
      <c r="T143" s="39">
        <v>733.6</v>
      </c>
      <c r="U143" s="39"/>
      <c r="V143" s="39"/>
      <c r="W143" s="39"/>
      <c r="X143" s="39"/>
      <c r="Y143" s="39"/>
      <c r="Z143" s="39">
        <v>40</v>
      </c>
      <c r="AA143" s="39"/>
      <c r="AB143" s="39">
        <v>218.8</v>
      </c>
      <c r="AC143" s="39">
        <v>10</v>
      </c>
      <c r="AD143" s="39">
        <v>30</v>
      </c>
      <c r="AE143" s="39"/>
      <c r="AF143" s="39"/>
      <c r="AG143" s="39"/>
      <c r="AH143" s="39"/>
      <c r="AI143" s="39"/>
      <c r="AJ143" s="39">
        <v>4</v>
      </c>
      <c r="AK143" s="39"/>
      <c r="AL143" s="39"/>
      <c r="AM143" s="39">
        <v>59</v>
      </c>
      <c r="AN143" s="39">
        <v>30</v>
      </c>
      <c r="AO143" s="39"/>
      <c r="AP143" s="39"/>
      <c r="AQ143" s="39">
        <v>300</v>
      </c>
      <c r="AR143" s="39"/>
      <c r="AS143" s="39"/>
      <c r="AT143" s="39">
        <v>25.2</v>
      </c>
      <c r="AU143" s="39"/>
      <c r="AV143" s="39"/>
      <c r="AW143" s="39">
        <v>50</v>
      </c>
      <c r="AX143" s="39"/>
      <c r="AY143" s="39"/>
    </row>
    <row r="144" spans="1:51" s="46" customFormat="1" x14ac:dyDescent="0.25">
      <c r="A144" s="43"/>
      <c r="B144" s="43"/>
      <c r="C144" s="44">
        <v>64035</v>
      </c>
      <c r="D144" s="83" t="s">
        <v>241</v>
      </c>
      <c r="E144" s="39">
        <v>370</v>
      </c>
      <c r="F144" s="39"/>
      <c r="G144" s="39">
        <v>370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>
        <v>50</v>
      </c>
      <c r="U144" s="39"/>
      <c r="V144" s="39"/>
      <c r="W144" s="39"/>
      <c r="X144" s="39">
        <v>12</v>
      </c>
      <c r="Y144" s="39"/>
      <c r="Z144" s="39"/>
      <c r="AA144" s="39"/>
      <c r="AB144" s="39"/>
      <c r="AC144" s="39"/>
      <c r="AD144" s="39"/>
      <c r="AE144" s="39"/>
      <c r="AF144" s="39"/>
      <c r="AG144" s="39"/>
      <c r="AH144" s="39">
        <v>308</v>
      </c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6" customFormat="1" x14ac:dyDescent="0.25">
      <c r="A145" s="43"/>
      <c r="B145" s="43"/>
      <c r="C145" s="44">
        <v>64037</v>
      </c>
      <c r="D145" s="83" t="s">
        <v>242</v>
      </c>
      <c r="E145" s="39">
        <v>60</v>
      </c>
      <c r="F145" s="39"/>
      <c r="G145" s="39">
        <v>60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>
        <v>60</v>
      </c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6" customFormat="1" x14ac:dyDescent="0.25">
      <c r="A146" s="43"/>
      <c r="B146" s="43"/>
      <c r="C146" s="44">
        <v>64038</v>
      </c>
      <c r="D146" s="83" t="s">
        <v>238</v>
      </c>
      <c r="E146" s="39">
        <v>14317.2</v>
      </c>
      <c r="F146" s="39">
        <v>56</v>
      </c>
      <c r="G146" s="39">
        <v>14261.2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>
        <v>23.3</v>
      </c>
      <c r="AA146" s="39">
        <v>361.9</v>
      </c>
      <c r="AB146" s="39">
        <v>71.5</v>
      </c>
      <c r="AC146" s="39"/>
      <c r="AD146" s="39">
        <v>42</v>
      </c>
      <c r="AE146" s="39">
        <v>6</v>
      </c>
      <c r="AF146" s="39"/>
      <c r="AG146" s="39">
        <v>70</v>
      </c>
      <c r="AH146" s="39"/>
      <c r="AI146" s="39">
        <v>145</v>
      </c>
      <c r="AJ146" s="39">
        <v>2.5</v>
      </c>
      <c r="AK146" s="39"/>
      <c r="AL146" s="39">
        <v>692.9</v>
      </c>
      <c r="AM146" s="39"/>
      <c r="AN146" s="39"/>
      <c r="AO146" s="39"/>
      <c r="AP146" s="39"/>
      <c r="AQ146" s="39"/>
      <c r="AR146" s="39"/>
      <c r="AS146" s="39"/>
      <c r="AT146" s="39"/>
      <c r="AU146" s="39">
        <v>121.1</v>
      </c>
      <c r="AV146" s="39">
        <v>12725</v>
      </c>
      <c r="AW146" s="39"/>
      <c r="AX146" s="39"/>
      <c r="AY146" s="39"/>
    </row>
    <row r="147" spans="1:51" x14ac:dyDescent="0.25">
      <c r="A147" s="4"/>
      <c r="B147" s="4">
        <v>6404</v>
      </c>
      <c r="C147" s="4"/>
      <c r="D147" s="68" t="s">
        <v>245</v>
      </c>
      <c r="E147" s="3">
        <f t="shared" ref="E147:AY147" si="50">SUM(E148:E149)</f>
        <v>214357.8</v>
      </c>
      <c r="F147" s="3">
        <f t="shared" si="50"/>
        <v>147873.1</v>
      </c>
      <c r="G147" s="3">
        <f t="shared" si="50"/>
        <v>66484.7</v>
      </c>
      <c r="H147" s="3">
        <f t="shared" si="50"/>
        <v>1800</v>
      </c>
      <c r="I147" s="3">
        <f t="shared" si="50"/>
        <v>7286.4</v>
      </c>
      <c r="J147" s="3">
        <f t="shared" si="50"/>
        <v>6989</v>
      </c>
      <c r="K147" s="3">
        <f t="shared" si="50"/>
        <v>413</v>
      </c>
      <c r="L147" s="3">
        <f t="shared" si="50"/>
        <v>1822</v>
      </c>
      <c r="M147" s="3">
        <f t="shared" si="50"/>
        <v>374.4</v>
      </c>
      <c r="N147" s="3">
        <f t="shared" si="50"/>
        <v>936</v>
      </c>
      <c r="O147" s="3">
        <f t="shared" si="50"/>
        <v>0</v>
      </c>
      <c r="P147" s="3">
        <f t="shared" si="50"/>
        <v>144</v>
      </c>
      <c r="Q147" s="3">
        <f t="shared" si="50"/>
        <v>568.79999999999995</v>
      </c>
      <c r="R147" s="3">
        <f t="shared" si="50"/>
        <v>950.4</v>
      </c>
      <c r="S147" s="3">
        <f t="shared" si="50"/>
        <v>720</v>
      </c>
      <c r="T147" s="3">
        <f t="shared" si="50"/>
        <v>2836.8</v>
      </c>
      <c r="U147" s="3">
        <f t="shared" si="50"/>
        <v>2080.8000000000002</v>
      </c>
      <c r="V147" s="3">
        <f t="shared" si="50"/>
        <v>4615.2</v>
      </c>
      <c r="W147" s="3">
        <f t="shared" si="50"/>
        <v>756</v>
      </c>
      <c r="X147" s="3">
        <f t="shared" si="50"/>
        <v>476</v>
      </c>
      <c r="Y147" s="3">
        <f t="shared" si="50"/>
        <v>993.6</v>
      </c>
      <c r="Z147" s="3">
        <f t="shared" si="50"/>
        <v>6789.6</v>
      </c>
      <c r="AA147" s="3">
        <f t="shared" si="50"/>
        <v>2.4</v>
      </c>
      <c r="AB147" s="3">
        <f t="shared" si="50"/>
        <v>0</v>
      </c>
      <c r="AC147" s="3">
        <f t="shared" si="50"/>
        <v>4536</v>
      </c>
      <c r="AD147" s="3">
        <f t="shared" si="50"/>
        <v>1504.8</v>
      </c>
      <c r="AE147" s="3">
        <f t="shared" si="50"/>
        <v>600</v>
      </c>
      <c r="AF147" s="3">
        <f t="shared" si="50"/>
        <v>318</v>
      </c>
      <c r="AG147" s="3">
        <f t="shared" si="50"/>
        <v>2196</v>
      </c>
      <c r="AH147" s="3">
        <f t="shared" si="50"/>
        <v>584</v>
      </c>
      <c r="AI147" s="3">
        <f t="shared" si="50"/>
        <v>4573.1000000000004</v>
      </c>
      <c r="AJ147" s="3">
        <f t="shared" si="50"/>
        <v>878.4</v>
      </c>
      <c r="AK147" s="3">
        <f t="shared" si="50"/>
        <v>1620</v>
      </c>
      <c r="AL147" s="3">
        <f t="shared" si="50"/>
        <v>439.2</v>
      </c>
      <c r="AM147" s="3">
        <f t="shared" si="50"/>
        <v>360</v>
      </c>
      <c r="AN147" s="3">
        <f t="shared" si="50"/>
        <v>180</v>
      </c>
      <c r="AO147" s="3">
        <f t="shared" si="50"/>
        <v>240</v>
      </c>
      <c r="AP147" s="3">
        <f t="shared" si="50"/>
        <v>1252.8</v>
      </c>
      <c r="AQ147" s="3">
        <f t="shared" si="50"/>
        <v>770.4</v>
      </c>
      <c r="AR147" s="3">
        <f t="shared" si="50"/>
        <v>640.79999999999995</v>
      </c>
      <c r="AS147" s="3">
        <f t="shared" si="50"/>
        <v>0</v>
      </c>
      <c r="AT147" s="3">
        <f t="shared" si="50"/>
        <v>432</v>
      </c>
      <c r="AU147" s="3">
        <f t="shared" si="50"/>
        <v>1526.4</v>
      </c>
      <c r="AV147" s="3">
        <f t="shared" si="50"/>
        <v>1140</v>
      </c>
      <c r="AW147" s="3">
        <f t="shared" si="50"/>
        <v>1245.5999999999999</v>
      </c>
      <c r="AX147" s="3">
        <f t="shared" si="50"/>
        <v>892.8</v>
      </c>
      <c r="AY147" s="3">
        <f t="shared" si="50"/>
        <v>0</v>
      </c>
    </row>
    <row r="148" spans="1:51" s="37" customFormat="1" x14ac:dyDescent="0.25">
      <c r="A148" s="38"/>
      <c r="B148" s="38"/>
      <c r="C148" s="38">
        <v>64041</v>
      </c>
      <c r="D148" s="81" t="s">
        <v>246</v>
      </c>
      <c r="E148" s="39">
        <v>214355.4</v>
      </c>
      <c r="F148" s="39">
        <v>147873.1</v>
      </c>
      <c r="G148" s="39">
        <v>66482.3</v>
      </c>
      <c r="H148" s="39">
        <v>1800</v>
      </c>
      <c r="I148" s="39">
        <v>7286.4</v>
      </c>
      <c r="J148" s="39">
        <v>6989</v>
      </c>
      <c r="K148" s="39">
        <v>413</v>
      </c>
      <c r="L148" s="39">
        <v>1822</v>
      </c>
      <c r="M148" s="39">
        <v>374.4</v>
      </c>
      <c r="N148" s="39">
        <v>936</v>
      </c>
      <c r="O148" s="39"/>
      <c r="P148" s="39">
        <v>144</v>
      </c>
      <c r="Q148" s="39">
        <v>568.79999999999995</v>
      </c>
      <c r="R148" s="39">
        <v>950.4</v>
      </c>
      <c r="S148" s="39">
        <v>720</v>
      </c>
      <c r="T148" s="39">
        <v>2836.8</v>
      </c>
      <c r="U148" s="39">
        <v>2080.8000000000002</v>
      </c>
      <c r="V148" s="39">
        <v>4615.2</v>
      </c>
      <c r="W148" s="39">
        <v>756</v>
      </c>
      <c r="X148" s="39">
        <v>476</v>
      </c>
      <c r="Y148" s="39">
        <v>993.6</v>
      </c>
      <c r="Z148" s="39">
        <v>6789.6</v>
      </c>
      <c r="AA148" s="39"/>
      <c r="AB148" s="39"/>
      <c r="AC148" s="39">
        <v>4536</v>
      </c>
      <c r="AD148" s="39">
        <v>1504.8</v>
      </c>
      <c r="AE148" s="39">
        <v>600</v>
      </c>
      <c r="AF148" s="39">
        <v>318</v>
      </c>
      <c r="AG148" s="39">
        <v>2196</v>
      </c>
      <c r="AH148" s="39">
        <v>584</v>
      </c>
      <c r="AI148" s="39">
        <v>4573.1000000000004</v>
      </c>
      <c r="AJ148" s="39">
        <v>878.4</v>
      </c>
      <c r="AK148" s="39">
        <v>1620</v>
      </c>
      <c r="AL148" s="39">
        <v>439.2</v>
      </c>
      <c r="AM148" s="39">
        <v>360</v>
      </c>
      <c r="AN148" s="39">
        <v>180</v>
      </c>
      <c r="AO148" s="39">
        <v>240</v>
      </c>
      <c r="AP148" s="39">
        <v>1252.8</v>
      </c>
      <c r="AQ148" s="39">
        <v>770.4</v>
      </c>
      <c r="AR148" s="39">
        <v>640.79999999999995</v>
      </c>
      <c r="AS148" s="39"/>
      <c r="AT148" s="39">
        <v>432</v>
      </c>
      <c r="AU148" s="39">
        <v>1526.4</v>
      </c>
      <c r="AV148" s="39">
        <v>1140</v>
      </c>
      <c r="AW148" s="39">
        <v>1245.5999999999999</v>
      </c>
      <c r="AX148" s="39">
        <v>892.8</v>
      </c>
      <c r="AY148" s="39"/>
    </row>
    <row r="149" spans="1:51" s="37" customFormat="1" x14ac:dyDescent="0.25">
      <c r="A149" s="38"/>
      <c r="B149" s="38"/>
      <c r="C149" s="38">
        <v>64048</v>
      </c>
      <c r="D149" s="81" t="s">
        <v>248</v>
      </c>
      <c r="E149" s="39">
        <v>2.4</v>
      </c>
      <c r="F149" s="39"/>
      <c r="G149" s="39">
        <v>2.4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>
        <v>2.4</v>
      </c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x14ac:dyDescent="0.25">
      <c r="A150" s="4"/>
      <c r="B150" s="4">
        <v>6405</v>
      </c>
      <c r="C150" s="4"/>
      <c r="D150" s="68" t="s">
        <v>250</v>
      </c>
      <c r="E150" s="3">
        <f>SUM(E151:E157)</f>
        <v>888589.8</v>
      </c>
      <c r="F150" s="3">
        <f>SUM(F151:F157)</f>
        <v>805474.70000000007</v>
      </c>
      <c r="G150" s="3">
        <f t="shared" ref="G150:X150" si="51">SUM(G151:G157)</f>
        <v>83115.100000000006</v>
      </c>
      <c r="H150" s="3">
        <f t="shared" si="51"/>
        <v>120</v>
      </c>
      <c r="I150" s="3">
        <f t="shared" si="51"/>
        <v>10126.700000000001</v>
      </c>
      <c r="J150" s="3">
        <f t="shared" si="51"/>
        <v>6446</v>
      </c>
      <c r="K150" s="3">
        <f t="shared" si="51"/>
        <v>1514</v>
      </c>
      <c r="L150" s="3">
        <f t="shared" si="51"/>
        <v>1006</v>
      </c>
      <c r="M150" s="3">
        <f t="shared" si="51"/>
        <v>297.60000000000002</v>
      </c>
      <c r="N150" s="3">
        <f t="shared" si="51"/>
        <v>10</v>
      </c>
      <c r="O150" s="3">
        <f t="shared" si="51"/>
        <v>31745</v>
      </c>
      <c r="P150" s="3">
        <f t="shared" si="51"/>
        <v>22198</v>
      </c>
      <c r="Q150" s="3">
        <f t="shared" si="51"/>
        <v>502.5</v>
      </c>
      <c r="R150" s="3">
        <f t="shared" si="51"/>
        <v>424.6</v>
      </c>
      <c r="S150" s="3">
        <f t="shared" si="51"/>
        <v>200</v>
      </c>
      <c r="T150" s="3">
        <f t="shared" si="51"/>
        <v>1298.1999999999998</v>
      </c>
      <c r="U150" s="3">
        <f t="shared" si="51"/>
        <v>431.70000000000005</v>
      </c>
      <c r="V150" s="3">
        <f t="shared" si="51"/>
        <v>1215.0999999999999</v>
      </c>
      <c r="W150" s="3">
        <f t="shared" si="51"/>
        <v>117.4</v>
      </c>
      <c r="X150" s="3">
        <f t="shared" si="51"/>
        <v>105</v>
      </c>
      <c r="Y150" s="3">
        <f>SUM(Y151:Y157)</f>
        <v>310.2</v>
      </c>
      <c r="Z150" s="3">
        <f>SUM(Z151:Z157)</f>
        <v>911.09999999999991</v>
      </c>
      <c r="AA150" s="3">
        <f t="shared" ref="AA150:AX150" si="52">SUM(AA151:AA157)</f>
        <v>18.2</v>
      </c>
      <c r="AB150" s="3">
        <f t="shared" si="52"/>
        <v>20</v>
      </c>
      <c r="AC150" s="3">
        <f t="shared" si="52"/>
        <v>964.80000000000007</v>
      </c>
      <c r="AD150" s="3">
        <f t="shared" si="52"/>
        <v>494.3</v>
      </c>
      <c r="AE150" s="3">
        <f t="shared" si="52"/>
        <v>171.89999999999998</v>
      </c>
      <c r="AF150" s="3">
        <f t="shared" si="52"/>
        <v>82</v>
      </c>
      <c r="AG150" s="3">
        <f t="shared" si="52"/>
        <v>159.80000000000001</v>
      </c>
      <c r="AH150" s="3">
        <f t="shared" si="52"/>
        <v>230</v>
      </c>
      <c r="AI150" s="3">
        <f t="shared" si="52"/>
        <v>70</v>
      </c>
      <c r="AJ150" s="3">
        <f t="shared" si="52"/>
        <v>87</v>
      </c>
      <c r="AK150" s="3">
        <f t="shared" si="52"/>
        <v>354</v>
      </c>
      <c r="AL150" s="3">
        <f t="shared" si="52"/>
        <v>96</v>
      </c>
      <c r="AM150" s="3">
        <f t="shared" si="52"/>
        <v>13</v>
      </c>
      <c r="AN150" s="3">
        <f t="shared" si="52"/>
        <v>15</v>
      </c>
      <c r="AO150" s="3">
        <f t="shared" si="52"/>
        <v>3</v>
      </c>
      <c r="AP150" s="3">
        <f t="shared" si="52"/>
        <v>118</v>
      </c>
      <c r="AQ150" s="3">
        <f t="shared" si="52"/>
        <v>196</v>
      </c>
      <c r="AR150" s="3">
        <f t="shared" si="52"/>
        <v>135.1</v>
      </c>
      <c r="AS150" s="3">
        <f t="shared" si="52"/>
        <v>480.59999999999997</v>
      </c>
      <c r="AT150" s="3">
        <f t="shared" si="52"/>
        <v>27.3</v>
      </c>
      <c r="AU150" s="3">
        <f t="shared" si="52"/>
        <v>175</v>
      </c>
      <c r="AV150" s="3">
        <f t="shared" si="52"/>
        <v>15</v>
      </c>
      <c r="AW150" s="3">
        <f t="shared" si="52"/>
        <v>69.8</v>
      </c>
      <c r="AX150" s="3">
        <f t="shared" si="52"/>
        <v>140.19999999999999</v>
      </c>
      <c r="AY150" s="3"/>
    </row>
    <row r="151" spans="1:51" s="37" customFormat="1" x14ac:dyDescent="0.25">
      <c r="A151" s="38"/>
      <c r="B151" s="38"/>
      <c r="C151" s="38">
        <v>64051</v>
      </c>
      <c r="D151" s="81" t="s">
        <v>251</v>
      </c>
      <c r="E151" s="39">
        <v>12603.9</v>
      </c>
      <c r="F151" s="39">
        <v>8757.2999999999993</v>
      </c>
      <c r="G151" s="39">
        <v>3846.6</v>
      </c>
      <c r="H151" s="39">
        <v>10</v>
      </c>
      <c r="I151" s="39">
        <v>1454.1</v>
      </c>
      <c r="J151" s="39">
        <v>900</v>
      </c>
      <c r="K151" s="39">
        <v>180.3</v>
      </c>
      <c r="L151" s="39"/>
      <c r="M151" s="39">
        <v>9</v>
      </c>
      <c r="N151" s="39">
        <v>8</v>
      </c>
      <c r="O151" s="39">
        <v>120</v>
      </c>
      <c r="P151" s="39">
        <v>26.5</v>
      </c>
      <c r="Q151" s="39"/>
      <c r="R151" s="39">
        <v>300</v>
      </c>
      <c r="S151" s="39">
        <v>40</v>
      </c>
      <c r="T151" s="39">
        <v>120</v>
      </c>
      <c r="U151" s="39">
        <v>30</v>
      </c>
      <c r="V151" s="39">
        <v>20</v>
      </c>
      <c r="W151" s="39"/>
      <c r="X151" s="39"/>
      <c r="Y151" s="39">
        <v>30.2</v>
      </c>
      <c r="Z151" s="39">
        <v>164.1</v>
      </c>
      <c r="AA151" s="39">
        <v>18.2</v>
      </c>
      <c r="AB151" s="39">
        <v>20</v>
      </c>
      <c r="AC151" s="39">
        <v>94.8</v>
      </c>
      <c r="AD151" s="39">
        <v>54</v>
      </c>
      <c r="AE151" s="39">
        <v>50.1</v>
      </c>
      <c r="AF151" s="39">
        <v>10</v>
      </c>
      <c r="AG151" s="39">
        <v>28.8</v>
      </c>
      <c r="AH151" s="39">
        <v>20</v>
      </c>
      <c r="AI151" s="39">
        <v>20</v>
      </c>
      <c r="AJ151" s="39">
        <v>30</v>
      </c>
      <c r="AK151" s="39"/>
      <c r="AL151" s="39">
        <v>3</v>
      </c>
      <c r="AM151" s="39">
        <v>1.5</v>
      </c>
      <c r="AN151" s="39">
        <v>4</v>
      </c>
      <c r="AO151" s="39">
        <v>2</v>
      </c>
      <c r="AP151" s="39">
        <v>10</v>
      </c>
      <c r="AQ151" s="39">
        <v>24</v>
      </c>
      <c r="AR151" s="39"/>
      <c r="AS151" s="39">
        <v>18</v>
      </c>
      <c r="AT151" s="39">
        <v>13.3</v>
      </c>
      <c r="AU151" s="39">
        <v>6</v>
      </c>
      <c r="AV151" s="39"/>
      <c r="AW151" s="39"/>
      <c r="AX151" s="39">
        <v>6.7</v>
      </c>
      <c r="AY151" s="39"/>
    </row>
    <row r="152" spans="1:51" s="37" customFormat="1" x14ac:dyDescent="0.25">
      <c r="A152" s="38"/>
      <c r="B152" s="38"/>
      <c r="C152" s="38">
        <v>64052</v>
      </c>
      <c r="D152" s="81" t="s">
        <v>252</v>
      </c>
      <c r="E152" s="39">
        <v>5701.8</v>
      </c>
      <c r="F152" s="39">
        <v>4755</v>
      </c>
      <c r="G152" s="39">
        <v>946.8</v>
      </c>
      <c r="H152" s="39">
        <v>10</v>
      </c>
      <c r="I152" s="39">
        <v>36</v>
      </c>
      <c r="J152" s="39">
        <v>180</v>
      </c>
      <c r="K152" s="39">
        <v>11.7</v>
      </c>
      <c r="L152" s="39">
        <v>24</v>
      </c>
      <c r="M152" s="39">
        <v>6</v>
      </c>
      <c r="N152" s="39">
        <v>2</v>
      </c>
      <c r="O152" s="39">
        <v>30</v>
      </c>
      <c r="P152" s="39">
        <v>20.5</v>
      </c>
      <c r="Q152" s="39">
        <v>24</v>
      </c>
      <c r="R152" s="39">
        <v>39</v>
      </c>
      <c r="S152" s="39">
        <v>10</v>
      </c>
      <c r="T152" s="39">
        <v>122.4</v>
      </c>
      <c r="U152" s="39">
        <v>10.8</v>
      </c>
      <c r="V152" s="39">
        <v>60</v>
      </c>
      <c r="W152" s="39">
        <v>12</v>
      </c>
      <c r="X152" s="39">
        <v>12</v>
      </c>
      <c r="Y152" s="39">
        <v>20</v>
      </c>
      <c r="Z152" s="39">
        <v>37.799999999999997</v>
      </c>
      <c r="AA152" s="39"/>
      <c r="AB152" s="39"/>
      <c r="AC152" s="39">
        <v>37.200000000000003</v>
      </c>
      <c r="AD152" s="39">
        <v>33</v>
      </c>
      <c r="AE152" s="39">
        <v>12</v>
      </c>
      <c r="AF152" s="39">
        <v>8</v>
      </c>
      <c r="AG152" s="39">
        <v>18</v>
      </c>
      <c r="AH152" s="39">
        <v>15</v>
      </c>
      <c r="AI152" s="39">
        <v>5</v>
      </c>
      <c r="AJ152" s="39">
        <v>10</v>
      </c>
      <c r="AK152" s="39">
        <v>6</v>
      </c>
      <c r="AL152" s="39">
        <v>3</v>
      </c>
      <c r="AM152" s="39">
        <v>3</v>
      </c>
      <c r="AN152" s="39">
        <v>4</v>
      </c>
      <c r="AO152" s="39">
        <v>1</v>
      </c>
      <c r="AP152" s="39">
        <v>9</v>
      </c>
      <c r="AQ152" s="39">
        <v>49</v>
      </c>
      <c r="AR152" s="39">
        <v>10</v>
      </c>
      <c r="AS152" s="39">
        <v>5.4</v>
      </c>
      <c r="AT152" s="39">
        <v>6</v>
      </c>
      <c r="AU152" s="39">
        <v>21</v>
      </c>
      <c r="AV152" s="39">
        <v>5</v>
      </c>
      <c r="AW152" s="39">
        <v>6</v>
      </c>
      <c r="AX152" s="39">
        <v>12</v>
      </c>
      <c r="AY152" s="39"/>
    </row>
    <row r="153" spans="1:51" s="37" customFormat="1" x14ac:dyDescent="0.25">
      <c r="A153" s="38"/>
      <c r="B153" s="38"/>
      <c r="C153" s="38">
        <v>64053</v>
      </c>
      <c r="D153" s="81" t="s">
        <v>253</v>
      </c>
      <c r="E153" s="39">
        <v>35104.300000000003</v>
      </c>
      <c r="F153" s="39">
        <v>14542.8</v>
      </c>
      <c r="G153" s="39">
        <v>20561.5</v>
      </c>
      <c r="H153" s="39">
        <v>10</v>
      </c>
      <c r="I153" s="39">
        <v>500</v>
      </c>
      <c r="J153" s="39">
        <v>80</v>
      </c>
      <c r="K153" s="39">
        <v>138</v>
      </c>
      <c r="L153" s="39">
        <v>30</v>
      </c>
      <c r="M153" s="39">
        <v>23</v>
      </c>
      <c r="N153" s="39"/>
      <c r="O153" s="39">
        <v>14945</v>
      </c>
      <c r="P153" s="39">
        <v>4041</v>
      </c>
      <c r="Q153" s="39">
        <v>62.5</v>
      </c>
      <c r="R153" s="39">
        <v>14</v>
      </c>
      <c r="S153" s="39">
        <v>10</v>
      </c>
      <c r="T153" s="39">
        <v>116</v>
      </c>
      <c r="U153" s="39">
        <v>24</v>
      </c>
      <c r="V153" s="39">
        <v>84.5</v>
      </c>
      <c r="W153" s="39"/>
      <c r="X153" s="39"/>
      <c r="Y153" s="39">
        <v>20</v>
      </c>
      <c r="Z153" s="39">
        <v>19.2</v>
      </c>
      <c r="AA153" s="39"/>
      <c r="AB153" s="39"/>
      <c r="AC153" s="39">
        <v>129.6</v>
      </c>
      <c r="AD153" s="39">
        <v>52.8</v>
      </c>
      <c r="AE153" s="39">
        <v>5</v>
      </c>
      <c r="AF153" s="39">
        <v>6</v>
      </c>
      <c r="AG153" s="39">
        <v>10</v>
      </c>
      <c r="AH153" s="39">
        <v>25</v>
      </c>
      <c r="AI153" s="39">
        <v>5</v>
      </c>
      <c r="AJ153" s="39"/>
      <c r="AK153" s="39">
        <v>21</v>
      </c>
      <c r="AL153" s="39">
        <v>20</v>
      </c>
      <c r="AM153" s="39">
        <v>4</v>
      </c>
      <c r="AN153" s="39">
        <v>2</v>
      </c>
      <c r="AO153" s="39"/>
      <c r="AP153" s="39">
        <v>24</v>
      </c>
      <c r="AQ153" s="39"/>
      <c r="AR153" s="39">
        <v>29.9</v>
      </c>
      <c r="AS153" s="39">
        <v>60</v>
      </c>
      <c r="AT153" s="39"/>
      <c r="AU153" s="39">
        <v>15</v>
      </c>
      <c r="AV153" s="39"/>
      <c r="AW153" s="39">
        <v>15</v>
      </c>
      <c r="AX153" s="39">
        <v>20</v>
      </c>
      <c r="AY153" s="39"/>
    </row>
    <row r="154" spans="1:51" s="37" customFormat="1" x14ac:dyDescent="0.25">
      <c r="A154" s="38"/>
      <c r="B154" s="38"/>
      <c r="C154" s="38">
        <v>64054</v>
      </c>
      <c r="D154" s="81" t="s">
        <v>254</v>
      </c>
      <c r="E154" s="39">
        <v>610248.80000000005</v>
      </c>
      <c r="F154" s="39">
        <v>575193.30000000005</v>
      </c>
      <c r="G154" s="39">
        <v>35055.5</v>
      </c>
      <c r="H154" s="39">
        <v>70</v>
      </c>
      <c r="I154" s="39">
        <v>7950.6</v>
      </c>
      <c r="J154" s="39">
        <v>3286</v>
      </c>
      <c r="K154" s="39">
        <v>1179</v>
      </c>
      <c r="L154" s="39">
        <v>144</v>
      </c>
      <c r="M154" s="39">
        <v>197.6</v>
      </c>
      <c r="N154" s="39"/>
      <c r="O154" s="39"/>
      <c r="P154" s="39">
        <v>16834</v>
      </c>
      <c r="Q154" s="39">
        <v>381</v>
      </c>
      <c r="R154" s="39">
        <v>38</v>
      </c>
      <c r="S154" s="39">
        <v>110</v>
      </c>
      <c r="T154" s="39">
        <v>869.3</v>
      </c>
      <c r="U154" s="39">
        <v>353.6</v>
      </c>
      <c r="V154" s="39">
        <v>875.1</v>
      </c>
      <c r="W154" s="39">
        <v>16.399999999999999</v>
      </c>
      <c r="X154" s="39">
        <v>33</v>
      </c>
      <c r="Y154" s="39">
        <v>190</v>
      </c>
      <c r="Z154" s="39">
        <v>316.8</v>
      </c>
      <c r="AA154" s="39"/>
      <c r="AB154" s="39"/>
      <c r="AC154" s="39">
        <v>583.20000000000005</v>
      </c>
      <c r="AD154" s="39">
        <v>257.3</v>
      </c>
      <c r="AE154" s="39">
        <v>46.6</v>
      </c>
      <c r="AF154" s="39">
        <v>48</v>
      </c>
      <c r="AG154" s="39">
        <v>60</v>
      </c>
      <c r="AH154" s="39">
        <v>100</v>
      </c>
      <c r="AI154" s="39">
        <v>30</v>
      </c>
      <c r="AJ154" s="39">
        <v>40</v>
      </c>
      <c r="AK154" s="39">
        <v>288</v>
      </c>
      <c r="AL154" s="39">
        <v>58</v>
      </c>
      <c r="AM154" s="39"/>
      <c r="AN154" s="39">
        <v>2</v>
      </c>
      <c r="AO154" s="39"/>
      <c r="AP154" s="39">
        <v>36</v>
      </c>
      <c r="AQ154" s="39">
        <v>93</v>
      </c>
      <c r="AR154" s="39">
        <v>75.2</v>
      </c>
      <c r="AS154" s="39">
        <v>288</v>
      </c>
      <c r="AT154" s="39">
        <v>8</v>
      </c>
      <c r="AU154" s="39">
        <v>95</v>
      </c>
      <c r="AV154" s="39">
        <v>10</v>
      </c>
      <c r="AW154" s="39">
        <v>28.8</v>
      </c>
      <c r="AX154" s="39">
        <v>64</v>
      </c>
      <c r="AY154" s="39"/>
    </row>
    <row r="155" spans="1:51" s="37" customFormat="1" x14ac:dyDescent="0.25">
      <c r="A155" s="38"/>
      <c r="B155" s="38"/>
      <c r="C155" s="38">
        <v>64055</v>
      </c>
      <c r="D155" s="81" t="s">
        <v>255</v>
      </c>
      <c r="E155" s="39">
        <v>3797</v>
      </c>
      <c r="F155" s="39">
        <v>1573.3</v>
      </c>
      <c r="G155" s="39">
        <v>2223.6999999999998</v>
      </c>
      <c r="H155" s="39">
        <v>10</v>
      </c>
      <c r="I155" s="39">
        <v>96</v>
      </c>
      <c r="J155" s="39">
        <v>50</v>
      </c>
      <c r="K155" s="39"/>
      <c r="L155" s="39">
        <v>30</v>
      </c>
      <c r="M155" s="39">
        <v>14</v>
      </c>
      <c r="N155" s="39"/>
      <c r="O155" s="39"/>
      <c r="P155" s="39">
        <v>696</v>
      </c>
      <c r="Q155" s="39">
        <v>35</v>
      </c>
      <c r="R155" s="39">
        <v>33.6</v>
      </c>
      <c r="S155" s="39">
        <v>20</v>
      </c>
      <c r="T155" s="39">
        <v>58.5</v>
      </c>
      <c r="U155" s="39">
        <v>13.3</v>
      </c>
      <c r="V155" s="39">
        <v>175.5</v>
      </c>
      <c r="W155" s="39">
        <v>83</v>
      </c>
      <c r="X155" s="39">
        <v>60</v>
      </c>
      <c r="Y155" s="39">
        <v>42</v>
      </c>
      <c r="Z155" s="39">
        <v>210</v>
      </c>
      <c r="AA155" s="39"/>
      <c r="AB155" s="39"/>
      <c r="AC155" s="39">
        <v>110.4</v>
      </c>
      <c r="AD155" s="39">
        <v>57</v>
      </c>
      <c r="AE155" s="39">
        <v>58.2</v>
      </c>
      <c r="AF155" s="39">
        <v>10</v>
      </c>
      <c r="AG155" s="39">
        <v>35</v>
      </c>
      <c r="AH155" s="39">
        <v>50</v>
      </c>
      <c r="AI155" s="39">
        <v>8</v>
      </c>
      <c r="AJ155" s="39">
        <v>5</v>
      </c>
      <c r="AK155" s="39">
        <v>39</v>
      </c>
      <c r="AL155" s="39">
        <v>5</v>
      </c>
      <c r="AM155" s="39">
        <v>2.5</v>
      </c>
      <c r="AN155" s="39">
        <v>1</v>
      </c>
      <c r="AO155" s="39"/>
      <c r="AP155" s="39">
        <v>36</v>
      </c>
      <c r="AQ155" s="39">
        <v>20</v>
      </c>
      <c r="AR155" s="39">
        <v>20</v>
      </c>
      <c r="AS155" s="39">
        <v>67.2</v>
      </c>
      <c r="AT155" s="39"/>
      <c r="AU155" s="39">
        <v>30</v>
      </c>
      <c r="AV155" s="39"/>
      <c r="AW155" s="39">
        <v>5</v>
      </c>
      <c r="AX155" s="39">
        <v>37.5</v>
      </c>
      <c r="AY155" s="39"/>
    </row>
    <row r="156" spans="1:51" s="37" customFormat="1" x14ac:dyDescent="0.25">
      <c r="A156" s="38"/>
      <c r="B156" s="38"/>
      <c r="C156" s="38">
        <v>64056</v>
      </c>
      <c r="D156" s="81" t="s">
        <v>256</v>
      </c>
      <c r="E156" s="39">
        <v>218334</v>
      </c>
      <c r="F156" s="39">
        <v>200532</v>
      </c>
      <c r="G156" s="39">
        <v>17802</v>
      </c>
      <c r="H156" s="39">
        <v>10</v>
      </c>
      <c r="I156" s="39">
        <v>90</v>
      </c>
      <c r="J156" s="39">
        <v>30</v>
      </c>
      <c r="K156" s="39">
        <v>5</v>
      </c>
      <c r="L156" s="39">
        <v>20</v>
      </c>
      <c r="M156" s="39">
        <v>48</v>
      </c>
      <c r="N156" s="39"/>
      <c r="O156" s="39">
        <v>16650</v>
      </c>
      <c r="P156" s="39">
        <v>580</v>
      </c>
      <c r="Q156" s="39"/>
      <c r="R156" s="39"/>
      <c r="S156" s="39">
        <v>10</v>
      </c>
      <c r="T156" s="39">
        <v>12</v>
      </c>
      <c r="U156" s="39"/>
      <c r="V156" s="39"/>
      <c r="W156" s="39">
        <v>6</v>
      </c>
      <c r="X156" s="39"/>
      <c r="Y156" s="39">
        <v>8</v>
      </c>
      <c r="Z156" s="39">
        <v>163.19999999999999</v>
      </c>
      <c r="AA156" s="39"/>
      <c r="AB156" s="39"/>
      <c r="AC156" s="39">
        <v>9.6</v>
      </c>
      <c r="AD156" s="39">
        <v>40.200000000000003</v>
      </c>
      <c r="AE156" s="39"/>
      <c r="AF156" s="39"/>
      <c r="AG156" s="39">
        <v>8</v>
      </c>
      <c r="AH156" s="39">
        <v>20</v>
      </c>
      <c r="AI156" s="39">
        <v>2</v>
      </c>
      <c r="AJ156" s="39">
        <v>2</v>
      </c>
      <c r="AK156" s="39"/>
      <c r="AL156" s="39">
        <v>7</v>
      </c>
      <c r="AM156" s="39">
        <v>2</v>
      </c>
      <c r="AN156" s="39">
        <v>1</v>
      </c>
      <c r="AO156" s="39"/>
      <c r="AP156" s="39">
        <v>3</v>
      </c>
      <c r="AQ156" s="39">
        <v>10</v>
      </c>
      <c r="AR156" s="39"/>
      <c r="AS156" s="39">
        <v>42</v>
      </c>
      <c r="AT156" s="39"/>
      <c r="AU156" s="39">
        <v>8</v>
      </c>
      <c r="AV156" s="39"/>
      <c r="AW156" s="39">
        <v>15</v>
      </c>
      <c r="AX156" s="39"/>
      <c r="AY156" s="39"/>
    </row>
    <row r="157" spans="1:51" s="37" customFormat="1" x14ac:dyDescent="0.25">
      <c r="A157" s="38"/>
      <c r="B157" s="38"/>
      <c r="C157" s="38">
        <v>64058</v>
      </c>
      <c r="D157" s="81" t="s">
        <v>257</v>
      </c>
      <c r="E157" s="39">
        <v>2800</v>
      </c>
      <c r="F157" s="39">
        <v>121</v>
      </c>
      <c r="G157" s="39">
        <v>2679</v>
      </c>
      <c r="H157" s="39"/>
      <c r="I157" s="39"/>
      <c r="J157" s="39">
        <v>1920</v>
      </c>
      <c r="K157" s="39"/>
      <c r="L157" s="39">
        <v>758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>
        <v>1</v>
      </c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x14ac:dyDescent="0.25">
      <c r="A158" s="4"/>
      <c r="B158" s="4">
        <v>6406</v>
      </c>
      <c r="C158" s="4"/>
      <c r="D158" s="68" t="s">
        <v>258</v>
      </c>
      <c r="E158" s="3">
        <f t="shared" ref="E158:AY158" si="53">SUM(E159:E162)</f>
        <v>106298.1</v>
      </c>
      <c r="F158" s="3">
        <f t="shared" si="53"/>
        <v>30254.800000000003</v>
      </c>
      <c r="G158" s="3">
        <f t="shared" si="53"/>
        <v>76043.299999999988</v>
      </c>
      <c r="H158" s="3">
        <f t="shared" si="53"/>
        <v>83</v>
      </c>
      <c r="I158" s="3">
        <f t="shared" si="53"/>
        <v>646.79999999999995</v>
      </c>
      <c r="J158" s="3">
        <f t="shared" si="53"/>
        <v>352.9</v>
      </c>
      <c r="K158" s="3">
        <f t="shared" si="53"/>
        <v>341.6</v>
      </c>
      <c r="L158" s="3">
        <f t="shared" si="53"/>
        <v>272</v>
      </c>
      <c r="M158" s="3">
        <f t="shared" si="53"/>
        <v>136.10000000000002</v>
      </c>
      <c r="N158" s="3">
        <f t="shared" si="53"/>
        <v>0</v>
      </c>
      <c r="O158" s="3">
        <f t="shared" si="53"/>
        <v>52007</v>
      </c>
      <c r="P158" s="3">
        <f t="shared" si="53"/>
        <v>12284</v>
      </c>
      <c r="Q158" s="3">
        <f t="shared" si="53"/>
        <v>552.79999999999995</v>
      </c>
      <c r="R158" s="3">
        <f t="shared" si="53"/>
        <v>71.400000000000006</v>
      </c>
      <c r="S158" s="3">
        <f t="shared" si="53"/>
        <v>3909</v>
      </c>
      <c r="T158" s="3">
        <f t="shared" si="53"/>
        <v>646.29999999999995</v>
      </c>
      <c r="U158" s="3">
        <f t="shared" si="53"/>
        <v>132.69999999999999</v>
      </c>
      <c r="V158" s="3">
        <f t="shared" si="53"/>
        <v>577.5</v>
      </c>
      <c r="W158" s="3">
        <f t="shared" si="53"/>
        <v>79.199999999999989</v>
      </c>
      <c r="X158" s="3">
        <f t="shared" si="53"/>
        <v>166</v>
      </c>
      <c r="Y158" s="3">
        <f t="shared" si="53"/>
        <v>277</v>
      </c>
      <c r="Z158" s="3">
        <f t="shared" si="53"/>
        <v>622.70000000000005</v>
      </c>
      <c r="AA158" s="3">
        <f t="shared" si="53"/>
        <v>0</v>
      </c>
      <c r="AB158" s="3">
        <f t="shared" si="53"/>
        <v>0</v>
      </c>
      <c r="AC158" s="3">
        <f t="shared" si="53"/>
        <v>540</v>
      </c>
      <c r="AD158" s="3">
        <f t="shared" si="53"/>
        <v>188.8</v>
      </c>
      <c r="AE158" s="3">
        <f t="shared" si="53"/>
        <v>112.4</v>
      </c>
      <c r="AF158" s="3">
        <f t="shared" si="53"/>
        <v>96</v>
      </c>
      <c r="AG158" s="3">
        <f t="shared" si="53"/>
        <v>114.6</v>
      </c>
      <c r="AH158" s="3">
        <f t="shared" si="53"/>
        <v>85</v>
      </c>
      <c r="AI158" s="3">
        <f t="shared" si="53"/>
        <v>59.7</v>
      </c>
      <c r="AJ158" s="3">
        <f t="shared" si="53"/>
        <v>29.2</v>
      </c>
      <c r="AK158" s="3">
        <f t="shared" si="53"/>
        <v>234</v>
      </c>
      <c r="AL158" s="3">
        <f t="shared" si="53"/>
        <v>35.700000000000003</v>
      </c>
      <c r="AM158" s="3">
        <f t="shared" si="53"/>
        <v>16.399999999999999</v>
      </c>
      <c r="AN158" s="3">
        <f t="shared" si="53"/>
        <v>21</v>
      </c>
      <c r="AO158" s="3">
        <f t="shared" si="53"/>
        <v>13</v>
      </c>
      <c r="AP158" s="3">
        <f t="shared" si="53"/>
        <v>89.2</v>
      </c>
      <c r="AQ158" s="3">
        <f t="shared" si="53"/>
        <v>144</v>
      </c>
      <c r="AR158" s="3">
        <f t="shared" si="53"/>
        <v>162</v>
      </c>
      <c r="AS158" s="3">
        <f t="shared" si="53"/>
        <v>252.3</v>
      </c>
      <c r="AT158" s="3">
        <f t="shared" si="53"/>
        <v>42</v>
      </c>
      <c r="AU158" s="3">
        <f t="shared" si="53"/>
        <v>430.8</v>
      </c>
      <c r="AV158" s="3">
        <f t="shared" si="53"/>
        <v>38.6</v>
      </c>
      <c r="AW158" s="3">
        <f t="shared" si="53"/>
        <v>79.2</v>
      </c>
      <c r="AX158" s="3">
        <f t="shared" si="53"/>
        <v>101.4</v>
      </c>
      <c r="AY158" s="3">
        <f t="shared" si="53"/>
        <v>0</v>
      </c>
    </row>
    <row r="159" spans="1:51" s="37" customFormat="1" x14ac:dyDescent="0.25">
      <c r="A159" s="38"/>
      <c r="B159" s="38"/>
      <c r="C159" s="38">
        <v>64061</v>
      </c>
      <c r="D159" s="81" t="s">
        <v>259</v>
      </c>
      <c r="E159" s="39">
        <v>64355</v>
      </c>
      <c r="F159" s="39">
        <v>19373.900000000001</v>
      </c>
      <c r="G159" s="39">
        <v>44981.1</v>
      </c>
      <c r="H159" s="39">
        <v>42</v>
      </c>
      <c r="I159" s="39">
        <v>378</v>
      </c>
      <c r="J159" s="39">
        <v>229.7</v>
      </c>
      <c r="K159" s="39">
        <v>30</v>
      </c>
      <c r="L159" s="39">
        <v>171</v>
      </c>
      <c r="M159" s="39">
        <v>61.2</v>
      </c>
      <c r="N159" s="39"/>
      <c r="O159" s="39">
        <v>31579</v>
      </c>
      <c r="P159" s="39">
        <v>7029</v>
      </c>
      <c r="Q159" s="39">
        <v>303.8</v>
      </c>
      <c r="R159" s="39">
        <v>44.4</v>
      </c>
      <c r="S159" s="39">
        <v>1960</v>
      </c>
      <c r="T159" s="39">
        <v>352.5</v>
      </c>
      <c r="U159" s="39">
        <v>78.7</v>
      </c>
      <c r="V159" s="39">
        <v>363.8</v>
      </c>
      <c r="W159" s="39">
        <v>44.4</v>
      </c>
      <c r="X159" s="39">
        <v>108</v>
      </c>
      <c r="Y159" s="39">
        <v>163.19999999999999</v>
      </c>
      <c r="Z159" s="39">
        <v>403.8</v>
      </c>
      <c r="AA159" s="39"/>
      <c r="AB159" s="39"/>
      <c r="AC159" s="39">
        <v>320.39999999999998</v>
      </c>
      <c r="AD159" s="39">
        <v>111.8</v>
      </c>
      <c r="AE159" s="39">
        <v>66.5</v>
      </c>
      <c r="AF159" s="39">
        <v>60</v>
      </c>
      <c r="AG159" s="39">
        <v>69.599999999999994</v>
      </c>
      <c r="AH159" s="39">
        <v>50</v>
      </c>
      <c r="AI159" s="39">
        <v>32.799999999999997</v>
      </c>
      <c r="AJ159" s="39">
        <v>19</v>
      </c>
      <c r="AK159" s="39">
        <v>118.8</v>
      </c>
      <c r="AL159" s="39">
        <v>22</v>
      </c>
      <c r="AM159" s="39">
        <v>10</v>
      </c>
      <c r="AN159" s="39">
        <v>12.5</v>
      </c>
      <c r="AO159" s="39">
        <v>9.5</v>
      </c>
      <c r="AP159" s="39">
        <v>56.2</v>
      </c>
      <c r="AQ159" s="39">
        <v>82.8</v>
      </c>
      <c r="AR159" s="39">
        <v>90</v>
      </c>
      <c r="AS159" s="39">
        <v>115.5</v>
      </c>
      <c r="AT159" s="39">
        <v>24</v>
      </c>
      <c r="AU159" s="39">
        <v>232.8</v>
      </c>
      <c r="AV159" s="39">
        <v>22.8</v>
      </c>
      <c r="AW159" s="39">
        <v>51.6</v>
      </c>
      <c r="AX159" s="39">
        <v>60</v>
      </c>
      <c r="AY159" s="39"/>
    </row>
    <row r="160" spans="1:51" s="37" customFormat="1" x14ac:dyDescent="0.25">
      <c r="A160" s="38"/>
      <c r="B160" s="38"/>
      <c r="C160" s="38">
        <v>64063</v>
      </c>
      <c r="D160" s="81" t="s">
        <v>260</v>
      </c>
      <c r="E160" s="39">
        <v>40959.800000000003</v>
      </c>
      <c r="F160" s="39">
        <v>10251.5</v>
      </c>
      <c r="G160" s="39">
        <v>30708.3</v>
      </c>
      <c r="H160" s="39">
        <v>31</v>
      </c>
      <c r="I160" s="39">
        <v>268.8</v>
      </c>
      <c r="J160" s="39">
        <v>123.2</v>
      </c>
      <c r="K160" s="39">
        <v>21.6</v>
      </c>
      <c r="L160" s="39">
        <v>101</v>
      </c>
      <c r="M160" s="39">
        <v>54.2</v>
      </c>
      <c r="N160" s="39"/>
      <c r="O160" s="39">
        <v>20428</v>
      </c>
      <c r="P160" s="39">
        <v>5255</v>
      </c>
      <c r="Q160" s="39">
        <v>249</v>
      </c>
      <c r="R160" s="39">
        <v>27</v>
      </c>
      <c r="S160" s="39">
        <v>1949</v>
      </c>
      <c r="T160" s="39">
        <v>293.8</v>
      </c>
      <c r="U160" s="39">
        <v>54</v>
      </c>
      <c r="V160" s="39">
        <v>213.7</v>
      </c>
      <c r="W160" s="39">
        <v>34.799999999999997</v>
      </c>
      <c r="X160" s="39">
        <v>58</v>
      </c>
      <c r="Y160" s="39">
        <v>100.8</v>
      </c>
      <c r="Z160" s="39">
        <v>218.9</v>
      </c>
      <c r="AA160" s="39"/>
      <c r="AB160" s="39"/>
      <c r="AC160" s="39">
        <v>213.6</v>
      </c>
      <c r="AD160" s="39">
        <v>72</v>
      </c>
      <c r="AE160" s="39">
        <v>45.9</v>
      </c>
      <c r="AF160" s="39">
        <v>36</v>
      </c>
      <c r="AG160" s="39">
        <v>45</v>
      </c>
      <c r="AH160" s="39">
        <v>30</v>
      </c>
      <c r="AI160" s="39">
        <v>25.7</v>
      </c>
      <c r="AJ160" s="39">
        <v>8.1999999999999993</v>
      </c>
      <c r="AK160" s="39">
        <v>115.2</v>
      </c>
      <c r="AL160" s="39">
        <v>13.7</v>
      </c>
      <c r="AM160" s="39">
        <v>6.4</v>
      </c>
      <c r="AN160" s="39">
        <v>8.5</v>
      </c>
      <c r="AO160" s="39">
        <v>3.5</v>
      </c>
      <c r="AP160" s="39">
        <v>32</v>
      </c>
      <c r="AQ160" s="39">
        <v>61.2</v>
      </c>
      <c r="AR160" s="39">
        <v>72</v>
      </c>
      <c r="AS160" s="39">
        <v>136.80000000000001</v>
      </c>
      <c r="AT160" s="39">
        <v>18</v>
      </c>
      <c r="AU160" s="39">
        <v>198</v>
      </c>
      <c r="AV160" s="39">
        <v>15.8</v>
      </c>
      <c r="AW160" s="39">
        <v>27.6</v>
      </c>
      <c r="AX160" s="39">
        <v>41.4</v>
      </c>
      <c r="AY160" s="39"/>
    </row>
    <row r="161" spans="1:51" s="37" customFormat="1" x14ac:dyDescent="0.25">
      <c r="A161" s="38"/>
      <c r="B161" s="38"/>
      <c r="C161" s="38">
        <v>64064</v>
      </c>
      <c r="D161" s="81" t="s">
        <v>261</v>
      </c>
      <c r="E161" s="39">
        <v>663.3</v>
      </c>
      <c r="F161" s="39">
        <v>629.4</v>
      </c>
      <c r="G161" s="39">
        <v>33.9</v>
      </c>
      <c r="H161" s="39">
        <v>10</v>
      </c>
      <c r="I161" s="39"/>
      <c r="J161" s="39"/>
      <c r="K161" s="39"/>
      <c r="L161" s="39"/>
      <c r="M161" s="39">
        <v>0.7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>
        <v>3</v>
      </c>
      <c r="Z161" s="39"/>
      <c r="AA161" s="39"/>
      <c r="AB161" s="39"/>
      <c r="AC161" s="39">
        <v>6</v>
      </c>
      <c r="AD161" s="39">
        <v>5</v>
      </c>
      <c r="AE161" s="39"/>
      <c r="AF161" s="39"/>
      <c r="AG161" s="39"/>
      <c r="AH161" s="39">
        <v>5</v>
      </c>
      <c r="AI161" s="39">
        <v>1.2</v>
      </c>
      <c r="AJ161" s="39">
        <v>2</v>
      </c>
      <c r="AK161" s="39"/>
      <c r="AL161" s="39"/>
      <c r="AM161" s="39"/>
      <c r="AN161" s="39"/>
      <c r="AO161" s="39"/>
      <c r="AP161" s="39">
        <v>1</v>
      </c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s="37" customFormat="1" x14ac:dyDescent="0.25">
      <c r="A162" s="38"/>
      <c r="B162" s="38"/>
      <c r="C162" s="38">
        <v>64068</v>
      </c>
      <c r="D162" s="81" t="s">
        <v>262</v>
      </c>
      <c r="E162" s="39">
        <v>320</v>
      </c>
      <c r="F162" s="39"/>
      <c r="G162" s="39">
        <v>320</v>
      </c>
      <c r="H162" s="39"/>
      <c r="I162" s="39"/>
      <c r="J162" s="39"/>
      <c r="K162" s="39">
        <v>290</v>
      </c>
      <c r="L162" s="39"/>
      <c r="M162" s="39">
        <v>20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>
        <v>10</v>
      </c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x14ac:dyDescent="0.25">
      <c r="A163" s="4"/>
      <c r="B163" s="4">
        <v>6498</v>
      </c>
      <c r="C163" s="4"/>
      <c r="D163" s="68" t="s">
        <v>264</v>
      </c>
      <c r="E163" s="3">
        <f>SUM(E164)</f>
        <v>1223</v>
      </c>
      <c r="F163" s="3">
        <f t="shared" ref="F163:X163" si="54">SUM(F164)</f>
        <v>0</v>
      </c>
      <c r="G163" s="3">
        <f t="shared" si="54"/>
        <v>1223</v>
      </c>
      <c r="H163" s="3">
        <f t="shared" si="54"/>
        <v>0</v>
      </c>
      <c r="I163" s="3">
        <f t="shared" si="54"/>
        <v>1069</v>
      </c>
      <c r="J163" s="3">
        <f t="shared" si="54"/>
        <v>0</v>
      </c>
      <c r="K163" s="3">
        <f t="shared" si="54"/>
        <v>0</v>
      </c>
      <c r="L163" s="3">
        <f t="shared" si="54"/>
        <v>0</v>
      </c>
      <c r="M163" s="3">
        <f t="shared" si="54"/>
        <v>0</v>
      </c>
      <c r="N163" s="3">
        <f t="shared" si="54"/>
        <v>0</v>
      </c>
      <c r="O163" s="3">
        <f t="shared" si="54"/>
        <v>0</v>
      </c>
      <c r="P163" s="3">
        <f t="shared" si="54"/>
        <v>0</v>
      </c>
      <c r="Q163" s="3">
        <f t="shared" si="54"/>
        <v>0</v>
      </c>
      <c r="R163" s="3">
        <f t="shared" si="54"/>
        <v>0</v>
      </c>
      <c r="S163" s="3">
        <f t="shared" si="54"/>
        <v>0</v>
      </c>
      <c r="T163" s="3">
        <f t="shared" si="54"/>
        <v>0</v>
      </c>
      <c r="U163" s="3">
        <f t="shared" si="54"/>
        <v>0</v>
      </c>
      <c r="V163" s="3">
        <f t="shared" si="54"/>
        <v>0</v>
      </c>
      <c r="W163" s="3">
        <f t="shared" si="54"/>
        <v>0</v>
      </c>
      <c r="X163" s="3">
        <f t="shared" si="54"/>
        <v>0</v>
      </c>
      <c r="Y163" s="3">
        <f>SUM(Y164)</f>
        <v>0</v>
      </c>
      <c r="Z163" s="3">
        <f>SUM(Z164)</f>
        <v>0</v>
      </c>
      <c r="AA163" s="3">
        <f t="shared" ref="AA163:AY163" si="55">SUM(AA164)</f>
        <v>0</v>
      </c>
      <c r="AB163" s="3">
        <f t="shared" si="55"/>
        <v>0</v>
      </c>
      <c r="AC163" s="3">
        <f t="shared" si="55"/>
        <v>0</v>
      </c>
      <c r="AD163" s="3">
        <f t="shared" si="55"/>
        <v>0</v>
      </c>
      <c r="AE163" s="3">
        <f t="shared" si="55"/>
        <v>0</v>
      </c>
      <c r="AF163" s="3">
        <f t="shared" si="55"/>
        <v>0</v>
      </c>
      <c r="AG163" s="3">
        <f t="shared" si="55"/>
        <v>0</v>
      </c>
      <c r="AH163" s="3">
        <f t="shared" si="55"/>
        <v>0</v>
      </c>
      <c r="AI163" s="3">
        <f t="shared" si="55"/>
        <v>0</v>
      </c>
      <c r="AJ163" s="3">
        <f t="shared" si="55"/>
        <v>0</v>
      </c>
      <c r="AK163" s="3">
        <f t="shared" si="55"/>
        <v>0</v>
      </c>
      <c r="AL163" s="3">
        <f t="shared" si="55"/>
        <v>0</v>
      </c>
      <c r="AM163" s="3">
        <f t="shared" si="55"/>
        <v>0</v>
      </c>
      <c r="AN163" s="3">
        <f t="shared" si="55"/>
        <v>0</v>
      </c>
      <c r="AO163" s="3">
        <f t="shared" si="55"/>
        <v>0</v>
      </c>
      <c r="AP163" s="3">
        <f t="shared" si="55"/>
        <v>0</v>
      </c>
      <c r="AQ163" s="3">
        <f t="shared" si="55"/>
        <v>0</v>
      </c>
      <c r="AR163" s="3">
        <f t="shared" si="55"/>
        <v>0</v>
      </c>
      <c r="AS163" s="3">
        <f t="shared" si="55"/>
        <v>154</v>
      </c>
      <c r="AT163" s="3">
        <f t="shared" si="55"/>
        <v>0</v>
      </c>
      <c r="AU163" s="3">
        <f t="shared" si="55"/>
        <v>0</v>
      </c>
      <c r="AV163" s="3">
        <f t="shared" si="55"/>
        <v>0</v>
      </c>
      <c r="AW163" s="3">
        <f t="shared" si="55"/>
        <v>0</v>
      </c>
      <c r="AX163" s="3">
        <f t="shared" si="55"/>
        <v>0</v>
      </c>
      <c r="AY163" s="3">
        <f t="shared" si="55"/>
        <v>0</v>
      </c>
    </row>
    <row r="164" spans="1:51" s="37" customFormat="1" x14ac:dyDescent="0.25">
      <c r="A164" s="38"/>
      <c r="B164" s="38"/>
      <c r="C164" s="38">
        <v>64981</v>
      </c>
      <c r="D164" s="81" t="s">
        <v>264</v>
      </c>
      <c r="E164" s="39">
        <v>1223</v>
      </c>
      <c r="F164" s="39"/>
      <c r="G164" s="39">
        <v>1223</v>
      </c>
      <c r="H164" s="39"/>
      <c r="I164" s="39">
        <v>1069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>
        <v>154</v>
      </c>
      <c r="AT164" s="39"/>
      <c r="AU164" s="39"/>
      <c r="AV164" s="39"/>
      <c r="AW164" s="39"/>
      <c r="AX164" s="39"/>
      <c r="AY164" s="39"/>
    </row>
    <row r="165" spans="1:51" x14ac:dyDescent="0.25">
      <c r="A165" s="237" t="s">
        <v>10</v>
      </c>
      <c r="B165" s="238"/>
      <c r="C165" s="238"/>
      <c r="D165" s="239"/>
      <c r="E165" s="3">
        <f>SUM(E166:E166)</f>
        <v>387481</v>
      </c>
      <c r="F165" s="3">
        <f t="shared" ref="F165:AW165" si="56">SUM(F166:F166)</f>
        <v>0</v>
      </c>
      <c r="G165" s="3">
        <f t="shared" si="56"/>
        <v>387481</v>
      </c>
      <c r="H165" s="3">
        <f t="shared" si="56"/>
        <v>0</v>
      </c>
      <c r="I165" s="3">
        <f t="shared" si="56"/>
        <v>0</v>
      </c>
      <c r="J165" s="3">
        <f t="shared" si="56"/>
        <v>0</v>
      </c>
      <c r="K165" s="3">
        <f t="shared" si="56"/>
        <v>0</v>
      </c>
      <c r="L165" s="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0</v>
      </c>
      <c r="R165" s="3">
        <f t="shared" si="56"/>
        <v>0</v>
      </c>
      <c r="S165" s="3">
        <f t="shared" si="56"/>
        <v>0</v>
      </c>
      <c r="T165" s="3">
        <f t="shared" si="56"/>
        <v>0</v>
      </c>
      <c r="U165" s="3">
        <f t="shared" si="56"/>
        <v>0</v>
      </c>
      <c r="V165" s="3">
        <f t="shared" si="56"/>
        <v>0</v>
      </c>
      <c r="W165" s="3">
        <f t="shared" si="56"/>
        <v>0</v>
      </c>
      <c r="X165" s="3">
        <f t="shared" si="56"/>
        <v>0</v>
      </c>
      <c r="Y165" s="3">
        <f t="shared" si="56"/>
        <v>0</v>
      </c>
      <c r="Z165" s="3">
        <f t="shared" si="56"/>
        <v>0</v>
      </c>
      <c r="AA165" s="3">
        <f t="shared" si="56"/>
        <v>0</v>
      </c>
      <c r="AB165" s="3">
        <f t="shared" si="56"/>
        <v>0</v>
      </c>
      <c r="AC165" s="3">
        <f t="shared" si="56"/>
        <v>0</v>
      </c>
      <c r="AD165" s="3">
        <f t="shared" si="56"/>
        <v>0</v>
      </c>
      <c r="AE165" s="3">
        <f t="shared" si="56"/>
        <v>0</v>
      </c>
      <c r="AF165" s="3">
        <f t="shared" si="56"/>
        <v>0</v>
      </c>
      <c r="AG165" s="3">
        <f t="shared" si="56"/>
        <v>0</v>
      </c>
      <c r="AH165" s="3">
        <f t="shared" si="56"/>
        <v>0</v>
      </c>
      <c r="AI165" s="3">
        <f t="shared" si="56"/>
        <v>0</v>
      </c>
      <c r="AJ165" s="3">
        <f t="shared" si="56"/>
        <v>0</v>
      </c>
      <c r="AK165" s="3">
        <f t="shared" si="56"/>
        <v>0</v>
      </c>
      <c r="AL165" s="3">
        <f t="shared" si="56"/>
        <v>0</v>
      </c>
      <c r="AM165" s="3">
        <f t="shared" si="56"/>
        <v>0</v>
      </c>
      <c r="AN165" s="3">
        <f t="shared" si="56"/>
        <v>0</v>
      </c>
      <c r="AO165" s="3">
        <f t="shared" si="56"/>
        <v>0</v>
      </c>
      <c r="AP165" s="3">
        <f t="shared" si="56"/>
        <v>0</v>
      </c>
      <c r="AQ165" s="3">
        <f t="shared" si="56"/>
        <v>0</v>
      </c>
      <c r="AR165" s="3">
        <f t="shared" si="56"/>
        <v>0</v>
      </c>
      <c r="AS165" s="3">
        <f t="shared" si="56"/>
        <v>0</v>
      </c>
      <c r="AT165" s="3">
        <f t="shared" si="56"/>
        <v>0</v>
      </c>
      <c r="AU165" s="3">
        <f t="shared" si="56"/>
        <v>0</v>
      </c>
      <c r="AV165" s="3">
        <f t="shared" si="56"/>
        <v>0</v>
      </c>
      <c r="AW165" s="3">
        <f t="shared" si="56"/>
        <v>0</v>
      </c>
      <c r="AX165" s="3">
        <f>SUM(AX166:AX166)</f>
        <v>0</v>
      </c>
      <c r="AY165" s="3">
        <f>SUM(AY166:AY166)</f>
        <v>387481</v>
      </c>
    </row>
    <row r="166" spans="1:51" s="28" customFormat="1" x14ac:dyDescent="0.25">
      <c r="A166" s="34">
        <v>66</v>
      </c>
      <c r="B166" s="26"/>
      <c r="C166" s="26"/>
      <c r="D166" s="78" t="s">
        <v>265</v>
      </c>
      <c r="E166" s="3">
        <v>387481</v>
      </c>
      <c r="F166" s="3"/>
      <c r="G166" s="3">
        <v>387481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>
        <v>387481</v>
      </c>
    </row>
    <row r="167" spans="1:51" x14ac:dyDescent="0.25">
      <c r="A167" s="237" t="s">
        <v>11</v>
      </c>
      <c r="B167" s="238"/>
      <c r="C167" s="238"/>
      <c r="D167" s="239"/>
      <c r="E167" s="3">
        <f t="shared" ref="E167:AY167" si="57">SUM(E168,E193)</f>
        <v>2469998</v>
      </c>
      <c r="F167" s="3">
        <f t="shared" si="57"/>
        <v>193563.4</v>
      </c>
      <c r="G167" s="3">
        <f t="shared" si="57"/>
        <v>2276434.5999999996</v>
      </c>
      <c r="H167" s="3">
        <f t="shared" si="57"/>
        <v>19880</v>
      </c>
      <c r="I167" s="3">
        <f t="shared" si="57"/>
        <v>5302</v>
      </c>
      <c r="J167" s="3">
        <f t="shared" si="57"/>
        <v>5000</v>
      </c>
      <c r="K167" s="3">
        <f t="shared" si="57"/>
        <v>98</v>
      </c>
      <c r="L167" s="3">
        <f t="shared" si="57"/>
        <v>276863</v>
      </c>
      <c r="M167" s="3">
        <f t="shared" si="57"/>
        <v>10571</v>
      </c>
      <c r="N167" s="3">
        <f t="shared" si="57"/>
        <v>0</v>
      </c>
      <c r="O167" s="3">
        <f t="shared" si="57"/>
        <v>20738</v>
      </c>
      <c r="P167" s="3">
        <f t="shared" si="57"/>
        <v>29644</v>
      </c>
      <c r="Q167" s="3">
        <f t="shared" si="57"/>
        <v>2020</v>
      </c>
      <c r="R167" s="3">
        <f t="shared" si="57"/>
        <v>25</v>
      </c>
      <c r="S167" s="3">
        <f t="shared" si="57"/>
        <v>5730</v>
      </c>
      <c r="T167" s="3">
        <f t="shared" si="57"/>
        <v>42545</v>
      </c>
      <c r="U167" s="3">
        <f t="shared" si="57"/>
        <v>276</v>
      </c>
      <c r="V167" s="3">
        <f t="shared" si="57"/>
        <v>530560</v>
      </c>
      <c r="W167" s="3">
        <f t="shared" si="57"/>
        <v>317</v>
      </c>
      <c r="X167" s="3">
        <f t="shared" si="57"/>
        <v>60</v>
      </c>
      <c r="Y167" s="3">
        <f t="shared" si="57"/>
        <v>3570</v>
      </c>
      <c r="Z167" s="3">
        <f t="shared" si="57"/>
        <v>42302.3</v>
      </c>
      <c r="AA167" s="3">
        <f t="shared" si="57"/>
        <v>5072.8</v>
      </c>
      <c r="AB167" s="3">
        <f t="shared" si="57"/>
        <v>34956.200000000004</v>
      </c>
      <c r="AC167" s="3">
        <f t="shared" si="57"/>
        <v>14719.599999999999</v>
      </c>
      <c r="AD167" s="3">
        <f t="shared" si="57"/>
        <v>103605.3</v>
      </c>
      <c r="AE167" s="3">
        <f t="shared" si="57"/>
        <v>2426</v>
      </c>
      <c r="AF167" s="3">
        <f t="shared" si="57"/>
        <v>434</v>
      </c>
      <c r="AG167" s="3">
        <f t="shared" si="57"/>
        <v>40684.5</v>
      </c>
      <c r="AH167" s="3">
        <f t="shared" si="57"/>
        <v>1004.4000000000001</v>
      </c>
      <c r="AI167" s="3">
        <f t="shared" si="57"/>
        <v>1328</v>
      </c>
      <c r="AJ167" s="3">
        <f t="shared" si="57"/>
        <v>3453</v>
      </c>
      <c r="AK167" s="3">
        <f t="shared" si="57"/>
        <v>125</v>
      </c>
      <c r="AL167" s="3">
        <f t="shared" si="57"/>
        <v>2764</v>
      </c>
      <c r="AM167" s="3">
        <f t="shared" si="57"/>
        <v>22</v>
      </c>
      <c r="AN167" s="3">
        <f t="shared" si="57"/>
        <v>0</v>
      </c>
      <c r="AO167" s="3">
        <f t="shared" si="57"/>
        <v>0</v>
      </c>
      <c r="AP167" s="3">
        <f t="shared" si="57"/>
        <v>19992.5</v>
      </c>
      <c r="AQ167" s="3">
        <f t="shared" si="57"/>
        <v>25047</v>
      </c>
      <c r="AR167" s="3">
        <f t="shared" si="57"/>
        <v>9250</v>
      </c>
      <c r="AS167" s="3">
        <f t="shared" si="57"/>
        <v>2</v>
      </c>
      <c r="AT167" s="3">
        <f t="shared" si="57"/>
        <v>9</v>
      </c>
      <c r="AU167" s="3">
        <f t="shared" si="57"/>
        <v>45992</v>
      </c>
      <c r="AV167" s="3">
        <f t="shared" si="57"/>
        <v>30</v>
      </c>
      <c r="AW167" s="3">
        <f t="shared" si="57"/>
        <v>10762</v>
      </c>
      <c r="AX167" s="3">
        <f t="shared" si="57"/>
        <v>897</v>
      </c>
      <c r="AY167" s="3">
        <f t="shared" si="57"/>
        <v>958357</v>
      </c>
    </row>
    <row r="168" spans="1:51" x14ac:dyDescent="0.25">
      <c r="A168" s="1">
        <v>62</v>
      </c>
      <c r="B168" s="4"/>
      <c r="C168" s="4"/>
      <c r="D168" s="68" t="s">
        <v>266</v>
      </c>
      <c r="E168" s="3">
        <f>SUM(E169,E171,E180,E189,E191)</f>
        <v>996297.59999999986</v>
      </c>
      <c r="F168" s="3">
        <f t="shared" ref="F168:AY168" si="58">SUM(F169,F171,F180,F189,F191)</f>
        <v>193563.4</v>
      </c>
      <c r="G168" s="3">
        <f t="shared" si="58"/>
        <v>802734.2</v>
      </c>
      <c r="H168" s="3">
        <f t="shared" si="58"/>
        <v>19880</v>
      </c>
      <c r="I168" s="3">
        <f t="shared" si="58"/>
        <v>4851</v>
      </c>
      <c r="J168" s="3">
        <f t="shared" si="58"/>
        <v>5000</v>
      </c>
      <c r="K168" s="3">
        <f t="shared" si="58"/>
        <v>78</v>
      </c>
      <c r="L168" s="3">
        <f t="shared" si="58"/>
        <v>84500</v>
      </c>
      <c r="M168" s="3">
        <f t="shared" si="58"/>
        <v>10020</v>
      </c>
      <c r="N168" s="3">
        <f t="shared" si="58"/>
        <v>0</v>
      </c>
      <c r="O168" s="3">
        <f t="shared" si="58"/>
        <v>19188</v>
      </c>
      <c r="P168" s="3">
        <f t="shared" si="58"/>
        <v>11116</v>
      </c>
      <c r="Q168" s="3">
        <f t="shared" si="58"/>
        <v>520</v>
      </c>
      <c r="R168" s="3">
        <f t="shared" si="58"/>
        <v>25</v>
      </c>
      <c r="S168" s="3">
        <f t="shared" si="58"/>
        <v>2589</v>
      </c>
      <c r="T168" s="3">
        <f t="shared" si="58"/>
        <v>6370</v>
      </c>
      <c r="U168" s="3">
        <f t="shared" si="58"/>
        <v>200</v>
      </c>
      <c r="V168" s="3">
        <f t="shared" si="58"/>
        <v>483213</v>
      </c>
      <c r="W168" s="3">
        <f t="shared" si="58"/>
        <v>70</v>
      </c>
      <c r="X168" s="3">
        <f t="shared" si="58"/>
        <v>10</v>
      </c>
      <c r="Y168" s="3">
        <f t="shared" si="58"/>
        <v>3120</v>
      </c>
      <c r="Z168" s="3">
        <f t="shared" si="58"/>
        <v>42109.4</v>
      </c>
      <c r="AA168" s="3">
        <f t="shared" si="58"/>
        <v>5043.8</v>
      </c>
      <c r="AB168" s="3">
        <f t="shared" si="58"/>
        <v>34907.200000000004</v>
      </c>
      <c r="AC168" s="3">
        <f t="shared" si="58"/>
        <v>90</v>
      </c>
      <c r="AD168" s="3">
        <f t="shared" si="58"/>
        <v>3138</v>
      </c>
      <c r="AE168" s="3">
        <f t="shared" si="58"/>
        <v>1930</v>
      </c>
      <c r="AF168" s="3">
        <f t="shared" si="58"/>
        <v>45</v>
      </c>
      <c r="AG168" s="3">
        <f t="shared" si="58"/>
        <v>20562</v>
      </c>
      <c r="AH168" s="3">
        <f t="shared" si="58"/>
        <v>172.8</v>
      </c>
      <c r="AI168" s="3">
        <f t="shared" si="58"/>
        <v>1328</v>
      </c>
      <c r="AJ168" s="3">
        <f t="shared" si="58"/>
        <v>3453</v>
      </c>
      <c r="AK168" s="3">
        <f t="shared" si="58"/>
        <v>50</v>
      </c>
      <c r="AL168" s="3">
        <f t="shared" si="58"/>
        <v>2764</v>
      </c>
      <c r="AM168" s="3">
        <f t="shared" si="58"/>
        <v>10</v>
      </c>
      <c r="AN168" s="3">
        <f t="shared" si="58"/>
        <v>0</v>
      </c>
      <c r="AO168" s="3">
        <f t="shared" si="58"/>
        <v>0</v>
      </c>
      <c r="AP168" s="3">
        <f t="shared" si="58"/>
        <v>2035</v>
      </c>
      <c r="AQ168" s="3">
        <f t="shared" si="58"/>
        <v>47</v>
      </c>
      <c r="AR168" s="3">
        <f t="shared" si="58"/>
        <v>0</v>
      </c>
      <c r="AS168" s="3">
        <f t="shared" si="58"/>
        <v>2</v>
      </c>
      <c r="AT168" s="3">
        <f t="shared" si="58"/>
        <v>0</v>
      </c>
      <c r="AU168" s="3">
        <f t="shared" si="58"/>
        <v>34137</v>
      </c>
      <c r="AV168" s="3">
        <f t="shared" si="58"/>
        <v>30</v>
      </c>
      <c r="AW168" s="3">
        <f t="shared" si="58"/>
        <v>50</v>
      </c>
      <c r="AX168" s="3">
        <f t="shared" si="58"/>
        <v>80</v>
      </c>
      <c r="AY168" s="3">
        <f t="shared" si="58"/>
        <v>0</v>
      </c>
    </row>
    <row r="169" spans="1:51" x14ac:dyDescent="0.25">
      <c r="A169" s="4"/>
      <c r="B169" s="4">
        <v>6201</v>
      </c>
      <c r="C169" s="4"/>
      <c r="D169" s="68" t="s">
        <v>337</v>
      </c>
      <c r="E169" s="3">
        <f>SUM(E170:E170)</f>
        <v>1.2</v>
      </c>
      <c r="F169" s="3">
        <f t="shared" ref="F169:AY169" si="59">SUM(F170:F170)</f>
        <v>0</v>
      </c>
      <c r="G169" s="3">
        <f t="shared" si="59"/>
        <v>1.2</v>
      </c>
      <c r="H169" s="3">
        <f t="shared" si="59"/>
        <v>0</v>
      </c>
      <c r="I169" s="3">
        <f t="shared" si="59"/>
        <v>0</v>
      </c>
      <c r="J169" s="3">
        <f t="shared" si="59"/>
        <v>0</v>
      </c>
      <c r="K169" s="3">
        <f t="shared" si="59"/>
        <v>0</v>
      </c>
      <c r="L169" s="3">
        <f t="shared" si="59"/>
        <v>0</v>
      </c>
      <c r="M169" s="3">
        <f t="shared" si="59"/>
        <v>0</v>
      </c>
      <c r="N169" s="3">
        <f t="shared" si="59"/>
        <v>0</v>
      </c>
      <c r="O169" s="3">
        <f t="shared" si="59"/>
        <v>0</v>
      </c>
      <c r="P169" s="3">
        <f t="shared" si="59"/>
        <v>0</v>
      </c>
      <c r="Q169" s="3">
        <f t="shared" si="59"/>
        <v>0</v>
      </c>
      <c r="R169" s="3">
        <f t="shared" si="59"/>
        <v>0</v>
      </c>
      <c r="S169" s="3">
        <f t="shared" si="59"/>
        <v>0</v>
      </c>
      <c r="T169" s="3">
        <f t="shared" si="59"/>
        <v>0</v>
      </c>
      <c r="U169" s="3">
        <f t="shared" si="59"/>
        <v>0</v>
      </c>
      <c r="V169" s="3">
        <f t="shared" si="59"/>
        <v>0</v>
      </c>
      <c r="W169" s="3">
        <f t="shared" si="59"/>
        <v>0</v>
      </c>
      <c r="X169" s="3">
        <f t="shared" si="59"/>
        <v>0</v>
      </c>
      <c r="Y169" s="3">
        <f t="shared" si="59"/>
        <v>0</v>
      </c>
      <c r="Z169" s="3">
        <f t="shared" si="59"/>
        <v>0</v>
      </c>
      <c r="AA169" s="3">
        <f t="shared" si="59"/>
        <v>1.2</v>
      </c>
      <c r="AB169" s="3">
        <f t="shared" si="59"/>
        <v>0</v>
      </c>
      <c r="AC169" s="3">
        <f t="shared" si="59"/>
        <v>0</v>
      </c>
      <c r="AD169" s="3">
        <f t="shared" si="59"/>
        <v>0</v>
      </c>
      <c r="AE169" s="3">
        <f t="shared" si="59"/>
        <v>0</v>
      </c>
      <c r="AF169" s="3">
        <f t="shared" si="59"/>
        <v>0</v>
      </c>
      <c r="AG169" s="3">
        <f t="shared" si="59"/>
        <v>0</v>
      </c>
      <c r="AH169" s="3">
        <f t="shared" si="59"/>
        <v>0</v>
      </c>
      <c r="AI169" s="3">
        <f t="shared" si="59"/>
        <v>0</v>
      </c>
      <c r="AJ169" s="3">
        <f t="shared" si="59"/>
        <v>0</v>
      </c>
      <c r="AK169" s="3">
        <f t="shared" si="59"/>
        <v>0</v>
      </c>
      <c r="AL169" s="3">
        <f t="shared" si="59"/>
        <v>0</v>
      </c>
      <c r="AM169" s="3">
        <f t="shared" si="59"/>
        <v>0</v>
      </c>
      <c r="AN169" s="3">
        <f t="shared" si="59"/>
        <v>0</v>
      </c>
      <c r="AO169" s="3">
        <f t="shared" si="59"/>
        <v>0</v>
      </c>
      <c r="AP169" s="3">
        <f t="shared" si="59"/>
        <v>0</v>
      </c>
      <c r="AQ169" s="3">
        <f t="shared" si="59"/>
        <v>0</v>
      </c>
      <c r="AR169" s="3">
        <f t="shared" si="59"/>
        <v>0</v>
      </c>
      <c r="AS169" s="3">
        <f t="shared" si="59"/>
        <v>0</v>
      </c>
      <c r="AT169" s="3">
        <f t="shared" si="59"/>
        <v>0</v>
      </c>
      <c r="AU169" s="3">
        <f t="shared" si="59"/>
        <v>0</v>
      </c>
      <c r="AV169" s="3">
        <f t="shared" si="59"/>
        <v>0</v>
      </c>
      <c r="AW169" s="3">
        <f t="shared" si="59"/>
        <v>0</v>
      </c>
      <c r="AX169" s="3">
        <f t="shared" si="59"/>
        <v>0</v>
      </c>
      <c r="AY169" s="3">
        <f t="shared" si="59"/>
        <v>0</v>
      </c>
    </row>
    <row r="170" spans="1:51" s="37" customFormat="1" x14ac:dyDescent="0.25">
      <c r="A170" s="38"/>
      <c r="B170" s="38"/>
      <c r="C170" s="38">
        <v>62011</v>
      </c>
      <c r="D170" s="81" t="s">
        <v>337</v>
      </c>
      <c r="E170" s="39">
        <v>1.2</v>
      </c>
      <c r="F170" s="39"/>
      <c r="G170" s="39">
        <v>1.2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>
        <v>1.2</v>
      </c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x14ac:dyDescent="0.25">
      <c r="A171" s="4"/>
      <c r="B171" s="4">
        <v>6202</v>
      </c>
      <c r="C171" s="4"/>
      <c r="D171" s="68" t="s">
        <v>267</v>
      </c>
      <c r="E171" s="3">
        <f>SUM(E172:E179)</f>
        <v>808773.9</v>
      </c>
      <c r="F171" s="3">
        <f t="shared" ref="F171:AY171" si="60">SUM(F172:F179)</f>
        <v>158516.29999999999</v>
      </c>
      <c r="G171" s="3">
        <f t="shared" si="60"/>
        <v>650257.6</v>
      </c>
      <c r="H171" s="3">
        <f t="shared" si="60"/>
        <v>200</v>
      </c>
      <c r="I171" s="3">
        <f t="shared" si="60"/>
        <v>4536</v>
      </c>
      <c r="J171" s="3">
        <f t="shared" si="60"/>
        <v>5000</v>
      </c>
      <c r="K171" s="3">
        <f t="shared" si="60"/>
        <v>1.5</v>
      </c>
      <c r="L171" s="3">
        <f t="shared" si="60"/>
        <v>84500</v>
      </c>
      <c r="M171" s="3">
        <f t="shared" si="60"/>
        <v>10020</v>
      </c>
      <c r="N171" s="3">
        <f t="shared" si="60"/>
        <v>0</v>
      </c>
      <c r="O171" s="3">
        <f t="shared" si="60"/>
        <v>11477</v>
      </c>
      <c r="P171" s="3">
        <f t="shared" si="60"/>
        <v>2269</v>
      </c>
      <c r="Q171" s="3">
        <f t="shared" si="60"/>
        <v>420</v>
      </c>
      <c r="R171" s="3">
        <f t="shared" si="60"/>
        <v>0</v>
      </c>
      <c r="S171" s="3">
        <f t="shared" si="60"/>
        <v>2589</v>
      </c>
      <c r="T171" s="3">
        <f t="shared" si="60"/>
        <v>6370</v>
      </c>
      <c r="U171" s="3">
        <f t="shared" si="60"/>
        <v>0</v>
      </c>
      <c r="V171" s="3">
        <f t="shared" si="60"/>
        <v>483033</v>
      </c>
      <c r="W171" s="3">
        <f t="shared" si="60"/>
        <v>0</v>
      </c>
      <c r="X171" s="3">
        <f t="shared" si="60"/>
        <v>10</v>
      </c>
      <c r="Y171" s="3">
        <f t="shared" si="60"/>
        <v>3000</v>
      </c>
      <c r="Z171" s="3">
        <f t="shared" si="60"/>
        <v>6965.4</v>
      </c>
      <c r="AA171" s="3">
        <f t="shared" si="60"/>
        <v>1450</v>
      </c>
      <c r="AB171" s="3">
        <f t="shared" si="60"/>
        <v>4890.3</v>
      </c>
      <c r="AC171" s="3">
        <f t="shared" si="60"/>
        <v>0</v>
      </c>
      <c r="AD171" s="3">
        <f t="shared" si="60"/>
        <v>634</v>
      </c>
      <c r="AE171" s="3">
        <f t="shared" si="60"/>
        <v>930</v>
      </c>
      <c r="AF171" s="3">
        <f t="shared" si="60"/>
        <v>0</v>
      </c>
      <c r="AG171" s="3">
        <f t="shared" si="60"/>
        <v>3600</v>
      </c>
      <c r="AH171" s="3">
        <f t="shared" si="60"/>
        <v>0</v>
      </c>
      <c r="AI171" s="3">
        <f t="shared" si="60"/>
        <v>50.8</v>
      </c>
      <c r="AJ171" s="3">
        <f t="shared" si="60"/>
        <v>0</v>
      </c>
      <c r="AK171" s="3">
        <f t="shared" si="60"/>
        <v>0</v>
      </c>
      <c r="AL171" s="3">
        <f t="shared" si="60"/>
        <v>2214</v>
      </c>
      <c r="AM171" s="3">
        <f t="shared" si="60"/>
        <v>10</v>
      </c>
      <c r="AN171" s="3">
        <f t="shared" si="60"/>
        <v>0</v>
      </c>
      <c r="AO171" s="3">
        <f t="shared" si="60"/>
        <v>0</v>
      </c>
      <c r="AP171" s="3">
        <f t="shared" si="60"/>
        <v>0</v>
      </c>
      <c r="AQ171" s="3">
        <f t="shared" si="60"/>
        <v>0</v>
      </c>
      <c r="AR171" s="3">
        <f t="shared" si="60"/>
        <v>0</v>
      </c>
      <c r="AS171" s="3">
        <f t="shared" si="60"/>
        <v>2</v>
      </c>
      <c r="AT171" s="3">
        <f t="shared" si="60"/>
        <v>0</v>
      </c>
      <c r="AU171" s="3">
        <f t="shared" si="60"/>
        <v>16085.6</v>
      </c>
      <c r="AV171" s="3">
        <f t="shared" si="60"/>
        <v>0</v>
      </c>
      <c r="AW171" s="3">
        <f t="shared" si="60"/>
        <v>0</v>
      </c>
      <c r="AX171" s="3">
        <f t="shared" si="60"/>
        <v>0</v>
      </c>
      <c r="AY171" s="3">
        <f t="shared" si="60"/>
        <v>0</v>
      </c>
    </row>
    <row r="172" spans="1:51" s="37" customFormat="1" x14ac:dyDescent="0.25">
      <c r="A172" s="38"/>
      <c r="B172" s="38"/>
      <c r="C172" s="38">
        <v>62021</v>
      </c>
      <c r="D172" s="81" t="s">
        <v>268</v>
      </c>
      <c r="E172" s="39">
        <v>166176.29999999999</v>
      </c>
      <c r="F172" s="39">
        <v>27908.799999999999</v>
      </c>
      <c r="G172" s="39">
        <v>138267.5</v>
      </c>
      <c r="H172" s="39"/>
      <c r="I172" s="39">
        <v>1536</v>
      </c>
      <c r="J172" s="39"/>
      <c r="K172" s="39">
        <v>1.5</v>
      </c>
      <c r="L172" s="39"/>
      <c r="M172" s="39"/>
      <c r="N172" s="39"/>
      <c r="O172" s="39">
        <v>4230</v>
      </c>
      <c r="P172" s="39">
        <v>37</v>
      </c>
      <c r="Q172" s="39">
        <v>66</v>
      </c>
      <c r="R172" s="39"/>
      <c r="S172" s="39"/>
      <c r="T172" s="39"/>
      <c r="U172" s="39"/>
      <c r="V172" s="39">
        <v>132355</v>
      </c>
      <c r="W172" s="39"/>
      <c r="X172" s="39"/>
      <c r="Y172" s="39"/>
      <c r="Z172" s="39">
        <v>35</v>
      </c>
      <c r="AA172" s="39">
        <v>5</v>
      </c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>
        <v>2</v>
      </c>
      <c r="AT172" s="39"/>
      <c r="AU172" s="39"/>
      <c r="AV172" s="39"/>
      <c r="AW172" s="39"/>
      <c r="AX172" s="39"/>
      <c r="AY172" s="39"/>
    </row>
    <row r="173" spans="1:51" s="37" customFormat="1" x14ac:dyDescent="0.25">
      <c r="A173" s="38"/>
      <c r="B173" s="38"/>
      <c r="C173" s="38">
        <v>62022</v>
      </c>
      <c r="D173" s="81" t="s">
        <v>269</v>
      </c>
      <c r="E173" s="39">
        <v>305066.90000000002</v>
      </c>
      <c r="F173" s="39">
        <v>5560.8</v>
      </c>
      <c r="G173" s="39">
        <v>299506.09999999998</v>
      </c>
      <c r="H173" s="39">
        <v>200</v>
      </c>
      <c r="I173" s="39"/>
      <c r="J173" s="39"/>
      <c r="K173" s="39"/>
      <c r="L173" s="39"/>
      <c r="M173" s="39"/>
      <c r="N173" s="39"/>
      <c r="O173" s="39">
        <v>7247</v>
      </c>
      <c r="P173" s="39">
        <v>2200</v>
      </c>
      <c r="Q173" s="39">
        <v>54</v>
      </c>
      <c r="R173" s="39"/>
      <c r="S173" s="39"/>
      <c r="T173" s="39"/>
      <c r="U173" s="39"/>
      <c r="V173" s="39">
        <v>289571.20000000001</v>
      </c>
      <c r="W173" s="39"/>
      <c r="X173" s="39"/>
      <c r="Y173" s="39"/>
      <c r="Z173" s="39"/>
      <c r="AA173" s="39">
        <v>18.399999999999999</v>
      </c>
      <c r="AB173" s="39">
        <v>15.5</v>
      </c>
      <c r="AC173" s="39"/>
      <c r="AD173" s="39"/>
      <c r="AE173" s="39">
        <v>200</v>
      </c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s="37" customFormat="1" x14ac:dyDescent="0.25">
      <c r="A174" s="38"/>
      <c r="B174" s="38"/>
      <c r="C174" s="38">
        <v>62023</v>
      </c>
      <c r="D174" s="81" t="s">
        <v>270</v>
      </c>
      <c r="E174" s="39">
        <v>16855.2</v>
      </c>
      <c r="F174" s="39">
        <v>6478.4</v>
      </c>
      <c r="G174" s="39">
        <v>10376.799999999999</v>
      </c>
      <c r="H174" s="39"/>
      <c r="I174" s="39"/>
      <c r="J174" s="39"/>
      <c r="K174" s="39"/>
      <c r="L174" s="39"/>
      <c r="M174" s="39">
        <v>20</v>
      </c>
      <c r="N174" s="39"/>
      <c r="O174" s="39"/>
      <c r="P174" s="39"/>
      <c r="Q174" s="39"/>
      <c r="R174" s="39"/>
      <c r="S174" s="39"/>
      <c r="T174" s="39">
        <v>6250</v>
      </c>
      <c r="U174" s="39"/>
      <c r="V174" s="39">
        <v>1106.8</v>
      </c>
      <c r="W174" s="39"/>
      <c r="X174" s="39"/>
      <c r="Y174" s="39">
        <v>3000</v>
      </c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s="37" customFormat="1" x14ac:dyDescent="0.25">
      <c r="A175" s="38"/>
      <c r="B175" s="38"/>
      <c r="C175" s="38">
        <v>62024</v>
      </c>
      <c r="D175" s="81" t="s">
        <v>271</v>
      </c>
      <c r="E175" s="39">
        <v>18495.400000000001</v>
      </c>
      <c r="F175" s="39">
        <v>11995.4</v>
      </c>
      <c r="G175" s="39">
        <v>6500</v>
      </c>
      <c r="H175" s="39"/>
      <c r="I175" s="39">
        <v>3000</v>
      </c>
      <c r="J175" s="39">
        <v>1000</v>
      </c>
      <c r="K175" s="39"/>
      <c r="L175" s="39">
        <v>2500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37" customFormat="1" x14ac:dyDescent="0.25">
      <c r="A176" s="38"/>
      <c r="B176" s="38"/>
      <c r="C176" s="38">
        <v>62025</v>
      </c>
      <c r="D176" s="81" t="s">
        <v>272</v>
      </c>
      <c r="E176" s="39">
        <v>60233.9</v>
      </c>
      <c r="F176" s="39">
        <v>50927.5</v>
      </c>
      <c r="G176" s="39">
        <v>9306.4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>
        <v>10</v>
      </c>
      <c r="Y176" s="39"/>
      <c r="Z176" s="39">
        <v>4365.6000000000004</v>
      </c>
      <c r="AA176" s="39">
        <v>1333.3</v>
      </c>
      <c r="AB176" s="39">
        <v>1006.7</v>
      </c>
      <c r="AC176" s="39"/>
      <c r="AD176" s="39">
        <v>146</v>
      </c>
      <c r="AE176" s="39"/>
      <c r="AF176" s="39"/>
      <c r="AG176" s="39"/>
      <c r="AH176" s="39"/>
      <c r="AI176" s="39">
        <v>50.8</v>
      </c>
      <c r="AJ176" s="39"/>
      <c r="AK176" s="39"/>
      <c r="AL176" s="39">
        <v>1314</v>
      </c>
      <c r="AM176" s="39"/>
      <c r="AN176" s="39"/>
      <c r="AO176" s="39"/>
      <c r="AP176" s="39"/>
      <c r="AQ176" s="39"/>
      <c r="AR176" s="39"/>
      <c r="AS176" s="39"/>
      <c r="AT176" s="39"/>
      <c r="AU176" s="39">
        <v>1080</v>
      </c>
      <c r="AV176" s="39"/>
      <c r="AW176" s="39"/>
      <c r="AX176" s="39"/>
      <c r="AY176" s="39"/>
    </row>
    <row r="177" spans="1:51" s="37" customFormat="1" x14ac:dyDescent="0.25">
      <c r="A177" s="38"/>
      <c r="B177" s="38"/>
      <c r="C177" s="38">
        <v>62026</v>
      </c>
      <c r="D177" s="81" t="s">
        <v>273</v>
      </c>
      <c r="E177" s="39">
        <v>2138.6</v>
      </c>
      <c r="F177" s="39"/>
      <c r="G177" s="39">
        <v>2138.6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>
        <v>989</v>
      </c>
      <c r="T177" s="39"/>
      <c r="U177" s="39"/>
      <c r="V177" s="39"/>
      <c r="W177" s="39"/>
      <c r="X177" s="39"/>
      <c r="Y177" s="39"/>
      <c r="Z177" s="39">
        <v>845.4</v>
      </c>
      <c r="AA177" s="39">
        <v>66.2</v>
      </c>
      <c r="AB177" s="39">
        <v>238</v>
      </c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37" customFormat="1" x14ac:dyDescent="0.25">
      <c r="A178" s="38"/>
      <c r="B178" s="38"/>
      <c r="C178" s="38">
        <v>62027</v>
      </c>
      <c r="D178" s="81" t="s">
        <v>274</v>
      </c>
      <c r="E178" s="39">
        <v>15</v>
      </c>
      <c r="F178" s="39"/>
      <c r="G178" s="39">
        <v>15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>
        <v>15</v>
      </c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37" customFormat="1" x14ac:dyDescent="0.25">
      <c r="A179" s="38"/>
      <c r="B179" s="38"/>
      <c r="C179" s="38">
        <v>62028</v>
      </c>
      <c r="D179" s="81" t="s">
        <v>275</v>
      </c>
      <c r="E179" s="39">
        <v>239792.6</v>
      </c>
      <c r="F179" s="39">
        <v>55645.4</v>
      </c>
      <c r="G179" s="39">
        <v>184147.20000000001</v>
      </c>
      <c r="H179" s="39"/>
      <c r="I179" s="39"/>
      <c r="J179" s="39">
        <v>4000</v>
      </c>
      <c r="K179" s="39"/>
      <c r="L179" s="39">
        <v>82000</v>
      </c>
      <c r="M179" s="39">
        <v>10000</v>
      </c>
      <c r="N179" s="39"/>
      <c r="O179" s="39"/>
      <c r="P179" s="39">
        <v>32</v>
      </c>
      <c r="Q179" s="39">
        <v>300</v>
      </c>
      <c r="R179" s="39"/>
      <c r="S179" s="39">
        <v>1600</v>
      </c>
      <c r="T179" s="39">
        <v>120</v>
      </c>
      <c r="U179" s="39"/>
      <c r="V179" s="39">
        <v>60000</v>
      </c>
      <c r="W179" s="39"/>
      <c r="X179" s="39"/>
      <c r="Y179" s="39"/>
      <c r="Z179" s="39">
        <v>1719.4</v>
      </c>
      <c r="AA179" s="39">
        <v>12.1</v>
      </c>
      <c r="AB179" s="39">
        <v>3630.1</v>
      </c>
      <c r="AC179" s="39"/>
      <c r="AD179" s="39">
        <v>488</v>
      </c>
      <c r="AE179" s="39">
        <v>730</v>
      </c>
      <c r="AF179" s="39"/>
      <c r="AG179" s="39">
        <v>3600</v>
      </c>
      <c r="AH179" s="39"/>
      <c r="AI179" s="39"/>
      <c r="AJ179" s="39"/>
      <c r="AK179" s="39"/>
      <c r="AL179" s="39">
        <v>900</v>
      </c>
      <c r="AM179" s="39">
        <v>10</v>
      </c>
      <c r="AN179" s="39"/>
      <c r="AO179" s="39"/>
      <c r="AP179" s="39"/>
      <c r="AQ179" s="39"/>
      <c r="AR179" s="39"/>
      <c r="AS179" s="39"/>
      <c r="AT179" s="39"/>
      <c r="AU179" s="39">
        <v>15005.6</v>
      </c>
      <c r="AV179" s="39"/>
      <c r="AW179" s="39"/>
      <c r="AX179" s="39"/>
      <c r="AY179" s="39"/>
    </row>
    <row r="180" spans="1:51" x14ac:dyDescent="0.25">
      <c r="A180" s="4"/>
      <c r="B180" s="4">
        <v>6203</v>
      </c>
      <c r="C180" s="4"/>
      <c r="D180" s="68" t="s">
        <v>276</v>
      </c>
      <c r="E180" s="3">
        <f t="shared" ref="E180:AY180" si="61">SUM(E181:E188)</f>
        <v>131675.79999999999</v>
      </c>
      <c r="F180" s="3">
        <f t="shared" si="61"/>
        <v>23975.9</v>
      </c>
      <c r="G180" s="3">
        <f t="shared" si="61"/>
        <v>107699.9</v>
      </c>
      <c r="H180" s="3">
        <f t="shared" si="61"/>
        <v>19680</v>
      </c>
      <c r="I180" s="3">
        <f t="shared" si="61"/>
        <v>315</v>
      </c>
      <c r="J180" s="3">
        <f t="shared" si="61"/>
        <v>0</v>
      </c>
      <c r="K180" s="3">
        <f t="shared" si="61"/>
        <v>66.5</v>
      </c>
      <c r="L180" s="3">
        <f t="shared" si="61"/>
        <v>0</v>
      </c>
      <c r="M180" s="3">
        <f t="shared" si="61"/>
        <v>0</v>
      </c>
      <c r="N180" s="3">
        <f t="shared" si="61"/>
        <v>0</v>
      </c>
      <c r="O180" s="3">
        <f t="shared" si="61"/>
        <v>7711</v>
      </c>
      <c r="P180" s="3">
        <f t="shared" si="61"/>
        <v>0</v>
      </c>
      <c r="Q180" s="3">
        <f t="shared" si="61"/>
        <v>0</v>
      </c>
      <c r="R180" s="3">
        <f t="shared" si="61"/>
        <v>0</v>
      </c>
      <c r="S180" s="3">
        <f t="shared" si="61"/>
        <v>0</v>
      </c>
      <c r="T180" s="3">
        <f t="shared" si="61"/>
        <v>0</v>
      </c>
      <c r="U180" s="3">
        <f t="shared" si="61"/>
        <v>160</v>
      </c>
      <c r="V180" s="3">
        <f t="shared" si="61"/>
        <v>0</v>
      </c>
      <c r="W180" s="3">
        <f t="shared" si="61"/>
        <v>0</v>
      </c>
      <c r="X180" s="3">
        <f t="shared" si="61"/>
        <v>0</v>
      </c>
      <c r="Y180" s="3">
        <f t="shared" si="61"/>
        <v>0</v>
      </c>
      <c r="Z180" s="3">
        <f t="shared" si="61"/>
        <v>8933.7999999999993</v>
      </c>
      <c r="AA180" s="3">
        <f t="shared" si="61"/>
        <v>182</v>
      </c>
      <c r="AB180" s="3">
        <f t="shared" si="61"/>
        <v>27904.400000000001</v>
      </c>
      <c r="AC180" s="3">
        <f t="shared" si="61"/>
        <v>0</v>
      </c>
      <c r="AD180" s="3">
        <f t="shared" si="61"/>
        <v>2000</v>
      </c>
      <c r="AE180" s="3">
        <f t="shared" si="61"/>
        <v>1000</v>
      </c>
      <c r="AF180" s="3">
        <f t="shared" si="61"/>
        <v>0</v>
      </c>
      <c r="AG180" s="3">
        <f t="shared" si="61"/>
        <v>16919</v>
      </c>
      <c r="AH180" s="3">
        <f t="shared" si="61"/>
        <v>122.8</v>
      </c>
      <c r="AI180" s="3">
        <f t="shared" si="61"/>
        <v>86</v>
      </c>
      <c r="AJ180" s="3">
        <f t="shared" si="61"/>
        <v>3418</v>
      </c>
      <c r="AK180" s="3">
        <f t="shared" si="61"/>
        <v>0</v>
      </c>
      <c r="AL180" s="3">
        <f t="shared" si="61"/>
        <v>0</v>
      </c>
      <c r="AM180" s="3">
        <f t="shared" si="61"/>
        <v>0</v>
      </c>
      <c r="AN180" s="3">
        <f t="shared" si="61"/>
        <v>0</v>
      </c>
      <c r="AO180" s="3">
        <f t="shared" si="61"/>
        <v>0</v>
      </c>
      <c r="AP180" s="3">
        <f t="shared" si="61"/>
        <v>2000</v>
      </c>
      <c r="AQ180" s="3">
        <f t="shared" si="61"/>
        <v>0</v>
      </c>
      <c r="AR180" s="3">
        <f t="shared" si="61"/>
        <v>0</v>
      </c>
      <c r="AS180" s="3">
        <f t="shared" si="61"/>
        <v>0</v>
      </c>
      <c r="AT180" s="3">
        <f t="shared" si="61"/>
        <v>0</v>
      </c>
      <c r="AU180" s="3">
        <f t="shared" si="61"/>
        <v>17201.400000000001</v>
      </c>
      <c r="AV180" s="3">
        <f t="shared" si="61"/>
        <v>0</v>
      </c>
      <c r="AW180" s="3">
        <f t="shared" si="61"/>
        <v>0</v>
      </c>
      <c r="AX180" s="3">
        <f t="shared" si="61"/>
        <v>0</v>
      </c>
      <c r="AY180" s="3">
        <f t="shared" si="61"/>
        <v>0</v>
      </c>
    </row>
    <row r="181" spans="1:51" s="37" customFormat="1" x14ac:dyDescent="0.25">
      <c r="A181" s="38"/>
      <c r="B181" s="38"/>
      <c r="C181" s="38">
        <v>62031</v>
      </c>
      <c r="D181" s="81" t="s">
        <v>277</v>
      </c>
      <c r="E181" s="39">
        <v>10464.4</v>
      </c>
      <c r="F181" s="39">
        <v>4164.3999999999996</v>
      </c>
      <c r="G181" s="39">
        <v>6300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>
        <v>1000</v>
      </c>
      <c r="AF181" s="39"/>
      <c r="AG181" s="39">
        <v>10</v>
      </c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>
        <v>5290</v>
      </c>
      <c r="AV181" s="39"/>
      <c r="AW181" s="39"/>
      <c r="AX181" s="39"/>
      <c r="AY181" s="39"/>
    </row>
    <row r="182" spans="1:51" s="37" customFormat="1" x14ac:dyDescent="0.25">
      <c r="A182" s="38"/>
      <c r="B182" s="38"/>
      <c r="C182" s="38">
        <v>62032</v>
      </c>
      <c r="D182" s="81" t="s">
        <v>278</v>
      </c>
      <c r="E182" s="39">
        <v>5034</v>
      </c>
      <c r="F182" s="39">
        <v>3940.5</v>
      </c>
      <c r="G182" s="39">
        <v>1093.5</v>
      </c>
      <c r="H182" s="39"/>
      <c r="I182" s="39"/>
      <c r="J182" s="39"/>
      <c r="K182" s="39">
        <v>1.5</v>
      </c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>
        <v>1084</v>
      </c>
      <c r="AH182" s="39">
        <v>8</v>
      </c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s="37" customFormat="1" x14ac:dyDescent="0.25">
      <c r="A183" s="38"/>
      <c r="B183" s="38"/>
      <c r="C183" s="38">
        <v>62033</v>
      </c>
      <c r="D183" s="81" t="s">
        <v>279</v>
      </c>
      <c r="E183" s="39">
        <v>3619.8</v>
      </c>
      <c r="F183" s="39">
        <v>2646.9</v>
      </c>
      <c r="G183" s="39">
        <v>972.9</v>
      </c>
      <c r="H183" s="39"/>
      <c r="I183" s="39">
        <v>315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>
        <v>120.8</v>
      </c>
      <c r="AA183" s="39">
        <v>97.9</v>
      </c>
      <c r="AB183" s="39">
        <v>246.2</v>
      </c>
      <c r="AC183" s="39"/>
      <c r="AD183" s="39"/>
      <c r="AE183" s="39"/>
      <c r="AF183" s="39"/>
      <c r="AG183" s="39">
        <v>57</v>
      </c>
      <c r="AH183" s="39"/>
      <c r="AI183" s="39">
        <v>86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>
        <v>50</v>
      </c>
      <c r="AV183" s="39"/>
      <c r="AW183" s="39"/>
      <c r="AX183" s="39"/>
      <c r="AY183" s="39"/>
    </row>
    <row r="184" spans="1:51" s="37" customFormat="1" x14ac:dyDescent="0.25">
      <c r="A184" s="38"/>
      <c r="B184" s="38"/>
      <c r="C184" s="38">
        <v>62034</v>
      </c>
      <c r="D184" s="81" t="s">
        <v>280</v>
      </c>
      <c r="E184" s="39">
        <v>6190</v>
      </c>
      <c r="F184" s="39">
        <v>5</v>
      </c>
      <c r="G184" s="39">
        <v>6185</v>
      </c>
      <c r="H184" s="39"/>
      <c r="I184" s="39"/>
      <c r="J184" s="39"/>
      <c r="K184" s="39">
        <v>40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>
        <v>90</v>
      </c>
      <c r="AA184" s="39">
        <v>14</v>
      </c>
      <c r="AB184" s="39"/>
      <c r="AC184" s="39"/>
      <c r="AD184" s="39"/>
      <c r="AE184" s="39"/>
      <c r="AF184" s="39"/>
      <c r="AG184" s="39">
        <v>6000</v>
      </c>
      <c r="AH184" s="39">
        <v>41</v>
      </c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s="37" customFormat="1" x14ac:dyDescent="0.25">
      <c r="A185" s="38"/>
      <c r="B185" s="38"/>
      <c r="C185" s="38">
        <v>62035</v>
      </c>
      <c r="D185" s="81" t="s">
        <v>281</v>
      </c>
      <c r="E185" s="39">
        <v>37418.199999999997</v>
      </c>
      <c r="F185" s="39">
        <v>11280.1</v>
      </c>
      <c r="G185" s="39">
        <v>26138.1</v>
      </c>
      <c r="H185" s="39"/>
      <c r="I185" s="39"/>
      <c r="J185" s="39"/>
      <c r="K185" s="39">
        <v>25</v>
      </c>
      <c r="L185" s="39"/>
      <c r="M185" s="39"/>
      <c r="N185" s="39"/>
      <c r="O185" s="39"/>
      <c r="P185" s="39"/>
      <c r="Q185" s="39"/>
      <c r="R185" s="39"/>
      <c r="S185" s="39"/>
      <c r="T185" s="39"/>
      <c r="U185" s="39">
        <v>160</v>
      </c>
      <c r="V185" s="39"/>
      <c r="W185" s="39"/>
      <c r="X185" s="39"/>
      <c r="Y185" s="39"/>
      <c r="Z185" s="39">
        <v>17</v>
      </c>
      <c r="AA185" s="39">
        <v>65.099999999999994</v>
      </c>
      <c r="AB185" s="39">
        <v>25618.2</v>
      </c>
      <c r="AC185" s="39"/>
      <c r="AD185" s="39"/>
      <c r="AE185" s="39"/>
      <c r="AF185" s="39"/>
      <c r="AG185" s="39">
        <v>189</v>
      </c>
      <c r="AH185" s="39">
        <v>63.8</v>
      </c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1:51" s="37" customFormat="1" x14ac:dyDescent="0.25">
      <c r="A186" s="38"/>
      <c r="B186" s="38"/>
      <c r="C186" s="38">
        <v>62036</v>
      </c>
      <c r="D186" s="81" t="s">
        <v>282</v>
      </c>
      <c r="E186" s="39">
        <v>21297.4</v>
      </c>
      <c r="F186" s="39">
        <v>1939</v>
      </c>
      <c r="G186" s="39">
        <v>19358.400000000001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>
        <v>5579</v>
      </c>
      <c r="AH186" s="39"/>
      <c r="AI186" s="39"/>
      <c r="AJ186" s="39">
        <v>3418</v>
      </c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>
        <v>10361.4</v>
      </c>
      <c r="AV186" s="39"/>
      <c r="AW186" s="39"/>
      <c r="AX186" s="39"/>
      <c r="AY186" s="39"/>
    </row>
    <row r="187" spans="1:51" s="37" customFormat="1" x14ac:dyDescent="0.25">
      <c r="A187" s="38"/>
      <c r="B187" s="38"/>
      <c r="C187" s="38">
        <v>62037</v>
      </c>
      <c r="D187" s="81" t="s">
        <v>283</v>
      </c>
      <c r="E187" s="39">
        <v>19691</v>
      </c>
      <c r="F187" s="39"/>
      <c r="G187" s="39">
        <v>19691</v>
      </c>
      <c r="H187" s="39">
        <v>19680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>
        <v>1</v>
      </c>
      <c r="AA187" s="39"/>
      <c r="AB187" s="39"/>
      <c r="AC187" s="39"/>
      <c r="AD187" s="39"/>
      <c r="AE187" s="39"/>
      <c r="AF187" s="39"/>
      <c r="AG187" s="39"/>
      <c r="AH187" s="39">
        <v>10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s="37" customFormat="1" x14ac:dyDescent="0.25">
      <c r="A188" s="38"/>
      <c r="B188" s="38"/>
      <c r="C188" s="38">
        <v>62038</v>
      </c>
      <c r="D188" s="81" t="s">
        <v>284</v>
      </c>
      <c r="E188" s="39">
        <v>27961</v>
      </c>
      <c r="F188" s="39"/>
      <c r="G188" s="39">
        <v>27961</v>
      </c>
      <c r="H188" s="39"/>
      <c r="I188" s="39"/>
      <c r="J188" s="39"/>
      <c r="K188" s="39"/>
      <c r="L188" s="39"/>
      <c r="M188" s="39"/>
      <c r="N188" s="39"/>
      <c r="O188" s="39">
        <v>7711</v>
      </c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>
        <v>8705</v>
      </c>
      <c r="AA188" s="39">
        <v>5</v>
      </c>
      <c r="AB188" s="39">
        <v>2040</v>
      </c>
      <c r="AC188" s="39"/>
      <c r="AD188" s="39">
        <v>2000</v>
      </c>
      <c r="AE188" s="39"/>
      <c r="AF188" s="39"/>
      <c r="AG188" s="39">
        <v>4000</v>
      </c>
      <c r="AH188" s="39"/>
      <c r="AI188" s="39"/>
      <c r="AJ188" s="39"/>
      <c r="AK188" s="39"/>
      <c r="AL188" s="39"/>
      <c r="AM188" s="39"/>
      <c r="AN188" s="39"/>
      <c r="AO188" s="39"/>
      <c r="AP188" s="39">
        <v>2000</v>
      </c>
      <c r="AQ188" s="39"/>
      <c r="AR188" s="39"/>
      <c r="AS188" s="39"/>
      <c r="AT188" s="39"/>
      <c r="AU188" s="39">
        <v>1500</v>
      </c>
      <c r="AV188" s="39"/>
      <c r="AW188" s="39"/>
      <c r="AX188" s="39"/>
      <c r="AY188" s="39"/>
    </row>
    <row r="189" spans="1:51" s="36" customFormat="1" x14ac:dyDescent="0.25">
      <c r="A189" s="1"/>
      <c r="B189" s="38">
        <v>6206</v>
      </c>
      <c r="C189" s="1"/>
      <c r="D189" s="70" t="s">
        <v>338</v>
      </c>
      <c r="E189" s="3">
        <f>SUM(E190:E190)</f>
        <v>46999.7</v>
      </c>
      <c r="F189" s="3">
        <f t="shared" ref="F189:AY189" si="62">SUM(F190:F190)</f>
        <v>11071.2</v>
      </c>
      <c r="G189" s="3">
        <f t="shared" si="62"/>
        <v>35928.5</v>
      </c>
      <c r="H189" s="3">
        <f t="shared" si="62"/>
        <v>0</v>
      </c>
      <c r="I189" s="3">
        <f t="shared" si="62"/>
        <v>0</v>
      </c>
      <c r="J189" s="3">
        <f t="shared" si="62"/>
        <v>0</v>
      </c>
      <c r="K189" s="3">
        <f t="shared" si="62"/>
        <v>10</v>
      </c>
      <c r="L189" s="3">
        <f t="shared" si="62"/>
        <v>0</v>
      </c>
      <c r="M189" s="3">
        <f t="shared" si="62"/>
        <v>0</v>
      </c>
      <c r="N189" s="3">
        <f t="shared" si="62"/>
        <v>0</v>
      </c>
      <c r="O189" s="3">
        <f t="shared" si="62"/>
        <v>0</v>
      </c>
      <c r="P189" s="3">
        <f t="shared" si="62"/>
        <v>0</v>
      </c>
      <c r="Q189" s="3">
        <f t="shared" si="62"/>
        <v>100</v>
      </c>
      <c r="R189" s="3">
        <f t="shared" si="62"/>
        <v>25</v>
      </c>
      <c r="S189" s="3">
        <f t="shared" si="62"/>
        <v>0</v>
      </c>
      <c r="T189" s="3">
        <f t="shared" si="62"/>
        <v>0</v>
      </c>
      <c r="U189" s="3">
        <f t="shared" si="62"/>
        <v>40</v>
      </c>
      <c r="V189" s="3">
        <f t="shared" si="62"/>
        <v>180</v>
      </c>
      <c r="W189" s="3">
        <f t="shared" si="62"/>
        <v>70</v>
      </c>
      <c r="X189" s="3">
        <f t="shared" si="62"/>
        <v>0</v>
      </c>
      <c r="Y189" s="3">
        <f t="shared" si="62"/>
        <v>120</v>
      </c>
      <c r="Z189" s="3">
        <f t="shared" si="62"/>
        <v>26210.2</v>
      </c>
      <c r="AA189" s="3">
        <f t="shared" si="62"/>
        <v>3410.6</v>
      </c>
      <c r="AB189" s="3">
        <f t="shared" si="62"/>
        <v>2112.5</v>
      </c>
      <c r="AC189" s="3">
        <f t="shared" si="62"/>
        <v>90</v>
      </c>
      <c r="AD189" s="3">
        <f t="shared" si="62"/>
        <v>504</v>
      </c>
      <c r="AE189" s="3">
        <f t="shared" si="62"/>
        <v>0</v>
      </c>
      <c r="AF189" s="3">
        <f t="shared" si="62"/>
        <v>45</v>
      </c>
      <c r="AG189" s="3">
        <f t="shared" si="62"/>
        <v>43</v>
      </c>
      <c r="AH189" s="3">
        <f t="shared" si="62"/>
        <v>50</v>
      </c>
      <c r="AI189" s="3">
        <f t="shared" si="62"/>
        <v>1191.2</v>
      </c>
      <c r="AJ189" s="3">
        <f t="shared" si="62"/>
        <v>35</v>
      </c>
      <c r="AK189" s="3">
        <f t="shared" si="62"/>
        <v>50</v>
      </c>
      <c r="AL189" s="3">
        <f t="shared" si="62"/>
        <v>550</v>
      </c>
      <c r="AM189" s="3">
        <f t="shared" si="62"/>
        <v>0</v>
      </c>
      <c r="AN189" s="3">
        <f t="shared" si="62"/>
        <v>0</v>
      </c>
      <c r="AO189" s="3">
        <f t="shared" si="62"/>
        <v>0</v>
      </c>
      <c r="AP189" s="3">
        <f t="shared" si="62"/>
        <v>35</v>
      </c>
      <c r="AQ189" s="3">
        <f t="shared" si="62"/>
        <v>47</v>
      </c>
      <c r="AR189" s="3">
        <f t="shared" si="62"/>
        <v>0</v>
      </c>
      <c r="AS189" s="3">
        <f t="shared" si="62"/>
        <v>0</v>
      </c>
      <c r="AT189" s="3">
        <f t="shared" si="62"/>
        <v>0</v>
      </c>
      <c r="AU189" s="3">
        <f t="shared" si="62"/>
        <v>850</v>
      </c>
      <c r="AV189" s="3">
        <f t="shared" si="62"/>
        <v>30</v>
      </c>
      <c r="AW189" s="3">
        <f t="shared" si="62"/>
        <v>50</v>
      </c>
      <c r="AX189" s="3">
        <f t="shared" si="62"/>
        <v>80</v>
      </c>
      <c r="AY189" s="3">
        <f t="shared" si="62"/>
        <v>0</v>
      </c>
    </row>
    <row r="190" spans="1:51" s="37" customFormat="1" x14ac:dyDescent="0.25">
      <c r="A190" s="38"/>
      <c r="B190" s="38"/>
      <c r="C190" s="38">
        <v>62061</v>
      </c>
      <c r="D190" s="81" t="s">
        <v>339</v>
      </c>
      <c r="E190" s="39">
        <v>46999.7</v>
      </c>
      <c r="F190" s="39">
        <v>11071.2</v>
      </c>
      <c r="G190" s="39">
        <v>35928.5</v>
      </c>
      <c r="H190" s="39"/>
      <c r="I190" s="39"/>
      <c r="J190" s="39"/>
      <c r="K190" s="39">
        <v>10</v>
      </c>
      <c r="L190" s="39"/>
      <c r="M190" s="39"/>
      <c r="N190" s="39"/>
      <c r="O190" s="39"/>
      <c r="P190" s="39"/>
      <c r="Q190" s="39">
        <v>100</v>
      </c>
      <c r="R190" s="39">
        <v>25</v>
      </c>
      <c r="S190" s="39"/>
      <c r="T190" s="39"/>
      <c r="U190" s="39">
        <v>40</v>
      </c>
      <c r="V190" s="39">
        <v>180</v>
      </c>
      <c r="W190" s="39">
        <v>70</v>
      </c>
      <c r="X190" s="39"/>
      <c r="Y190" s="39">
        <v>120</v>
      </c>
      <c r="Z190" s="39">
        <v>26210.2</v>
      </c>
      <c r="AA190" s="39">
        <v>3410.6</v>
      </c>
      <c r="AB190" s="39">
        <v>2112.5</v>
      </c>
      <c r="AC190" s="39">
        <v>90</v>
      </c>
      <c r="AD190" s="39">
        <v>504</v>
      </c>
      <c r="AE190" s="39"/>
      <c r="AF190" s="39">
        <v>45</v>
      </c>
      <c r="AG190" s="39">
        <v>43</v>
      </c>
      <c r="AH190" s="39">
        <v>50</v>
      </c>
      <c r="AI190" s="39">
        <v>1191.2</v>
      </c>
      <c r="AJ190" s="39">
        <v>35</v>
      </c>
      <c r="AK190" s="39">
        <v>50</v>
      </c>
      <c r="AL190" s="39">
        <v>550</v>
      </c>
      <c r="AM190" s="39"/>
      <c r="AN190" s="39"/>
      <c r="AO190" s="39"/>
      <c r="AP190" s="39">
        <v>35</v>
      </c>
      <c r="AQ190" s="39">
        <v>47</v>
      </c>
      <c r="AR190" s="39"/>
      <c r="AS190" s="39"/>
      <c r="AT190" s="39"/>
      <c r="AU190" s="39">
        <v>850</v>
      </c>
      <c r="AV190" s="39">
        <v>30</v>
      </c>
      <c r="AW190" s="39">
        <v>50</v>
      </c>
      <c r="AX190" s="39">
        <v>80</v>
      </c>
      <c r="AY190" s="39"/>
    </row>
    <row r="191" spans="1:51" x14ac:dyDescent="0.25">
      <c r="A191" s="4"/>
      <c r="B191" s="4">
        <v>6298</v>
      </c>
      <c r="C191" s="4"/>
      <c r="D191" s="68" t="s">
        <v>285</v>
      </c>
      <c r="E191" s="3">
        <f>SUM(E192:E192)</f>
        <v>8847</v>
      </c>
      <c r="F191" s="3">
        <f t="shared" ref="F191:AY191" si="63">SUM(F192:F192)</f>
        <v>0</v>
      </c>
      <c r="G191" s="3">
        <f t="shared" si="63"/>
        <v>8847</v>
      </c>
      <c r="H191" s="3">
        <f t="shared" si="63"/>
        <v>0</v>
      </c>
      <c r="I191" s="3">
        <f t="shared" si="63"/>
        <v>0</v>
      </c>
      <c r="J191" s="3">
        <f t="shared" si="63"/>
        <v>0</v>
      </c>
      <c r="K191" s="3">
        <f t="shared" si="63"/>
        <v>0</v>
      </c>
      <c r="L191" s="3">
        <f t="shared" si="63"/>
        <v>0</v>
      </c>
      <c r="M191" s="3">
        <f t="shared" si="63"/>
        <v>0</v>
      </c>
      <c r="N191" s="3">
        <f t="shared" si="63"/>
        <v>0</v>
      </c>
      <c r="O191" s="3">
        <f t="shared" si="63"/>
        <v>0</v>
      </c>
      <c r="P191" s="3">
        <f t="shared" si="63"/>
        <v>8847</v>
      </c>
      <c r="Q191" s="3">
        <f t="shared" si="63"/>
        <v>0</v>
      </c>
      <c r="R191" s="3">
        <f t="shared" si="63"/>
        <v>0</v>
      </c>
      <c r="S191" s="3">
        <f t="shared" si="63"/>
        <v>0</v>
      </c>
      <c r="T191" s="3">
        <f t="shared" si="63"/>
        <v>0</v>
      </c>
      <c r="U191" s="3">
        <f t="shared" si="63"/>
        <v>0</v>
      </c>
      <c r="V191" s="3">
        <f t="shared" si="63"/>
        <v>0</v>
      </c>
      <c r="W191" s="3">
        <f t="shared" si="63"/>
        <v>0</v>
      </c>
      <c r="X191" s="3">
        <f t="shared" si="63"/>
        <v>0</v>
      </c>
      <c r="Y191" s="3">
        <f t="shared" si="63"/>
        <v>0</v>
      </c>
      <c r="Z191" s="3">
        <f t="shared" si="63"/>
        <v>0</v>
      </c>
      <c r="AA191" s="3">
        <f t="shared" si="63"/>
        <v>0</v>
      </c>
      <c r="AB191" s="3">
        <f t="shared" si="63"/>
        <v>0</v>
      </c>
      <c r="AC191" s="3">
        <f t="shared" si="63"/>
        <v>0</v>
      </c>
      <c r="AD191" s="3">
        <f t="shared" si="63"/>
        <v>0</v>
      </c>
      <c r="AE191" s="3">
        <f t="shared" si="63"/>
        <v>0</v>
      </c>
      <c r="AF191" s="3">
        <f t="shared" si="63"/>
        <v>0</v>
      </c>
      <c r="AG191" s="3">
        <f t="shared" si="63"/>
        <v>0</v>
      </c>
      <c r="AH191" s="3">
        <f t="shared" si="63"/>
        <v>0</v>
      </c>
      <c r="AI191" s="3">
        <f t="shared" si="63"/>
        <v>0</v>
      </c>
      <c r="AJ191" s="3">
        <f t="shared" si="63"/>
        <v>0</v>
      </c>
      <c r="AK191" s="3">
        <f t="shared" si="63"/>
        <v>0</v>
      </c>
      <c r="AL191" s="3">
        <f t="shared" si="63"/>
        <v>0</v>
      </c>
      <c r="AM191" s="3">
        <f t="shared" si="63"/>
        <v>0</v>
      </c>
      <c r="AN191" s="3">
        <f t="shared" si="63"/>
        <v>0</v>
      </c>
      <c r="AO191" s="3">
        <f t="shared" si="63"/>
        <v>0</v>
      </c>
      <c r="AP191" s="3">
        <f t="shared" si="63"/>
        <v>0</v>
      </c>
      <c r="AQ191" s="3">
        <f t="shared" si="63"/>
        <v>0</v>
      </c>
      <c r="AR191" s="3">
        <f t="shared" si="63"/>
        <v>0</v>
      </c>
      <c r="AS191" s="3">
        <f t="shared" si="63"/>
        <v>0</v>
      </c>
      <c r="AT191" s="3">
        <f t="shared" si="63"/>
        <v>0</v>
      </c>
      <c r="AU191" s="3">
        <f t="shared" si="63"/>
        <v>0</v>
      </c>
      <c r="AV191" s="3">
        <f t="shared" si="63"/>
        <v>0</v>
      </c>
      <c r="AW191" s="3">
        <f t="shared" si="63"/>
        <v>0</v>
      </c>
      <c r="AX191" s="3">
        <f t="shared" si="63"/>
        <v>0</v>
      </c>
      <c r="AY191" s="3">
        <f t="shared" si="63"/>
        <v>0</v>
      </c>
    </row>
    <row r="192" spans="1:51" s="37" customFormat="1" x14ac:dyDescent="0.25">
      <c r="A192" s="38"/>
      <c r="B192" s="38"/>
      <c r="C192" s="38">
        <v>62981</v>
      </c>
      <c r="D192" s="81" t="s">
        <v>285</v>
      </c>
      <c r="E192" s="39">
        <v>8847</v>
      </c>
      <c r="F192" s="39"/>
      <c r="G192" s="39">
        <v>8847</v>
      </c>
      <c r="H192" s="39"/>
      <c r="I192" s="39"/>
      <c r="J192" s="39"/>
      <c r="K192" s="39"/>
      <c r="L192" s="39"/>
      <c r="M192" s="39"/>
      <c r="N192" s="39"/>
      <c r="O192" s="39"/>
      <c r="P192" s="39">
        <v>8847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1:51" s="36" customFormat="1" x14ac:dyDescent="0.25">
      <c r="A193" s="1">
        <v>65</v>
      </c>
      <c r="B193" s="1"/>
      <c r="C193" s="1"/>
      <c r="D193" s="70" t="s">
        <v>286</v>
      </c>
      <c r="E193" s="3">
        <f>SUM(E194,E198,E207,E209,E211,E216,E218)</f>
        <v>1473700.4</v>
      </c>
      <c r="F193" s="3">
        <f t="shared" ref="F193:AY193" si="64">SUM(F194,F198,F207,F209,F211,F216,F218)</f>
        <v>0</v>
      </c>
      <c r="G193" s="3">
        <f t="shared" si="64"/>
        <v>1473700.4</v>
      </c>
      <c r="H193" s="3">
        <f t="shared" si="64"/>
        <v>0</v>
      </c>
      <c r="I193" s="3">
        <f t="shared" si="64"/>
        <v>451</v>
      </c>
      <c r="J193" s="3">
        <f t="shared" si="64"/>
        <v>0</v>
      </c>
      <c r="K193" s="3">
        <f t="shared" si="64"/>
        <v>20</v>
      </c>
      <c r="L193" s="3">
        <f t="shared" si="64"/>
        <v>192363</v>
      </c>
      <c r="M193" s="3">
        <f t="shared" si="64"/>
        <v>551</v>
      </c>
      <c r="N193" s="3">
        <f t="shared" si="64"/>
        <v>0</v>
      </c>
      <c r="O193" s="3">
        <f t="shared" si="64"/>
        <v>1550</v>
      </c>
      <c r="P193" s="3">
        <f t="shared" si="64"/>
        <v>18528</v>
      </c>
      <c r="Q193" s="3">
        <f t="shared" si="64"/>
        <v>1500</v>
      </c>
      <c r="R193" s="3">
        <f t="shared" si="64"/>
        <v>0</v>
      </c>
      <c r="S193" s="3">
        <f t="shared" si="64"/>
        <v>3141</v>
      </c>
      <c r="T193" s="3">
        <f t="shared" si="64"/>
        <v>36175</v>
      </c>
      <c r="U193" s="3">
        <f t="shared" si="64"/>
        <v>76</v>
      </c>
      <c r="V193" s="3">
        <f t="shared" si="64"/>
        <v>47347</v>
      </c>
      <c r="W193" s="3">
        <f t="shared" si="64"/>
        <v>247</v>
      </c>
      <c r="X193" s="3">
        <f t="shared" si="64"/>
        <v>50</v>
      </c>
      <c r="Y193" s="3">
        <f t="shared" si="64"/>
        <v>450</v>
      </c>
      <c r="Z193" s="3">
        <f t="shared" si="64"/>
        <v>192.9</v>
      </c>
      <c r="AA193" s="3">
        <f t="shared" si="64"/>
        <v>29</v>
      </c>
      <c r="AB193" s="3">
        <f t="shared" si="64"/>
        <v>49</v>
      </c>
      <c r="AC193" s="3">
        <f t="shared" si="64"/>
        <v>14629.599999999999</v>
      </c>
      <c r="AD193" s="3">
        <f t="shared" si="64"/>
        <v>100467.3</v>
      </c>
      <c r="AE193" s="3">
        <f t="shared" si="64"/>
        <v>496</v>
      </c>
      <c r="AF193" s="3">
        <f t="shared" si="64"/>
        <v>389</v>
      </c>
      <c r="AG193" s="3">
        <f t="shared" si="64"/>
        <v>20122.5</v>
      </c>
      <c r="AH193" s="3">
        <f t="shared" si="64"/>
        <v>831.6</v>
      </c>
      <c r="AI193" s="3">
        <f t="shared" si="64"/>
        <v>0</v>
      </c>
      <c r="AJ193" s="3">
        <f t="shared" si="64"/>
        <v>0</v>
      </c>
      <c r="AK193" s="3">
        <f t="shared" si="64"/>
        <v>75</v>
      </c>
      <c r="AL193" s="3">
        <f t="shared" si="64"/>
        <v>0</v>
      </c>
      <c r="AM193" s="3">
        <f t="shared" si="64"/>
        <v>12</v>
      </c>
      <c r="AN193" s="3">
        <f t="shared" si="64"/>
        <v>0</v>
      </c>
      <c r="AO193" s="3">
        <f t="shared" si="64"/>
        <v>0</v>
      </c>
      <c r="AP193" s="3">
        <f t="shared" si="64"/>
        <v>17957.5</v>
      </c>
      <c r="AQ193" s="3">
        <f t="shared" si="64"/>
        <v>25000</v>
      </c>
      <c r="AR193" s="3">
        <f t="shared" si="64"/>
        <v>9250</v>
      </c>
      <c r="AS193" s="3">
        <f t="shared" si="64"/>
        <v>0</v>
      </c>
      <c r="AT193" s="3">
        <f t="shared" si="64"/>
        <v>9</v>
      </c>
      <c r="AU193" s="3">
        <f t="shared" si="64"/>
        <v>11855</v>
      </c>
      <c r="AV193" s="3">
        <f t="shared" si="64"/>
        <v>0</v>
      </c>
      <c r="AW193" s="3">
        <f t="shared" si="64"/>
        <v>10712</v>
      </c>
      <c r="AX193" s="3">
        <f t="shared" si="64"/>
        <v>817</v>
      </c>
      <c r="AY193" s="3">
        <f t="shared" si="64"/>
        <v>958357</v>
      </c>
    </row>
    <row r="194" spans="1:51" x14ac:dyDescent="0.25">
      <c r="A194" s="4"/>
      <c r="B194" s="4">
        <v>6501</v>
      </c>
      <c r="C194" s="4"/>
      <c r="D194" s="68" t="s">
        <v>287</v>
      </c>
      <c r="E194" s="3">
        <v>738509</v>
      </c>
      <c r="F194" s="3">
        <f t="shared" ref="F194:AX194" si="65">SUM(F195:F197)</f>
        <v>0</v>
      </c>
      <c r="G194" s="3">
        <v>738509</v>
      </c>
      <c r="H194" s="3">
        <f t="shared" si="65"/>
        <v>0</v>
      </c>
      <c r="I194" s="3">
        <f t="shared" si="65"/>
        <v>0</v>
      </c>
      <c r="J194" s="3">
        <f t="shared" si="65"/>
        <v>0</v>
      </c>
      <c r="K194" s="3">
        <f t="shared" si="65"/>
        <v>0</v>
      </c>
      <c r="L194" s="3">
        <f t="shared" si="65"/>
        <v>0</v>
      </c>
      <c r="M194" s="3">
        <f t="shared" si="65"/>
        <v>0</v>
      </c>
      <c r="N194" s="3">
        <f t="shared" si="65"/>
        <v>0</v>
      </c>
      <c r="O194" s="3">
        <f t="shared" si="65"/>
        <v>0</v>
      </c>
      <c r="P194" s="3">
        <f t="shared" si="65"/>
        <v>0</v>
      </c>
      <c r="Q194" s="3">
        <f t="shared" si="65"/>
        <v>0</v>
      </c>
      <c r="R194" s="3">
        <f t="shared" si="65"/>
        <v>0</v>
      </c>
      <c r="S194" s="3">
        <f t="shared" si="65"/>
        <v>0</v>
      </c>
      <c r="T194" s="3">
        <f t="shared" si="65"/>
        <v>0</v>
      </c>
      <c r="U194" s="3">
        <f t="shared" si="65"/>
        <v>0</v>
      </c>
      <c r="V194" s="3">
        <f t="shared" si="65"/>
        <v>0</v>
      </c>
      <c r="W194" s="3">
        <f t="shared" si="65"/>
        <v>0</v>
      </c>
      <c r="X194" s="3">
        <f t="shared" si="65"/>
        <v>0</v>
      </c>
      <c r="Y194" s="3">
        <f t="shared" si="65"/>
        <v>0</v>
      </c>
      <c r="Z194" s="3">
        <f t="shared" si="65"/>
        <v>0</v>
      </c>
      <c r="AA194" s="3">
        <f t="shared" si="65"/>
        <v>0</v>
      </c>
      <c r="AB194" s="3">
        <f t="shared" si="65"/>
        <v>0</v>
      </c>
      <c r="AC194" s="3">
        <f t="shared" si="65"/>
        <v>0</v>
      </c>
      <c r="AD194" s="3">
        <f t="shared" si="65"/>
        <v>0</v>
      </c>
      <c r="AE194" s="3">
        <f t="shared" si="65"/>
        <v>250</v>
      </c>
      <c r="AF194" s="3">
        <f t="shared" si="65"/>
        <v>389</v>
      </c>
      <c r="AG194" s="3">
        <f t="shared" si="65"/>
        <v>0</v>
      </c>
      <c r="AH194" s="3">
        <f t="shared" si="65"/>
        <v>0</v>
      </c>
      <c r="AI194" s="3">
        <f t="shared" si="65"/>
        <v>0</v>
      </c>
      <c r="AJ194" s="3">
        <f t="shared" si="65"/>
        <v>0</v>
      </c>
      <c r="AK194" s="3">
        <f t="shared" si="65"/>
        <v>0</v>
      </c>
      <c r="AL194" s="3">
        <f t="shared" si="65"/>
        <v>0</v>
      </c>
      <c r="AM194" s="3">
        <f t="shared" si="65"/>
        <v>0</v>
      </c>
      <c r="AN194" s="3">
        <f t="shared" si="65"/>
        <v>0</v>
      </c>
      <c r="AO194" s="3">
        <f t="shared" si="65"/>
        <v>0</v>
      </c>
      <c r="AP194" s="3">
        <f t="shared" si="65"/>
        <v>0</v>
      </c>
      <c r="AQ194" s="3">
        <f t="shared" si="65"/>
        <v>0</v>
      </c>
      <c r="AR194" s="3">
        <f t="shared" si="65"/>
        <v>0</v>
      </c>
      <c r="AS194" s="3">
        <f t="shared" si="65"/>
        <v>0</v>
      </c>
      <c r="AT194" s="3">
        <f t="shared" si="65"/>
        <v>0</v>
      </c>
      <c r="AU194" s="3">
        <f t="shared" si="65"/>
        <v>0</v>
      </c>
      <c r="AV194" s="3">
        <f t="shared" si="65"/>
        <v>0</v>
      </c>
      <c r="AW194" s="3">
        <f t="shared" si="65"/>
        <v>0</v>
      </c>
      <c r="AX194" s="3">
        <f t="shared" si="65"/>
        <v>0</v>
      </c>
      <c r="AY194" s="3">
        <v>737870</v>
      </c>
    </row>
    <row r="195" spans="1:51" s="37" customFormat="1" x14ac:dyDescent="0.25">
      <c r="A195" s="38"/>
      <c r="B195" s="38"/>
      <c r="C195" s="38">
        <v>65011</v>
      </c>
      <c r="D195" s="81" t="s">
        <v>340</v>
      </c>
      <c r="E195" s="39">
        <v>50</v>
      </c>
      <c r="F195" s="39"/>
      <c r="G195" s="39">
        <v>50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>
        <v>50</v>
      </c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1:51" s="37" customFormat="1" x14ac:dyDescent="0.25">
      <c r="A196" s="38"/>
      <c r="B196" s="38"/>
      <c r="C196" s="38">
        <v>65012</v>
      </c>
      <c r="D196" s="81" t="s">
        <v>288</v>
      </c>
      <c r="E196" s="39">
        <v>517</v>
      </c>
      <c r="F196" s="39"/>
      <c r="G196" s="39">
        <v>517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>
        <v>128</v>
      </c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1:51" s="37" customFormat="1" x14ac:dyDescent="0.25">
      <c r="A197" s="38"/>
      <c r="B197" s="38"/>
      <c r="C197" s="38">
        <v>65013</v>
      </c>
      <c r="D197" s="81" t="s">
        <v>341</v>
      </c>
      <c r="E197" s="39">
        <v>72</v>
      </c>
      <c r="F197" s="39"/>
      <c r="G197" s="39">
        <v>72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v>72</v>
      </c>
      <c r="AF197" s="39">
        <v>389</v>
      </c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x14ac:dyDescent="0.25">
      <c r="A198" s="4"/>
      <c r="B198" s="4">
        <v>6502</v>
      </c>
      <c r="C198" s="4"/>
      <c r="D198" s="68" t="s">
        <v>289</v>
      </c>
      <c r="E198" s="3">
        <f>SUM(E199:E206)</f>
        <v>99292.7</v>
      </c>
      <c r="F198" s="3">
        <f t="shared" ref="F198:AY198" si="66">SUM(F199:F206)</f>
        <v>0</v>
      </c>
      <c r="G198" s="3">
        <f t="shared" si="66"/>
        <v>99292.7</v>
      </c>
      <c r="H198" s="3">
        <f t="shared" si="66"/>
        <v>0</v>
      </c>
      <c r="I198" s="3">
        <f t="shared" si="66"/>
        <v>0</v>
      </c>
      <c r="J198" s="3">
        <f t="shared" si="66"/>
        <v>0</v>
      </c>
      <c r="K198" s="3">
        <f t="shared" si="66"/>
        <v>0</v>
      </c>
      <c r="L198" s="3">
        <f t="shared" si="66"/>
        <v>58318</v>
      </c>
      <c r="M198" s="3">
        <f t="shared" si="66"/>
        <v>551</v>
      </c>
      <c r="N198" s="3">
        <f t="shared" si="66"/>
        <v>0</v>
      </c>
      <c r="O198" s="3">
        <f t="shared" si="66"/>
        <v>1490</v>
      </c>
      <c r="P198" s="3">
        <f t="shared" si="66"/>
        <v>18102</v>
      </c>
      <c r="Q198" s="3">
        <f t="shared" si="66"/>
        <v>1500</v>
      </c>
      <c r="R198" s="3">
        <f t="shared" si="66"/>
        <v>0</v>
      </c>
      <c r="S198" s="3">
        <f t="shared" si="66"/>
        <v>1720</v>
      </c>
      <c r="T198" s="3">
        <f t="shared" si="66"/>
        <v>0</v>
      </c>
      <c r="U198" s="3">
        <f t="shared" si="66"/>
        <v>0</v>
      </c>
      <c r="V198" s="3">
        <f t="shared" si="66"/>
        <v>0</v>
      </c>
      <c r="W198" s="3">
        <f t="shared" si="66"/>
        <v>0</v>
      </c>
      <c r="X198" s="3">
        <f t="shared" si="66"/>
        <v>0</v>
      </c>
      <c r="Y198" s="3">
        <f t="shared" si="66"/>
        <v>0</v>
      </c>
      <c r="Z198" s="3">
        <f t="shared" si="66"/>
        <v>0</v>
      </c>
      <c r="AA198" s="3">
        <f t="shared" si="66"/>
        <v>0</v>
      </c>
      <c r="AB198" s="3">
        <f t="shared" si="66"/>
        <v>0</v>
      </c>
      <c r="AC198" s="3">
        <f t="shared" si="66"/>
        <v>560</v>
      </c>
      <c r="AD198" s="3">
        <f t="shared" si="66"/>
        <v>1270.5</v>
      </c>
      <c r="AE198" s="3">
        <f>SUM(AE199:AE206)</f>
        <v>0</v>
      </c>
      <c r="AF198" s="3">
        <f t="shared" si="66"/>
        <v>0</v>
      </c>
      <c r="AG198" s="3">
        <f t="shared" si="66"/>
        <v>0</v>
      </c>
      <c r="AH198" s="3">
        <f t="shared" si="66"/>
        <v>0</v>
      </c>
      <c r="AI198" s="3">
        <f t="shared" si="66"/>
        <v>0</v>
      </c>
      <c r="AJ198" s="3">
        <f t="shared" si="66"/>
        <v>0</v>
      </c>
      <c r="AK198" s="3">
        <f t="shared" si="66"/>
        <v>0</v>
      </c>
      <c r="AL198" s="3">
        <f t="shared" si="66"/>
        <v>0</v>
      </c>
      <c r="AM198" s="3">
        <f t="shared" si="66"/>
        <v>0</v>
      </c>
      <c r="AN198" s="3">
        <f t="shared" si="66"/>
        <v>0</v>
      </c>
      <c r="AO198" s="3">
        <f t="shared" si="66"/>
        <v>0</v>
      </c>
      <c r="AP198" s="3">
        <f t="shared" si="66"/>
        <v>0</v>
      </c>
      <c r="AQ198" s="3">
        <f t="shared" si="66"/>
        <v>0</v>
      </c>
      <c r="AR198" s="3">
        <f t="shared" si="66"/>
        <v>6600</v>
      </c>
      <c r="AS198" s="3">
        <f t="shared" si="66"/>
        <v>0</v>
      </c>
      <c r="AT198" s="3">
        <f t="shared" si="66"/>
        <v>0</v>
      </c>
      <c r="AU198" s="3">
        <f t="shared" si="66"/>
        <v>4092.2</v>
      </c>
      <c r="AV198" s="3">
        <f t="shared" si="66"/>
        <v>0</v>
      </c>
      <c r="AW198" s="3">
        <f t="shared" si="66"/>
        <v>5089</v>
      </c>
      <c r="AX198" s="3">
        <f t="shared" si="66"/>
        <v>0</v>
      </c>
      <c r="AY198" s="3">
        <f t="shared" si="66"/>
        <v>0</v>
      </c>
    </row>
    <row r="199" spans="1:51" s="37" customFormat="1" x14ac:dyDescent="0.25">
      <c r="A199" s="38"/>
      <c r="B199" s="38"/>
      <c r="C199" s="38">
        <v>65021</v>
      </c>
      <c r="D199" s="81" t="s">
        <v>290</v>
      </c>
      <c r="E199" s="39">
        <v>2460</v>
      </c>
      <c r="F199" s="39"/>
      <c r="G199" s="39">
        <v>2460</v>
      </c>
      <c r="H199" s="39"/>
      <c r="I199" s="39"/>
      <c r="J199" s="39"/>
      <c r="K199" s="39"/>
      <c r="L199" s="39">
        <v>1900</v>
      </c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>
        <v>560</v>
      </c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1:51" s="37" customFormat="1" x14ac:dyDescent="0.25">
      <c r="A200" s="38"/>
      <c r="B200" s="38"/>
      <c r="C200" s="38">
        <v>65022</v>
      </c>
      <c r="D200" s="81" t="s">
        <v>291</v>
      </c>
      <c r="E200" s="39">
        <v>11052.2</v>
      </c>
      <c r="F200" s="39"/>
      <c r="G200" s="39">
        <v>11052.2</v>
      </c>
      <c r="H200" s="39"/>
      <c r="I200" s="39"/>
      <c r="J200" s="39"/>
      <c r="K200" s="39"/>
      <c r="L200" s="39">
        <v>4450</v>
      </c>
      <c r="M200" s="39"/>
      <c r="N200" s="39"/>
      <c r="O200" s="39">
        <v>1490</v>
      </c>
      <c r="P200" s="39"/>
      <c r="Q200" s="39"/>
      <c r="R200" s="39"/>
      <c r="S200" s="39">
        <v>1720</v>
      </c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>
        <v>3392.2</v>
      </c>
      <c r="AV200" s="39"/>
      <c r="AW200" s="39"/>
      <c r="AX200" s="39"/>
      <c r="AY200" s="39"/>
    </row>
    <row r="201" spans="1:51" s="37" customFormat="1" x14ac:dyDescent="0.25">
      <c r="A201" s="38"/>
      <c r="B201" s="38"/>
      <c r="C201" s="38">
        <v>65023</v>
      </c>
      <c r="D201" s="81" t="s">
        <v>292</v>
      </c>
      <c r="E201" s="39">
        <v>4370</v>
      </c>
      <c r="F201" s="39"/>
      <c r="G201" s="39">
        <v>4370</v>
      </c>
      <c r="H201" s="39"/>
      <c r="I201" s="39"/>
      <c r="J201" s="39"/>
      <c r="K201" s="39"/>
      <c r="L201" s="39">
        <v>4370</v>
      </c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1:51" s="37" customFormat="1" x14ac:dyDescent="0.25">
      <c r="A202" s="38"/>
      <c r="B202" s="38"/>
      <c r="C202" s="38">
        <v>65024</v>
      </c>
      <c r="D202" s="81" t="s">
        <v>293</v>
      </c>
      <c r="E202" s="39">
        <v>63480</v>
      </c>
      <c r="F202" s="39"/>
      <c r="G202" s="39">
        <v>63480</v>
      </c>
      <c r="H202" s="39"/>
      <c r="I202" s="39"/>
      <c r="J202" s="39"/>
      <c r="K202" s="39"/>
      <c r="L202" s="39">
        <v>43878</v>
      </c>
      <c r="M202" s="39"/>
      <c r="N202" s="39"/>
      <c r="O202" s="39"/>
      <c r="P202" s="39">
        <v>18102</v>
      </c>
      <c r="Q202" s="39">
        <v>1500</v>
      </c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s="37" customFormat="1" x14ac:dyDescent="0.25">
      <c r="A203" s="38"/>
      <c r="B203" s="38"/>
      <c r="C203" s="38">
        <v>65025</v>
      </c>
      <c r="D203" s="81" t="s">
        <v>294</v>
      </c>
      <c r="E203" s="39">
        <v>2060.5</v>
      </c>
      <c r="F203" s="39"/>
      <c r="G203" s="39">
        <v>2060.5</v>
      </c>
      <c r="H203" s="39"/>
      <c r="I203" s="39"/>
      <c r="J203" s="39"/>
      <c r="K203" s="39"/>
      <c r="L203" s="39">
        <v>790</v>
      </c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>
        <v>1270.5</v>
      </c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s="37" customFormat="1" x14ac:dyDescent="0.25">
      <c r="A204" s="38"/>
      <c r="B204" s="38"/>
      <c r="C204" s="38">
        <v>65026</v>
      </c>
      <c r="D204" s="81" t="s">
        <v>295</v>
      </c>
      <c r="E204" s="39">
        <v>14619</v>
      </c>
      <c r="F204" s="39"/>
      <c r="G204" s="39">
        <v>14619</v>
      </c>
      <c r="H204" s="39"/>
      <c r="I204" s="39"/>
      <c r="J204" s="39"/>
      <c r="K204" s="39"/>
      <c r="L204" s="39">
        <v>2230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>
        <v>6600</v>
      </c>
      <c r="AS204" s="39"/>
      <c r="AT204" s="39"/>
      <c r="AU204" s="39">
        <v>700</v>
      </c>
      <c r="AV204" s="39"/>
      <c r="AW204" s="39">
        <v>5089</v>
      </c>
      <c r="AX204" s="39"/>
      <c r="AY204" s="39"/>
    </row>
    <row r="205" spans="1:51" s="37" customFormat="1" x14ac:dyDescent="0.25">
      <c r="A205" s="38"/>
      <c r="B205" s="38"/>
      <c r="C205" s="38">
        <v>65027</v>
      </c>
      <c r="D205" s="81" t="s">
        <v>296</v>
      </c>
      <c r="E205" s="39">
        <v>700</v>
      </c>
      <c r="F205" s="39"/>
      <c r="G205" s="39">
        <v>700</v>
      </c>
      <c r="H205" s="39"/>
      <c r="I205" s="39"/>
      <c r="J205" s="39"/>
      <c r="K205" s="39"/>
      <c r="L205" s="39">
        <v>700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1:51" s="37" customFormat="1" x14ac:dyDescent="0.25">
      <c r="A206" s="38"/>
      <c r="B206" s="38"/>
      <c r="C206" s="38">
        <v>65028</v>
      </c>
      <c r="D206" s="81" t="s">
        <v>158</v>
      </c>
      <c r="E206" s="39">
        <v>551</v>
      </c>
      <c r="F206" s="39"/>
      <c r="G206" s="39">
        <v>551</v>
      </c>
      <c r="H206" s="39"/>
      <c r="I206" s="39"/>
      <c r="J206" s="39"/>
      <c r="K206" s="39"/>
      <c r="L206" s="39"/>
      <c r="M206" s="39">
        <v>551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x14ac:dyDescent="0.25">
      <c r="A207" s="4"/>
      <c r="B207" s="4">
        <v>6503</v>
      </c>
      <c r="C207" s="4"/>
      <c r="D207" s="68" t="s">
        <v>297</v>
      </c>
      <c r="E207" s="3">
        <f>SUM(E208:E208)</f>
        <v>216625.4</v>
      </c>
      <c r="F207" s="3">
        <f t="shared" ref="F207:AY207" si="67">SUM(F208:F208)</f>
        <v>0</v>
      </c>
      <c r="G207" s="3">
        <f t="shared" si="67"/>
        <v>216625.4</v>
      </c>
      <c r="H207" s="3">
        <f t="shared" si="67"/>
        <v>0</v>
      </c>
      <c r="I207" s="3">
        <f t="shared" si="67"/>
        <v>0</v>
      </c>
      <c r="J207" s="3">
        <f t="shared" si="67"/>
        <v>0</v>
      </c>
      <c r="K207" s="3">
        <f t="shared" si="67"/>
        <v>0</v>
      </c>
      <c r="L207" s="3">
        <f t="shared" si="67"/>
        <v>8357</v>
      </c>
      <c r="M207" s="3">
        <f t="shared" si="67"/>
        <v>0</v>
      </c>
      <c r="N207" s="3">
        <f t="shared" si="67"/>
        <v>0</v>
      </c>
      <c r="O207" s="3">
        <f t="shared" si="67"/>
        <v>0</v>
      </c>
      <c r="P207" s="3">
        <f t="shared" si="67"/>
        <v>0</v>
      </c>
      <c r="Q207" s="3">
        <f t="shared" si="67"/>
        <v>0</v>
      </c>
      <c r="R207" s="3">
        <f t="shared" si="67"/>
        <v>0</v>
      </c>
      <c r="S207" s="3">
        <f t="shared" si="67"/>
        <v>0</v>
      </c>
      <c r="T207" s="3">
        <f t="shared" si="67"/>
        <v>0</v>
      </c>
      <c r="U207" s="3">
        <f t="shared" si="67"/>
        <v>0</v>
      </c>
      <c r="V207" s="3">
        <f t="shared" si="67"/>
        <v>47072</v>
      </c>
      <c r="W207" s="3">
        <f t="shared" si="67"/>
        <v>0</v>
      </c>
      <c r="X207" s="3">
        <f t="shared" si="67"/>
        <v>0</v>
      </c>
      <c r="Y207" s="3">
        <f t="shared" si="67"/>
        <v>0</v>
      </c>
      <c r="Z207" s="3">
        <f t="shared" si="67"/>
        <v>0</v>
      </c>
      <c r="AA207" s="3">
        <f t="shared" si="67"/>
        <v>0</v>
      </c>
      <c r="AB207" s="3">
        <f t="shared" si="67"/>
        <v>0</v>
      </c>
      <c r="AC207" s="3">
        <f t="shared" si="67"/>
        <v>12969.8</v>
      </c>
      <c r="AD207" s="3">
        <f t="shared" si="67"/>
        <v>99179.8</v>
      </c>
      <c r="AE207" s="3">
        <f t="shared" si="67"/>
        <v>0</v>
      </c>
      <c r="AF207" s="3">
        <f t="shared" si="67"/>
        <v>0</v>
      </c>
      <c r="AG207" s="3">
        <f t="shared" si="67"/>
        <v>20081</v>
      </c>
      <c r="AH207" s="3">
        <f t="shared" si="67"/>
        <v>0</v>
      </c>
      <c r="AI207" s="3">
        <f t="shared" si="67"/>
        <v>0</v>
      </c>
      <c r="AJ207" s="3">
        <f t="shared" si="67"/>
        <v>0</v>
      </c>
      <c r="AK207" s="3">
        <f t="shared" si="67"/>
        <v>0</v>
      </c>
      <c r="AL207" s="3">
        <f t="shared" si="67"/>
        <v>0</v>
      </c>
      <c r="AM207" s="3">
        <f t="shared" si="67"/>
        <v>0</v>
      </c>
      <c r="AN207" s="3">
        <f t="shared" si="67"/>
        <v>0</v>
      </c>
      <c r="AO207" s="3">
        <f t="shared" si="67"/>
        <v>0</v>
      </c>
      <c r="AP207" s="3">
        <f t="shared" si="67"/>
        <v>17080</v>
      </c>
      <c r="AQ207" s="3">
        <f t="shared" si="67"/>
        <v>0</v>
      </c>
      <c r="AR207" s="3">
        <f t="shared" si="67"/>
        <v>0</v>
      </c>
      <c r="AS207" s="3">
        <f t="shared" si="67"/>
        <v>0</v>
      </c>
      <c r="AT207" s="3">
        <f t="shared" si="67"/>
        <v>0</v>
      </c>
      <c r="AU207" s="3">
        <f t="shared" si="67"/>
        <v>6262.8</v>
      </c>
      <c r="AV207" s="3">
        <f t="shared" si="67"/>
        <v>0</v>
      </c>
      <c r="AW207" s="3">
        <f t="shared" si="67"/>
        <v>5623</v>
      </c>
      <c r="AX207" s="3">
        <f t="shared" si="67"/>
        <v>0</v>
      </c>
      <c r="AY207" s="3">
        <f t="shared" si="67"/>
        <v>0</v>
      </c>
    </row>
    <row r="208" spans="1:51" s="37" customFormat="1" x14ac:dyDescent="0.25">
      <c r="A208" s="38"/>
      <c r="B208" s="38"/>
      <c r="C208" s="38">
        <v>65031</v>
      </c>
      <c r="D208" s="81" t="s">
        <v>342</v>
      </c>
      <c r="E208" s="39">
        <v>216625.4</v>
      </c>
      <c r="F208" s="39"/>
      <c r="G208" s="39">
        <v>216625.4</v>
      </c>
      <c r="H208" s="39"/>
      <c r="I208" s="39"/>
      <c r="J208" s="39"/>
      <c r="K208" s="39"/>
      <c r="L208" s="39">
        <v>8357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>
        <v>47072</v>
      </c>
      <c r="W208" s="39"/>
      <c r="X208" s="39"/>
      <c r="Y208" s="39"/>
      <c r="Z208" s="39"/>
      <c r="AA208" s="39"/>
      <c r="AB208" s="39"/>
      <c r="AC208" s="39">
        <v>12969.8</v>
      </c>
      <c r="AD208" s="39">
        <v>99179.8</v>
      </c>
      <c r="AE208" s="39"/>
      <c r="AF208" s="39"/>
      <c r="AG208" s="39">
        <v>20081</v>
      </c>
      <c r="AH208" s="39"/>
      <c r="AI208" s="39"/>
      <c r="AJ208" s="39"/>
      <c r="AK208" s="39"/>
      <c r="AL208" s="39"/>
      <c r="AM208" s="39"/>
      <c r="AN208" s="39"/>
      <c r="AO208" s="39"/>
      <c r="AP208" s="39">
        <v>17080</v>
      </c>
      <c r="AQ208" s="39"/>
      <c r="AR208" s="39"/>
      <c r="AS208" s="39"/>
      <c r="AT208" s="39"/>
      <c r="AU208" s="39">
        <v>6262.8</v>
      </c>
      <c r="AV208" s="39"/>
      <c r="AW208" s="39">
        <v>5623</v>
      </c>
      <c r="AX208" s="39"/>
      <c r="AY208" s="39"/>
    </row>
    <row r="209" spans="1:51" x14ac:dyDescent="0.25">
      <c r="A209" s="4"/>
      <c r="B209" s="4">
        <v>6504</v>
      </c>
      <c r="C209" s="4"/>
      <c r="D209" s="68" t="s">
        <v>298</v>
      </c>
      <c r="E209" s="3">
        <f>SUM(E210:E210)</f>
        <v>10920</v>
      </c>
      <c r="F209" s="3">
        <f t="shared" ref="F209:AY209" si="68">SUM(F210:F210)</f>
        <v>0</v>
      </c>
      <c r="G209" s="3">
        <f t="shared" si="68"/>
        <v>10920</v>
      </c>
      <c r="H209" s="3">
        <f t="shared" si="68"/>
        <v>0</v>
      </c>
      <c r="I209" s="3">
        <f t="shared" si="68"/>
        <v>0</v>
      </c>
      <c r="J209" s="3">
        <f t="shared" si="68"/>
        <v>0</v>
      </c>
      <c r="K209" s="3">
        <f t="shared" si="68"/>
        <v>0</v>
      </c>
      <c r="L209" s="3">
        <f t="shared" si="68"/>
        <v>0</v>
      </c>
      <c r="M209" s="3">
        <f t="shared" si="68"/>
        <v>0</v>
      </c>
      <c r="N209" s="3">
        <f t="shared" si="68"/>
        <v>0</v>
      </c>
      <c r="O209" s="3">
        <f t="shared" si="68"/>
        <v>0</v>
      </c>
      <c r="P209" s="3">
        <f t="shared" si="68"/>
        <v>0</v>
      </c>
      <c r="Q209" s="3">
        <f t="shared" si="68"/>
        <v>0</v>
      </c>
      <c r="R209" s="3">
        <f t="shared" si="68"/>
        <v>0</v>
      </c>
      <c r="S209" s="3">
        <f t="shared" si="68"/>
        <v>0</v>
      </c>
      <c r="T209" s="3">
        <f t="shared" si="68"/>
        <v>10920</v>
      </c>
      <c r="U209" s="3">
        <f t="shared" si="68"/>
        <v>0</v>
      </c>
      <c r="V209" s="3">
        <f t="shared" si="68"/>
        <v>0</v>
      </c>
      <c r="W209" s="3">
        <f t="shared" si="68"/>
        <v>0</v>
      </c>
      <c r="X209" s="3">
        <f t="shared" si="68"/>
        <v>0</v>
      </c>
      <c r="Y209" s="3">
        <f t="shared" si="68"/>
        <v>0</v>
      </c>
      <c r="Z209" s="3">
        <f t="shared" si="68"/>
        <v>0</v>
      </c>
      <c r="AA209" s="3">
        <f t="shared" si="68"/>
        <v>0</v>
      </c>
      <c r="AB209" s="3">
        <f t="shared" si="68"/>
        <v>0</v>
      </c>
      <c r="AC209" s="3">
        <f t="shared" si="68"/>
        <v>0</v>
      </c>
      <c r="AD209" s="3">
        <f t="shared" si="68"/>
        <v>0</v>
      </c>
      <c r="AE209" s="3">
        <f t="shared" si="68"/>
        <v>0</v>
      </c>
      <c r="AF209" s="3">
        <f t="shared" si="68"/>
        <v>0</v>
      </c>
      <c r="AG209" s="3">
        <f t="shared" si="68"/>
        <v>0</v>
      </c>
      <c r="AH209" s="3">
        <f t="shared" si="68"/>
        <v>0</v>
      </c>
      <c r="AI209" s="3">
        <f t="shared" si="68"/>
        <v>0</v>
      </c>
      <c r="AJ209" s="3">
        <f t="shared" si="68"/>
        <v>0</v>
      </c>
      <c r="AK209" s="3">
        <f t="shared" si="68"/>
        <v>0</v>
      </c>
      <c r="AL209" s="3">
        <f t="shared" si="68"/>
        <v>0</v>
      </c>
      <c r="AM209" s="3">
        <f t="shared" si="68"/>
        <v>0</v>
      </c>
      <c r="AN209" s="3">
        <f t="shared" si="68"/>
        <v>0</v>
      </c>
      <c r="AO209" s="3">
        <f t="shared" si="68"/>
        <v>0</v>
      </c>
      <c r="AP209" s="3">
        <f t="shared" si="68"/>
        <v>0</v>
      </c>
      <c r="AQ209" s="3">
        <f t="shared" si="68"/>
        <v>0</v>
      </c>
      <c r="AR209" s="3">
        <f t="shared" si="68"/>
        <v>0</v>
      </c>
      <c r="AS209" s="3">
        <f t="shared" si="68"/>
        <v>0</v>
      </c>
      <c r="AT209" s="3">
        <f t="shared" si="68"/>
        <v>0</v>
      </c>
      <c r="AU209" s="3">
        <f t="shared" si="68"/>
        <v>0</v>
      </c>
      <c r="AV209" s="3">
        <f t="shared" si="68"/>
        <v>0</v>
      </c>
      <c r="AW209" s="3">
        <f t="shared" si="68"/>
        <v>0</v>
      </c>
      <c r="AX209" s="3">
        <f t="shared" si="68"/>
        <v>0</v>
      </c>
      <c r="AY209" s="3">
        <f t="shared" si="68"/>
        <v>0</v>
      </c>
    </row>
    <row r="210" spans="1:51" s="37" customFormat="1" x14ac:dyDescent="0.25">
      <c r="A210" s="38"/>
      <c r="B210" s="38"/>
      <c r="C210" s="38">
        <v>65041</v>
      </c>
      <c r="D210" s="81" t="s">
        <v>299</v>
      </c>
      <c r="E210" s="39">
        <v>10920</v>
      </c>
      <c r="F210" s="39"/>
      <c r="G210" s="39">
        <v>10920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10920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x14ac:dyDescent="0.25">
      <c r="A211" s="4"/>
      <c r="B211" s="4">
        <v>6506</v>
      </c>
      <c r="C211" s="4"/>
      <c r="D211" s="68" t="s">
        <v>300</v>
      </c>
      <c r="E211" s="3">
        <f>SUM(E212:E215)</f>
        <v>162847.29999999999</v>
      </c>
      <c r="F211" s="3">
        <f t="shared" ref="F211:AY211" si="69">SUM(F212:F215)</f>
        <v>0</v>
      </c>
      <c r="G211" s="3">
        <f t="shared" si="69"/>
        <v>162847.29999999999</v>
      </c>
      <c r="H211" s="3">
        <f t="shared" si="69"/>
        <v>0</v>
      </c>
      <c r="I211" s="3">
        <f t="shared" si="69"/>
        <v>451</v>
      </c>
      <c r="J211" s="3">
        <f t="shared" si="69"/>
        <v>0</v>
      </c>
      <c r="K211" s="3">
        <f t="shared" si="69"/>
        <v>16</v>
      </c>
      <c r="L211" s="3">
        <f t="shared" si="69"/>
        <v>125688</v>
      </c>
      <c r="M211" s="3">
        <f t="shared" si="69"/>
        <v>0</v>
      </c>
      <c r="N211" s="3">
        <f t="shared" si="69"/>
        <v>0</v>
      </c>
      <c r="O211" s="3">
        <f t="shared" si="69"/>
        <v>60</v>
      </c>
      <c r="P211" s="3">
        <f t="shared" si="69"/>
        <v>426</v>
      </c>
      <c r="Q211" s="3">
        <f t="shared" si="69"/>
        <v>0</v>
      </c>
      <c r="R211" s="3">
        <f t="shared" si="69"/>
        <v>0</v>
      </c>
      <c r="S211" s="3">
        <f t="shared" si="69"/>
        <v>1421</v>
      </c>
      <c r="T211" s="3">
        <f t="shared" si="69"/>
        <v>25255</v>
      </c>
      <c r="U211" s="3">
        <f t="shared" si="69"/>
        <v>76</v>
      </c>
      <c r="V211" s="3">
        <f t="shared" si="69"/>
        <v>275</v>
      </c>
      <c r="W211" s="3">
        <f t="shared" si="69"/>
        <v>247</v>
      </c>
      <c r="X211" s="3">
        <f t="shared" si="69"/>
        <v>50</v>
      </c>
      <c r="Y211" s="3">
        <f t="shared" si="69"/>
        <v>450</v>
      </c>
      <c r="Z211" s="3">
        <f t="shared" si="69"/>
        <v>192.9</v>
      </c>
      <c r="AA211" s="3">
        <f t="shared" si="69"/>
        <v>14</v>
      </c>
      <c r="AB211" s="3">
        <f t="shared" si="69"/>
        <v>49</v>
      </c>
      <c r="AC211" s="3">
        <f t="shared" si="69"/>
        <v>1099.8</v>
      </c>
      <c r="AD211" s="3">
        <f t="shared" si="69"/>
        <v>17</v>
      </c>
      <c r="AE211" s="3">
        <f t="shared" si="69"/>
        <v>246</v>
      </c>
      <c r="AF211" s="3">
        <f t="shared" si="69"/>
        <v>0</v>
      </c>
      <c r="AG211" s="3">
        <f t="shared" si="69"/>
        <v>41.5</v>
      </c>
      <c r="AH211" s="3">
        <f t="shared" si="69"/>
        <v>831.6</v>
      </c>
      <c r="AI211" s="3">
        <f t="shared" si="69"/>
        <v>0</v>
      </c>
      <c r="AJ211" s="3">
        <f t="shared" si="69"/>
        <v>0</v>
      </c>
      <c r="AK211" s="3">
        <f t="shared" si="69"/>
        <v>75</v>
      </c>
      <c r="AL211" s="3">
        <f t="shared" si="69"/>
        <v>0</v>
      </c>
      <c r="AM211" s="3">
        <f t="shared" si="69"/>
        <v>12</v>
      </c>
      <c r="AN211" s="3">
        <f t="shared" si="69"/>
        <v>0</v>
      </c>
      <c r="AO211" s="3">
        <f t="shared" si="69"/>
        <v>0</v>
      </c>
      <c r="AP211" s="3">
        <f t="shared" si="69"/>
        <v>877.5</v>
      </c>
      <c r="AQ211" s="3">
        <f t="shared" si="69"/>
        <v>0</v>
      </c>
      <c r="AR211" s="3">
        <f t="shared" si="69"/>
        <v>2650</v>
      </c>
      <c r="AS211" s="3">
        <f t="shared" si="69"/>
        <v>0</v>
      </c>
      <c r="AT211" s="3">
        <f t="shared" si="69"/>
        <v>9</v>
      </c>
      <c r="AU211" s="3">
        <f t="shared" si="69"/>
        <v>1500</v>
      </c>
      <c r="AV211" s="3">
        <f t="shared" si="69"/>
        <v>0</v>
      </c>
      <c r="AW211" s="3">
        <f t="shared" si="69"/>
        <v>0</v>
      </c>
      <c r="AX211" s="3">
        <f t="shared" si="69"/>
        <v>817</v>
      </c>
      <c r="AY211" s="3">
        <f t="shared" si="69"/>
        <v>0</v>
      </c>
    </row>
    <row r="212" spans="1:51" s="37" customFormat="1" x14ac:dyDescent="0.25">
      <c r="A212" s="38"/>
      <c r="B212" s="38"/>
      <c r="C212" s="38">
        <v>65061</v>
      </c>
      <c r="D212" s="81" t="s">
        <v>301</v>
      </c>
      <c r="E212" s="39">
        <v>125661.5</v>
      </c>
      <c r="F212" s="39"/>
      <c r="G212" s="39">
        <v>125661.5</v>
      </c>
      <c r="H212" s="39"/>
      <c r="I212" s="39"/>
      <c r="J212" s="39"/>
      <c r="K212" s="39"/>
      <c r="L212" s="39">
        <v>125000</v>
      </c>
      <c r="M212" s="39"/>
      <c r="N212" s="39"/>
      <c r="O212" s="39"/>
      <c r="P212" s="39"/>
      <c r="Q212" s="39"/>
      <c r="R212" s="39"/>
      <c r="S212" s="39">
        <v>620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>
        <v>41.5</v>
      </c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s="37" customFormat="1" x14ac:dyDescent="0.25">
      <c r="A213" s="38"/>
      <c r="B213" s="38"/>
      <c r="C213" s="38">
        <v>65064</v>
      </c>
      <c r="D213" s="81" t="s">
        <v>302</v>
      </c>
      <c r="E213" s="39">
        <v>15</v>
      </c>
      <c r="F213" s="39"/>
      <c r="G213" s="39">
        <v>15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>
        <v>15</v>
      </c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s="37" customFormat="1" x14ac:dyDescent="0.25">
      <c r="A214" s="38"/>
      <c r="B214" s="38"/>
      <c r="C214" s="38">
        <v>65065</v>
      </c>
      <c r="D214" s="81" t="s">
        <v>303</v>
      </c>
      <c r="E214" s="39">
        <v>1138.8</v>
      </c>
      <c r="F214" s="39"/>
      <c r="G214" s="39">
        <v>1138.8</v>
      </c>
      <c r="H214" s="39"/>
      <c r="I214" s="39"/>
      <c r="J214" s="39"/>
      <c r="K214" s="39"/>
      <c r="L214" s="39"/>
      <c r="M214" s="39"/>
      <c r="N214" s="39"/>
      <c r="O214" s="39"/>
      <c r="P214" s="39">
        <v>194</v>
      </c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>
        <v>144.80000000000001</v>
      </c>
      <c r="AD214" s="39"/>
      <c r="AE214" s="39"/>
      <c r="AF214" s="39"/>
      <c r="AG214" s="39"/>
      <c r="AH214" s="39">
        <v>420</v>
      </c>
      <c r="AI214" s="39"/>
      <c r="AJ214" s="39"/>
      <c r="AK214" s="39"/>
      <c r="AL214" s="39"/>
      <c r="AM214" s="39"/>
      <c r="AN214" s="39"/>
      <c r="AO214" s="39"/>
      <c r="AP214" s="39">
        <v>376</v>
      </c>
      <c r="AQ214" s="39"/>
      <c r="AR214" s="39"/>
      <c r="AS214" s="39"/>
      <c r="AT214" s="39"/>
      <c r="AU214" s="39"/>
      <c r="AV214" s="39"/>
      <c r="AW214" s="39"/>
      <c r="AX214" s="39">
        <v>4</v>
      </c>
      <c r="AY214" s="39"/>
    </row>
    <row r="215" spans="1:51" s="37" customFormat="1" x14ac:dyDescent="0.25">
      <c r="A215" s="38"/>
      <c r="B215" s="38"/>
      <c r="C215" s="38">
        <v>65068</v>
      </c>
      <c r="D215" s="81" t="s">
        <v>304</v>
      </c>
      <c r="E215" s="39">
        <v>36032</v>
      </c>
      <c r="F215" s="39"/>
      <c r="G215" s="39">
        <v>36032</v>
      </c>
      <c r="H215" s="39"/>
      <c r="I215" s="39">
        <v>451</v>
      </c>
      <c r="J215" s="39"/>
      <c r="K215" s="39">
        <v>16</v>
      </c>
      <c r="L215" s="39">
        <v>688</v>
      </c>
      <c r="M215" s="39"/>
      <c r="N215" s="39"/>
      <c r="O215" s="39">
        <v>60</v>
      </c>
      <c r="P215" s="39">
        <v>232</v>
      </c>
      <c r="Q215" s="39"/>
      <c r="R215" s="39"/>
      <c r="S215" s="39">
        <v>801</v>
      </c>
      <c r="T215" s="39">
        <v>25255</v>
      </c>
      <c r="U215" s="39">
        <v>76</v>
      </c>
      <c r="V215" s="39">
        <v>275</v>
      </c>
      <c r="W215" s="39">
        <v>247</v>
      </c>
      <c r="X215" s="39">
        <v>50</v>
      </c>
      <c r="Y215" s="39">
        <v>450</v>
      </c>
      <c r="Z215" s="39">
        <v>192.9</v>
      </c>
      <c r="AA215" s="39">
        <v>14</v>
      </c>
      <c r="AB215" s="39">
        <v>34</v>
      </c>
      <c r="AC215" s="39">
        <v>955</v>
      </c>
      <c r="AD215" s="39">
        <v>17</v>
      </c>
      <c r="AE215" s="39">
        <v>246</v>
      </c>
      <c r="AF215" s="39"/>
      <c r="AG215" s="39"/>
      <c r="AH215" s="39">
        <v>411.6</v>
      </c>
      <c r="AI215" s="39"/>
      <c r="AJ215" s="39"/>
      <c r="AK215" s="39">
        <v>75</v>
      </c>
      <c r="AL215" s="39"/>
      <c r="AM215" s="39">
        <v>12</v>
      </c>
      <c r="AN215" s="39"/>
      <c r="AO215" s="39"/>
      <c r="AP215" s="39">
        <v>501.5</v>
      </c>
      <c r="AQ215" s="39"/>
      <c r="AR215" s="39">
        <v>2650</v>
      </c>
      <c r="AS215" s="39"/>
      <c r="AT215" s="39">
        <v>9</v>
      </c>
      <c r="AU215" s="39">
        <v>1500</v>
      </c>
      <c r="AV215" s="39"/>
      <c r="AW215" s="39"/>
      <c r="AX215" s="39">
        <v>813</v>
      </c>
      <c r="AY215" s="39"/>
    </row>
    <row r="216" spans="1:51" x14ac:dyDescent="0.25">
      <c r="A216" s="4"/>
      <c r="B216" s="4">
        <v>6507</v>
      </c>
      <c r="C216" s="4"/>
      <c r="D216" s="68" t="s">
        <v>305</v>
      </c>
      <c r="E216" s="3">
        <v>245487</v>
      </c>
      <c r="F216" s="3">
        <f t="shared" ref="F216:AX216" si="70">SUM(F217:F217)</f>
        <v>0</v>
      </c>
      <c r="G216" s="3">
        <v>245487</v>
      </c>
      <c r="H216" s="3">
        <f t="shared" si="70"/>
        <v>0</v>
      </c>
      <c r="I216" s="3">
        <f t="shared" si="70"/>
        <v>0</v>
      </c>
      <c r="J216" s="3">
        <f t="shared" si="70"/>
        <v>0</v>
      </c>
      <c r="K216" s="3">
        <f t="shared" si="70"/>
        <v>0</v>
      </c>
      <c r="L216" s="3">
        <f t="shared" si="70"/>
        <v>0</v>
      </c>
      <c r="M216" s="3">
        <f t="shared" si="70"/>
        <v>0</v>
      </c>
      <c r="N216" s="3">
        <f t="shared" si="70"/>
        <v>0</v>
      </c>
      <c r="O216" s="3">
        <f t="shared" si="70"/>
        <v>0</v>
      </c>
      <c r="P216" s="3">
        <f t="shared" si="70"/>
        <v>0</v>
      </c>
      <c r="Q216" s="3">
        <f t="shared" si="70"/>
        <v>0</v>
      </c>
      <c r="R216" s="3">
        <f t="shared" si="70"/>
        <v>0</v>
      </c>
      <c r="S216" s="3">
        <f t="shared" si="70"/>
        <v>0</v>
      </c>
      <c r="T216" s="3">
        <f t="shared" si="70"/>
        <v>0</v>
      </c>
      <c r="U216" s="3">
        <f t="shared" si="70"/>
        <v>0</v>
      </c>
      <c r="V216" s="3">
        <f t="shared" si="70"/>
        <v>0</v>
      </c>
      <c r="W216" s="3">
        <f t="shared" si="70"/>
        <v>0</v>
      </c>
      <c r="X216" s="3">
        <f t="shared" si="70"/>
        <v>0</v>
      </c>
      <c r="Y216" s="3">
        <f t="shared" si="70"/>
        <v>0</v>
      </c>
      <c r="Z216" s="3">
        <f t="shared" si="70"/>
        <v>0</v>
      </c>
      <c r="AA216" s="3">
        <f t="shared" si="70"/>
        <v>0</v>
      </c>
      <c r="AB216" s="3">
        <f t="shared" si="70"/>
        <v>0</v>
      </c>
      <c r="AC216" s="3">
        <f t="shared" si="70"/>
        <v>0</v>
      </c>
      <c r="AD216" s="3">
        <f t="shared" si="70"/>
        <v>0</v>
      </c>
      <c r="AE216" s="3">
        <f t="shared" si="70"/>
        <v>0</v>
      </c>
      <c r="AF216" s="3">
        <f t="shared" si="70"/>
        <v>0</v>
      </c>
      <c r="AG216" s="3">
        <f t="shared" si="70"/>
        <v>0</v>
      </c>
      <c r="AH216" s="3">
        <f t="shared" si="70"/>
        <v>0</v>
      </c>
      <c r="AI216" s="3">
        <f t="shared" si="70"/>
        <v>0</v>
      </c>
      <c r="AJ216" s="3">
        <f t="shared" si="70"/>
        <v>0</v>
      </c>
      <c r="AK216" s="3">
        <f t="shared" si="70"/>
        <v>0</v>
      </c>
      <c r="AL216" s="3">
        <f t="shared" si="70"/>
        <v>0</v>
      </c>
      <c r="AM216" s="3">
        <f t="shared" si="70"/>
        <v>0</v>
      </c>
      <c r="AN216" s="3">
        <f t="shared" si="70"/>
        <v>0</v>
      </c>
      <c r="AO216" s="3">
        <f t="shared" si="70"/>
        <v>0</v>
      </c>
      <c r="AP216" s="3">
        <f t="shared" si="70"/>
        <v>0</v>
      </c>
      <c r="AQ216" s="3">
        <f t="shared" si="70"/>
        <v>25000</v>
      </c>
      <c r="AR216" s="3">
        <f t="shared" si="70"/>
        <v>0</v>
      </c>
      <c r="AS216" s="3">
        <f t="shared" si="70"/>
        <v>0</v>
      </c>
      <c r="AT216" s="3">
        <f t="shared" si="70"/>
        <v>0</v>
      </c>
      <c r="AU216" s="3">
        <f t="shared" si="70"/>
        <v>0</v>
      </c>
      <c r="AV216" s="3">
        <f t="shared" si="70"/>
        <v>0</v>
      </c>
      <c r="AW216" s="3">
        <f t="shared" si="70"/>
        <v>0</v>
      </c>
      <c r="AX216" s="3">
        <f t="shared" si="70"/>
        <v>0</v>
      </c>
      <c r="AY216" s="3">
        <v>220487</v>
      </c>
    </row>
    <row r="217" spans="1:51" s="37" customFormat="1" x14ac:dyDescent="0.25">
      <c r="A217" s="38"/>
      <c r="B217" s="38"/>
      <c r="C217" s="38">
        <v>65072</v>
      </c>
      <c r="D217" s="81" t="s">
        <v>343</v>
      </c>
      <c r="E217" s="39">
        <v>25000</v>
      </c>
      <c r="F217" s="39"/>
      <c r="G217" s="39">
        <v>25000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25000</v>
      </c>
      <c r="AR217" s="39"/>
      <c r="AS217" s="39"/>
      <c r="AT217" s="39"/>
      <c r="AU217" s="39"/>
      <c r="AV217" s="39"/>
      <c r="AW217" s="39"/>
      <c r="AX217" s="39"/>
      <c r="AY217" s="39"/>
    </row>
    <row r="218" spans="1:51" x14ac:dyDescent="0.25">
      <c r="A218" s="4"/>
      <c r="B218" s="4">
        <v>6598</v>
      </c>
      <c r="C218" s="4"/>
      <c r="D218" s="68" t="s">
        <v>306</v>
      </c>
      <c r="E218" s="3">
        <f>SUM(E219:E219)</f>
        <v>19</v>
      </c>
      <c r="F218" s="3">
        <f t="shared" ref="F218:AY218" si="71">SUM(F219:F219)</f>
        <v>0</v>
      </c>
      <c r="G218" s="3">
        <f t="shared" si="71"/>
        <v>19</v>
      </c>
      <c r="H218" s="3">
        <f t="shared" si="71"/>
        <v>0</v>
      </c>
      <c r="I218" s="3">
        <f t="shared" si="71"/>
        <v>0</v>
      </c>
      <c r="J218" s="3">
        <f t="shared" si="71"/>
        <v>0</v>
      </c>
      <c r="K218" s="3">
        <f t="shared" si="71"/>
        <v>4</v>
      </c>
      <c r="L218" s="3">
        <f t="shared" si="71"/>
        <v>0</v>
      </c>
      <c r="M218" s="3">
        <f t="shared" si="71"/>
        <v>0</v>
      </c>
      <c r="N218" s="3">
        <f t="shared" si="71"/>
        <v>0</v>
      </c>
      <c r="O218" s="3">
        <f t="shared" si="71"/>
        <v>0</v>
      </c>
      <c r="P218" s="3">
        <f t="shared" si="71"/>
        <v>0</v>
      </c>
      <c r="Q218" s="3">
        <f t="shared" si="71"/>
        <v>0</v>
      </c>
      <c r="R218" s="3">
        <f t="shared" si="71"/>
        <v>0</v>
      </c>
      <c r="S218" s="3">
        <f t="shared" si="71"/>
        <v>0</v>
      </c>
      <c r="T218" s="3">
        <f t="shared" si="71"/>
        <v>0</v>
      </c>
      <c r="U218" s="3">
        <f t="shared" si="71"/>
        <v>0</v>
      </c>
      <c r="V218" s="3">
        <f t="shared" si="71"/>
        <v>0</v>
      </c>
      <c r="W218" s="3">
        <f t="shared" si="71"/>
        <v>0</v>
      </c>
      <c r="X218" s="3">
        <f t="shared" si="71"/>
        <v>0</v>
      </c>
      <c r="Y218" s="3">
        <f t="shared" si="71"/>
        <v>0</v>
      </c>
      <c r="Z218" s="3">
        <f t="shared" si="71"/>
        <v>0</v>
      </c>
      <c r="AA218" s="3">
        <f t="shared" si="71"/>
        <v>15</v>
      </c>
      <c r="AB218" s="3">
        <f t="shared" si="71"/>
        <v>0</v>
      </c>
      <c r="AC218" s="3">
        <f t="shared" si="71"/>
        <v>0</v>
      </c>
      <c r="AD218" s="3">
        <f t="shared" si="71"/>
        <v>0</v>
      </c>
      <c r="AE218" s="3">
        <f t="shared" si="71"/>
        <v>0</v>
      </c>
      <c r="AF218" s="3">
        <f t="shared" si="71"/>
        <v>0</v>
      </c>
      <c r="AG218" s="3">
        <f t="shared" si="71"/>
        <v>0</v>
      </c>
      <c r="AH218" s="3">
        <f t="shared" si="71"/>
        <v>0</v>
      </c>
      <c r="AI218" s="3">
        <f t="shared" si="71"/>
        <v>0</v>
      </c>
      <c r="AJ218" s="3">
        <f t="shared" si="71"/>
        <v>0</v>
      </c>
      <c r="AK218" s="3">
        <f t="shared" si="71"/>
        <v>0</v>
      </c>
      <c r="AL218" s="3">
        <f t="shared" si="71"/>
        <v>0</v>
      </c>
      <c r="AM218" s="3">
        <f t="shared" si="71"/>
        <v>0</v>
      </c>
      <c r="AN218" s="3">
        <f t="shared" si="71"/>
        <v>0</v>
      </c>
      <c r="AO218" s="3">
        <f t="shared" si="71"/>
        <v>0</v>
      </c>
      <c r="AP218" s="3">
        <f t="shared" si="71"/>
        <v>0</v>
      </c>
      <c r="AQ218" s="3">
        <f t="shared" si="71"/>
        <v>0</v>
      </c>
      <c r="AR218" s="3">
        <f t="shared" si="71"/>
        <v>0</v>
      </c>
      <c r="AS218" s="3">
        <f t="shared" si="71"/>
        <v>0</v>
      </c>
      <c r="AT218" s="3">
        <f t="shared" si="71"/>
        <v>0</v>
      </c>
      <c r="AU218" s="3">
        <f t="shared" si="71"/>
        <v>0</v>
      </c>
      <c r="AV218" s="3">
        <f t="shared" si="71"/>
        <v>0</v>
      </c>
      <c r="AW218" s="3">
        <f t="shared" si="71"/>
        <v>0</v>
      </c>
      <c r="AX218" s="3">
        <f t="shared" si="71"/>
        <v>0</v>
      </c>
      <c r="AY218" s="3">
        <f t="shared" si="71"/>
        <v>0</v>
      </c>
    </row>
    <row r="219" spans="1:51" s="37" customFormat="1" x14ac:dyDescent="0.25">
      <c r="A219" s="38"/>
      <c r="B219" s="38"/>
      <c r="C219" s="38">
        <v>65981</v>
      </c>
      <c r="D219" s="81" t="s">
        <v>306</v>
      </c>
      <c r="E219" s="39">
        <v>19</v>
      </c>
      <c r="F219" s="39"/>
      <c r="G219" s="39">
        <v>19</v>
      </c>
      <c r="H219" s="39"/>
      <c r="I219" s="39"/>
      <c r="J219" s="39"/>
      <c r="K219" s="39">
        <v>4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>
        <v>15</v>
      </c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s="36" customFormat="1" x14ac:dyDescent="0.25">
      <c r="A220" s="228" t="s">
        <v>105</v>
      </c>
      <c r="B220" s="229"/>
      <c r="C220" s="230"/>
      <c r="D220" s="65"/>
      <c r="E220" s="3">
        <f>SUM(E221:E221)</f>
        <v>476372.8</v>
      </c>
      <c r="F220" s="3">
        <f t="shared" ref="F220:AY220" si="72">SUM(F221:F221)</f>
        <v>1381.8000000000002</v>
      </c>
      <c r="G220" s="3">
        <f t="shared" si="72"/>
        <v>474991</v>
      </c>
      <c r="H220" s="3">
        <f t="shared" si="72"/>
        <v>209</v>
      </c>
      <c r="I220" s="3">
        <f t="shared" si="72"/>
        <v>115.8</v>
      </c>
      <c r="J220" s="3">
        <f t="shared" si="72"/>
        <v>80</v>
      </c>
      <c r="K220" s="3">
        <f t="shared" si="72"/>
        <v>20</v>
      </c>
      <c r="L220" s="3">
        <f t="shared" si="72"/>
        <v>150</v>
      </c>
      <c r="M220" s="3">
        <f t="shared" si="72"/>
        <v>14</v>
      </c>
      <c r="N220" s="3">
        <f t="shared" si="72"/>
        <v>20</v>
      </c>
      <c r="O220" s="3">
        <f t="shared" si="72"/>
        <v>0</v>
      </c>
      <c r="P220" s="3">
        <f t="shared" si="72"/>
        <v>0</v>
      </c>
      <c r="Q220" s="3">
        <f t="shared" si="72"/>
        <v>13</v>
      </c>
      <c r="R220" s="3">
        <f t="shared" si="72"/>
        <v>20</v>
      </c>
      <c r="S220" s="3">
        <f t="shared" si="72"/>
        <v>1275</v>
      </c>
      <c r="T220" s="3">
        <f t="shared" si="72"/>
        <v>470680</v>
      </c>
      <c r="U220" s="3">
        <f t="shared" si="72"/>
        <v>23</v>
      </c>
      <c r="V220" s="3">
        <f t="shared" si="72"/>
        <v>246</v>
      </c>
      <c r="W220" s="3">
        <f t="shared" si="72"/>
        <v>59</v>
      </c>
      <c r="X220" s="3">
        <f t="shared" si="72"/>
        <v>50</v>
      </c>
      <c r="Y220" s="3">
        <f t="shared" si="72"/>
        <v>65</v>
      </c>
      <c r="Z220" s="3">
        <f t="shared" si="72"/>
        <v>122.4</v>
      </c>
      <c r="AA220" s="3">
        <f>SUM(AA221:AA221)</f>
        <v>5.6999999999999993</v>
      </c>
      <c r="AB220" s="3">
        <f t="shared" si="72"/>
        <v>0</v>
      </c>
      <c r="AC220" s="3">
        <f t="shared" si="72"/>
        <v>283.60000000000002</v>
      </c>
      <c r="AD220" s="3">
        <f t="shared" si="72"/>
        <v>45</v>
      </c>
      <c r="AE220" s="3">
        <f t="shared" si="72"/>
        <v>75</v>
      </c>
      <c r="AF220" s="3">
        <f t="shared" si="72"/>
        <v>170</v>
      </c>
      <c r="AG220" s="3">
        <f t="shared" si="72"/>
        <v>35</v>
      </c>
      <c r="AH220" s="3">
        <f t="shared" si="72"/>
        <v>25.5</v>
      </c>
      <c r="AI220" s="3">
        <f t="shared" si="72"/>
        <v>10</v>
      </c>
      <c r="AJ220" s="3">
        <f t="shared" si="72"/>
        <v>41</v>
      </c>
      <c r="AK220" s="3">
        <f t="shared" si="72"/>
        <v>210</v>
      </c>
      <c r="AL220" s="3">
        <f t="shared" si="72"/>
        <v>20</v>
      </c>
      <c r="AM220" s="3">
        <f t="shared" si="72"/>
        <v>6</v>
      </c>
      <c r="AN220" s="3">
        <f t="shared" si="72"/>
        <v>0</v>
      </c>
      <c r="AO220" s="3">
        <f t="shared" si="72"/>
        <v>4</v>
      </c>
      <c r="AP220" s="3">
        <f t="shared" si="72"/>
        <v>7</v>
      </c>
      <c r="AQ220" s="3">
        <f t="shared" si="72"/>
        <v>25</v>
      </c>
      <c r="AR220" s="3">
        <f t="shared" si="72"/>
        <v>450.8</v>
      </c>
      <c r="AS220" s="3">
        <f t="shared" si="72"/>
        <v>169.8</v>
      </c>
      <c r="AT220" s="3">
        <f t="shared" si="72"/>
        <v>20</v>
      </c>
      <c r="AU220" s="3">
        <f t="shared" si="72"/>
        <v>60</v>
      </c>
      <c r="AV220" s="3">
        <f t="shared" si="72"/>
        <v>100</v>
      </c>
      <c r="AW220" s="3">
        <f t="shared" si="72"/>
        <v>20</v>
      </c>
      <c r="AX220" s="3">
        <f t="shared" si="72"/>
        <v>45.4</v>
      </c>
      <c r="AY220" s="3">
        <f t="shared" si="72"/>
        <v>0</v>
      </c>
    </row>
    <row r="221" spans="1:51" s="36" customFormat="1" x14ac:dyDescent="0.25">
      <c r="A221" s="1">
        <v>63</v>
      </c>
      <c r="B221" s="1"/>
      <c r="C221" s="1"/>
      <c r="D221" s="70" t="s">
        <v>307</v>
      </c>
      <c r="E221" s="3">
        <f>SUM(E222,E224,E228,E230,E232,E235,E237)</f>
        <v>476372.8</v>
      </c>
      <c r="F221" s="3">
        <f>SUM(F222,F224,F228,F230,F232,F235,F237)</f>
        <v>1381.8000000000002</v>
      </c>
      <c r="G221" s="3">
        <f t="shared" ref="G221:AY221" si="73">SUM(G222,G224,G228,G230,G232,G235,G237)</f>
        <v>474991</v>
      </c>
      <c r="H221" s="3">
        <f t="shared" si="73"/>
        <v>209</v>
      </c>
      <c r="I221" s="3">
        <f t="shared" si="73"/>
        <v>115.8</v>
      </c>
      <c r="J221" s="3">
        <f t="shared" si="73"/>
        <v>80</v>
      </c>
      <c r="K221" s="3">
        <f t="shared" si="73"/>
        <v>20</v>
      </c>
      <c r="L221" s="3">
        <f t="shared" si="73"/>
        <v>150</v>
      </c>
      <c r="M221" s="3">
        <f t="shared" si="73"/>
        <v>14</v>
      </c>
      <c r="N221" s="3">
        <f t="shared" si="73"/>
        <v>20</v>
      </c>
      <c r="O221" s="3">
        <f t="shared" si="73"/>
        <v>0</v>
      </c>
      <c r="P221" s="3">
        <f t="shared" si="73"/>
        <v>0</v>
      </c>
      <c r="Q221" s="3">
        <f t="shared" si="73"/>
        <v>13</v>
      </c>
      <c r="R221" s="3">
        <f t="shared" si="73"/>
        <v>20</v>
      </c>
      <c r="S221" s="3">
        <f t="shared" si="73"/>
        <v>1275</v>
      </c>
      <c r="T221" s="3">
        <f t="shared" si="73"/>
        <v>470680</v>
      </c>
      <c r="U221" s="3">
        <f t="shared" si="73"/>
        <v>23</v>
      </c>
      <c r="V221" s="3">
        <f t="shared" si="73"/>
        <v>246</v>
      </c>
      <c r="W221" s="3">
        <f t="shared" si="73"/>
        <v>59</v>
      </c>
      <c r="X221" s="3">
        <f t="shared" si="73"/>
        <v>50</v>
      </c>
      <c r="Y221" s="3">
        <f t="shared" si="73"/>
        <v>65</v>
      </c>
      <c r="Z221" s="3">
        <f t="shared" si="73"/>
        <v>122.4</v>
      </c>
      <c r="AA221" s="3">
        <f t="shared" si="73"/>
        <v>5.6999999999999993</v>
      </c>
      <c r="AB221" s="3">
        <f t="shared" si="73"/>
        <v>0</v>
      </c>
      <c r="AC221" s="3">
        <f t="shared" si="73"/>
        <v>283.60000000000002</v>
      </c>
      <c r="AD221" s="3">
        <f t="shared" si="73"/>
        <v>45</v>
      </c>
      <c r="AE221" s="3">
        <f t="shared" si="73"/>
        <v>75</v>
      </c>
      <c r="AF221" s="3">
        <f t="shared" si="73"/>
        <v>170</v>
      </c>
      <c r="AG221" s="3">
        <f t="shared" si="73"/>
        <v>35</v>
      </c>
      <c r="AH221" s="3">
        <f t="shared" si="73"/>
        <v>25.5</v>
      </c>
      <c r="AI221" s="3">
        <f t="shared" si="73"/>
        <v>10</v>
      </c>
      <c r="AJ221" s="3">
        <f t="shared" si="73"/>
        <v>41</v>
      </c>
      <c r="AK221" s="3">
        <f t="shared" si="73"/>
        <v>210</v>
      </c>
      <c r="AL221" s="3">
        <f t="shared" si="73"/>
        <v>20</v>
      </c>
      <c r="AM221" s="3">
        <f t="shared" si="73"/>
        <v>6</v>
      </c>
      <c r="AN221" s="3">
        <f t="shared" si="73"/>
        <v>0</v>
      </c>
      <c r="AO221" s="3">
        <f t="shared" si="73"/>
        <v>4</v>
      </c>
      <c r="AP221" s="3">
        <f t="shared" si="73"/>
        <v>7</v>
      </c>
      <c r="AQ221" s="3">
        <f t="shared" si="73"/>
        <v>25</v>
      </c>
      <c r="AR221" s="3">
        <f t="shared" si="73"/>
        <v>450.8</v>
      </c>
      <c r="AS221" s="3">
        <f t="shared" si="73"/>
        <v>169.8</v>
      </c>
      <c r="AT221" s="3">
        <f t="shared" si="73"/>
        <v>20</v>
      </c>
      <c r="AU221" s="3">
        <f t="shared" si="73"/>
        <v>60</v>
      </c>
      <c r="AV221" s="3">
        <f t="shared" si="73"/>
        <v>100</v>
      </c>
      <c r="AW221" s="3">
        <f t="shared" si="73"/>
        <v>20</v>
      </c>
      <c r="AX221" s="3">
        <f t="shared" si="73"/>
        <v>45.4</v>
      </c>
      <c r="AY221" s="3">
        <f t="shared" si="73"/>
        <v>0</v>
      </c>
    </row>
    <row r="222" spans="1:51" x14ac:dyDescent="0.25">
      <c r="A222" s="4"/>
      <c r="B222" s="4">
        <v>6301</v>
      </c>
      <c r="C222" s="4"/>
      <c r="D222" s="68" t="s">
        <v>308</v>
      </c>
      <c r="E222" s="3">
        <f>SUM(E223:E223)</f>
        <v>4159</v>
      </c>
      <c r="F222" s="3">
        <f t="shared" ref="F222:AY222" si="74">SUM(F223:F223)</f>
        <v>955.7</v>
      </c>
      <c r="G222" s="3">
        <f t="shared" si="74"/>
        <v>3203.3</v>
      </c>
      <c r="H222" s="3">
        <f t="shared" si="74"/>
        <v>100</v>
      </c>
      <c r="I222" s="3">
        <f t="shared" si="74"/>
        <v>115.8</v>
      </c>
      <c r="J222" s="3">
        <f t="shared" si="74"/>
        <v>80</v>
      </c>
      <c r="K222" s="3">
        <f t="shared" si="74"/>
        <v>20</v>
      </c>
      <c r="L222" s="3">
        <f t="shared" si="74"/>
        <v>150</v>
      </c>
      <c r="M222" s="3">
        <f t="shared" si="74"/>
        <v>14</v>
      </c>
      <c r="N222" s="3">
        <f t="shared" si="74"/>
        <v>20</v>
      </c>
      <c r="O222" s="3">
        <f t="shared" si="74"/>
        <v>0</v>
      </c>
      <c r="P222" s="3">
        <f t="shared" si="74"/>
        <v>0</v>
      </c>
      <c r="Q222" s="3">
        <f t="shared" si="74"/>
        <v>13</v>
      </c>
      <c r="R222" s="3">
        <f t="shared" si="74"/>
        <v>20</v>
      </c>
      <c r="S222" s="3">
        <f t="shared" si="74"/>
        <v>40</v>
      </c>
      <c r="T222" s="3">
        <f t="shared" si="74"/>
        <v>320</v>
      </c>
      <c r="U222" s="3">
        <f t="shared" si="74"/>
        <v>23</v>
      </c>
      <c r="V222" s="3">
        <f t="shared" si="74"/>
        <v>223</v>
      </c>
      <c r="W222" s="3">
        <f t="shared" si="74"/>
        <v>59</v>
      </c>
      <c r="X222" s="3">
        <f t="shared" si="74"/>
        <v>50</v>
      </c>
      <c r="Y222" s="3">
        <f t="shared" si="74"/>
        <v>65</v>
      </c>
      <c r="Z222" s="3">
        <f t="shared" si="74"/>
        <v>122.4</v>
      </c>
      <c r="AA222" s="3">
        <f t="shared" si="74"/>
        <v>0</v>
      </c>
      <c r="AB222" s="3">
        <f t="shared" si="74"/>
        <v>0</v>
      </c>
      <c r="AC222" s="3">
        <f t="shared" si="74"/>
        <v>258.60000000000002</v>
      </c>
      <c r="AD222" s="3">
        <f t="shared" si="74"/>
        <v>25</v>
      </c>
      <c r="AE222" s="3">
        <f t="shared" si="74"/>
        <v>75</v>
      </c>
      <c r="AF222" s="3">
        <f t="shared" si="74"/>
        <v>170</v>
      </c>
      <c r="AG222" s="3">
        <f t="shared" si="74"/>
        <v>35</v>
      </c>
      <c r="AH222" s="3">
        <f t="shared" si="74"/>
        <v>25.5</v>
      </c>
      <c r="AI222" s="3">
        <f t="shared" si="74"/>
        <v>10</v>
      </c>
      <c r="AJ222" s="3">
        <f t="shared" si="74"/>
        <v>31</v>
      </c>
      <c r="AK222" s="3">
        <f t="shared" si="74"/>
        <v>210</v>
      </c>
      <c r="AL222" s="3">
        <f t="shared" si="74"/>
        <v>20</v>
      </c>
      <c r="AM222" s="3">
        <f t="shared" si="74"/>
        <v>6</v>
      </c>
      <c r="AN222" s="3">
        <f t="shared" si="74"/>
        <v>0</v>
      </c>
      <c r="AO222" s="3">
        <f t="shared" si="74"/>
        <v>4</v>
      </c>
      <c r="AP222" s="3">
        <f t="shared" si="74"/>
        <v>7</v>
      </c>
      <c r="AQ222" s="3">
        <f t="shared" si="74"/>
        <v>25</v>
      </c>
      <c r="AR222" s="3">
        <f t="shared" si="74"/>
        <v>450.8</v>
      </c>
      <c r="AS222" s="3">
        <f t="shared" si="74"/>
        <v>169.8</v>
      </c>
      <c r="AT222" s="3">
        <f t="shared" si="74"/>
        <v>20</v>
      </c>
      <c r="AU222" s="3">
        <f t="shared" si="74"/>
        <v>60</v>
      </c>
      <c r="AV222" s="3">
        <f t="shared" si="74"/>
        <v>100</v>
      </c>
      <c r="AW222" s="3">
        <f t="shared" si="74"/>
        <v>20</v>
      </c>
      <c r="AX222" s="3">
        <f t="shared" si="74"/>
        <v>45.4</v>
      </c>
      <c r="AY222" s="3">
        <f t="shared" si="74"/>
        <v>0</v>
      </c>
    </row>
    <row r="223" spans="1:51" s="37" customFormat="1" x14ac:dyDescent="0.25">
      <c r="A223" s="38"/>
      <c r="B223" s="38"/>
      <c r="C223" s="38">
        <v>63011</v>
      </c>
      <c r="D223" s="81" t="s">
        <v>308</v>
      </c>
      <c r="E223" s="39">
        <v>4159</v>
      </c>
      <c r="F223" s="39">
        <v>955.7</v>
      </c>
      <c r="G223" s="39">
        <v>3203.3</v>
      </c>
      <c r="H223" s="39">
        <v>100</v>
      </c>
      <c r="I223" s="39">
        <v>115.8</v>
      </c>
      <c r="J223" s="39">
        <v>80</v>
      </c>
      <c r="K223" s="39">
        <v>20</v>
      </c>
      <c r="L223" s="39">
        <v>150</v>
      </c>
      <c r="M223" s="39">
        <v>14</v>
      </c>
      <c r="N223" s="39">
        <v>20</v>
      </c>
      <c r="O223" s="39"/>
      <c r="P223" s="39"/>
      <c r="Q223" s="39">
        <v>13</v>
      </c>
      <c r="R223" s="39">
        <v>20</v>
      </c>
      <c r="S223" s="39">
        <v>40</v>
      </c>
      <c r="T223" s="39">
        <v>320</v>
      </c>
      <c r="U223" s="39">
        <v>23</v>
      </c>
      <c r="V223" s="39">
        <v>223</v>
      </c>
      <c r="W223" s="39">
        <v>59</v>
      </c>
      <c r="X223" s="39">
        <v>50</v>
      </c>
      <c r="Y223" s="39">
        <v>65</v>
      </c>
      <c r="Z223" s="39">
        <v>122.4</v>
      </c>
      <c r="AA223" s="39"/>
      <c r="AB223" s="39"/>
      <c r="AC223" s="39">
        <v>258.60000000000002</v>
      </c>
      <c r="AD223" s="39">
        <v>25</v>
      </c>
      <c r="AE223" s="39">
        <v>75</v>
      </c>
      <c r="AF223" s="39">
        <v>170</v>
      </c>
      <c r="AG223" s="39">
        <v>35</v>
      </c>
      <c r="AH223" s="39">
        <v>25.5</v>
      </c>
      <c r="AI223" s="39">
        <v>10</v>
      </c>
      <c r="AJ223" s="39">
        <v>31</v>
      </c>
      <c r="AK223" s="39">
        <v>210</v>
      </c>
      <c r="AL223" s="39">
        <v>20</v>
      </c>
      <c r="AM223" s="39">
        <v>6</v>
      </c>
      <c r="AN223" s="39"/>
      <c r="AO223" s="39">
        <v>4</v>
      </c>
      <c r="AP223" s="39">
        <v>7</v>
      </c>
      <c r="AQ223" s="39">
        <v>25</v>
      </c>
      <c r="AR223" s="39">
        <v>450.8</v>
      </c>
      <c r="AS223" s="39">
        <v>169.8</v>
      </c>
      <c r="AT223" s="39">
        <v>20</v>
      </c>
      <c r="AU223" s="39">
        <v>60</v>
      </c>
      <c r="AV223" s="39">
        <v>100</v>
      </c>
      <c r="AW223" s="39">
        <v>20</v>
      </c>
      <c r="AX223" s="39">
        <v>45.4</v>
      </c>
      <c r="AY223" s="39"/>
    </row>
    <row r="224" spans="1:51" x14ac:dyDescent="0.25">
      <c r="A224" s="4"/>
      <c r="B224" s="4">
        <v>6302</v>
      </c>
      <c r="C224" s="4"/>
      <c r="D224" s="68" t="s">
        <v>309</v>
      </c>
      <c r="E224" s="3">
        <f>SUM(E225:E227)</f>
        <v>320225</v>
      </c>
      <c r="F224" s="3">
        <f t="shared" ref="F224:AY224" si="75">SUM(F225:F227)</f>
        <v>0</v>
      </c>
      <c r="G224" s="3">
        <f t="shared" si="75"/>
        <v>320225</v>
      </c>
      <c r="H224" s="3">
        <f t="shared" si="75"/>
        <v>0</v>
      </c>
      <c r="I224" s="3">
        <f t="shared" si="75"/>
        <v>0</v>
      </c>
      <c r="J224" s="3">
        <f t="shared" si="75"/>
        <v>0</v>
      </c>
      <c r="K224" s="3">
        <f t="shared" si="75"/>
        <v>0</v>
      </c>
      <c r="L224" s="3">
        <f t="shared" si="75"/>
        <v>0</v>
      </c>
      <c r="M224" s="3">
        <f t="shared" si="75"/>
        <v>0</v>
      </c>
      <c r="N224" s="3">
        <f t="shared" si="75"/>
        <v>0</v>
      </c>
      <c r="O224" s="3">
        <f t="shared" si="75"/>
        <v>0</v>
      </c>
      <c r="P224" s="3">
        <f t="shared" si="75"/>
        <v>0</v>
      </c>
      <c r="Q224" s="3">
        <f t="shared" si="75"/>
        <v>0</v>
      </c>
      <c r="R224" s="3">
        <f t="shared" si="75"/>
        <v>0</v>
      </c>
      <c r="S224" s="3">
        <f t="shared" si="75"/>
        <v>0</v>
      </c>
      <c r="T224" s="3">
        <f t="shared" si="75"/>
        <v>320220</v>
      </c>
      <c r="U224" s="3">
        <f t="shared" si="75"/>
        <v>0</v>
      </c>
      <c r="V224" s="3">
        <f t="shared" si="75"/>
        <v>0</v>
      </c>
      <c r="W224" s="3">
        <f t="shared" si="75"/>
        <v>0</v>
      </c>
      <c r="X224" s="3">
        <f t="shared" si="75"/>
        <v>0</v>
      </c>
      <c r="Y224" s="3">
        <f t="shared" si="75"/>
        <v>0</v>
      </c>
      <c r="Z224" s="3">
        <f t="shared" si="75"/>
        <v>0</v>
      </c>
      <c r="AA224" s="3">
        <f t="shared" si="75"/>
        <v>0</v>
      </c>
      <c r="AB224" s="3">
        <f t="shared" si="75"/>
        <v>0</v>
      </c>
      <c r="AC224" s="3">
        <f t="shared" si="75"/>
        <v>5</v>
      </c>
      <c r="AD224" s="3">
        <f t="shared" si="75"/>
        <v>0</v>
      </c>
      <c r="AE224" s="3">
        <f t="shared" si="75"/>
        <v>0</v>
      </c>
      <c r="AF224" s="3">
        <f t="shared" si="75"/>
        <v>0</v>
      </c>
      <c r="AG224" s="3">
        <f t="shared" si="75"/>
        <v>0</v>
      </c>
      <c r="AH224" s="3">
        <f t="shared" si="75"/>
        <v>0</v>
      </c>
      <c r="AI224" s="3">
        <f t="shared" si="75"/>
        <v>0</v>
      </c>
      <c r="AJ224" s="3">
        <f t="shared" si="75"/>
        <v>0</v>
      </c>
      <c r="AK224" s="3">
        <f t="shared" si="75"/>
        <v>0</v>
      </c>
      <c r="AL224" s="3">
        <f t="shared" si="75"/>
        <v>0</v>
      </c>
      <c r="AM224" s="3">
        <f t="shared" si="75"/>
        <v>0</v>
      </c>
      <c r="AN224" s="3">
        <f t="shared" si="75"/>
        <v>0</v>
      </c>
      <c r="AO224" s="3">
        <f t="shared" si="75"/>
        <v>0</v>
      </c>
      <c r="AP224" s="3">
        <f t="shared" si="75"/>
        <v>0</v>
      </c>
      <c r="AQ224" s="3">
        <f t="shared" si="75"/>
        <v>0</v>
      </c>
      <c r="AR224" s="3">
        <f t="shared" si="75"/>
        <v>0</v>
      </c>
      <c r="AS224" s="3">
        <f t="shared" si="75"/>
        <v>0</v>
      </c>
      <c r="AT224" s="3">
        <f t="shared" si="75"/>
        <v>0</v>
      </c>
      <c r="AU224" s="3">
        <f t="shared" si="75"/>
        <v>0</v>
      </c>
      <c r="AV224" s="3">
        <f t="shared" si="75"/>
        <v>0</v>
      </c>
      <c r="AW224" s="3">
        <f t="shared" si="75"/>
        <v>0</v>
      </c>
      <c r="AX224" s="3">
        <f t="shared" si="75"/>
        <v>0</v>
      </c>
      <c r="AY224" s="3">
        <f t="shared" si="75"/>
        <v>0</v>
      </c>
    </row>
    <row r="225" spans="1:51" s="37" customFormat="1" x14ac:dyDescent="0.25">
      <c r="A225" s="38"/>
      <c r="B225" s="38"/>
      <c r="C225" s="38">
        <v>63021</v>
      </c>
      <c r="D225" s="81" t="s">
        <v>309</v>
      </c>
      <c r="E225" s="39">
        <v>5</v>
      </c>
      <c r="F225" s="39"/>
      <c r="G225" s="39">
        <v>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>
        <v>5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s="37" customFormat="1" x14ac:dyDescent="0.25">
      <c r="A226" s="38"/>
      <c r="B226" s="38"/>
      <c r="C226" s="38">
        <v>63022</v>
      </c>
      <c r="D226" s="81" t="s">
        <v>344</v>
      </c>
      <c r="E226" s="39">
        <v>318020</v>
      </c>
      <c r="F226" s="39"/>
      <c r="G226" s="39">
        <v>318020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>
        <v>318020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s="37" customFormat="1" x14ac:dyDescent="0.25">
      <c r="A227" s="38"/>
      <c r="B227" s="38"/>
      <c r="C227" s="38">
        <v>63023</v>
      </c>
      <c r="D227" s="81" t="s">
        <v>345</v>
      </c>
      <c r="E227" s="39">
        <v>2200</v>
      </c>
      <c r="F227" s="39"/>
      <c r="G227" s="39">
        <v>2200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>
        <v>2200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x14ac:dyDescent="0.25">
      <c r="A228" s="4"/>
      <c r="B228" s="4">
        <v>6303</v>
      </c>
      <c r="C228" s="4"/>
      <c r="D228" s="68" t="s">
        <v>310</v>
      </c>
      <c r="E228" s="3">
        <f>SUM(E229:E229)</f>
        <v>582.1</v>
      </c>
      <c r="F228" s="3">
        <f t="shared" ref="F228:AY228" si="76">SUM(F229:F229)</f>
        <v>369.1</v>
      </c>
      <c r="G228" s="3">
        <f t="shared" si="76"/>
        <v>213</v>
      </c>
      <c r="H228" s="3">
        <f t="shared" si="76"/>
        <v>0</v>
      </c>
      <c r="I228" s="3">
        <f t="shared" si="76"/>
        <v>0</v>
      </c>
      <c r="J228" s="3">
        <f t="shared" si="76"/>
        <v>0</v>
      </c>
      <c r="K228" s="3">
        <f t="shared" si="76"/>
        <v>0</v>
      </c>
      <c r="L228" s="3">
        <f t="shared" si="76"/>
        <v>0</v>
      </c>
      <c r="M228" s="3">
        <f t="shared" si="76"/>
        <v>0</v>
      </c>
      <c r="N228" s="3">
        <f t="shared" si="76"/>
        <v>0</v>
      </c>
      <c r="O228" s="3">
        <f t="shared" si="76"/>
        <v>0</v>
      </c>
      <c r="P228" s="3">
        <f t="shared" si="76"/>
        <v>0</v>
      </c>
      <c r="Q228" s="3">
        <f t="shared" si="76"/>
        <v>0</v>
      </c>
      <c r="R228" s="3">
        <f t="shared" si="76"/>
        <v>0</v>
      </c>
      <c r="S228" s="3">
        <f t="shared" si="76"/>
        <v>0</v>
      </c>
      <c r="T228" s="3">
        <f t="shared" si="76"/>
        <v>140</v>
      </c>
      <c r="U228" s="3">
        <f t="shared" si="76"/>
        <v>0</v>
      </c>
      <c r="V228" s="3">
        <f t="shared" si="76"/>
        <v>23</v>
      </c>
      <c r="W228" s="3">
        <f t="shared" si="76"/>
        <v>0</v>
      </c>
      <c r="X228" s="3">
        <f t="shared" si="76"/>
        <v>0</v>
      </c>
      <c r="Y228" s="3">
        <f t="shared" si="76"/>
        <v>0</v>
      </c>
      <c r="Z228" s="3">
        <f t="shared" si="76"/>
        <v>0</v>
      </c>
      <c r="AA228" s="3">
        <f t="shared" si="76"/>
        <v>0</v>
      </c>
      <c r="AB228" s="3">
        <f t="shared" si="76"/>
        <v>0</v>
      </c>
      <c r="AC228" s="3">
        <f t="shared" si="76"/>
        <v>20</v>
      </c>
      <c r="AD228" s="3">
        <f t="shared" si="76"/>
        <v>20</v>
      </c>
      <c r="AE228" s="3">
        <f t="shared" si="76"/>
        <v>0</v>
      </c>
      <c r="AF228" s="3">
        <f t="shared" si="76"/>
        <v>0</v>
      </c>
      <c r="AG228" s="3">
        <f t="shared" si="76"/>
        <v>0</v>
      </c>
      <c r="AH228" s="3">
        <f t="shared" si="76"/>
        <v>0</v>
      </c>
      <c r="AI228" s="3">
        <f t="shared" si="76"/>
        <v>0</v>
      </c>
      <c r="AJ228" s="3">
        <f t="shared" si="76"/>
        <v>10</v>
      </c>
      <c r="AK228" s="3">
        <f t="shared" si="76"/>
        <v>0</v>
      </c>
      <c r="AL228" s="3">
        <f t="shared" si="76"/>
        <v>0</v>
      </c>
      <c r="AM228" s="3">
        <f t="shared" si="76"/>
        <v>0</v>
      </c>
      <c r="AN228" s="3">
        <f t="shared" si="76"/>
        <v>0</v>
      </c>
      <c r="AO228" s="3">
        <f t="shared" si="76"/>
        <v>0</v>
      </c>
      <c r="AP228" s="3">
        <f t="shared" si="76"/>
        <v>0</v>
      </c>
      <c r="AQ228" s="3">
        <f t="shared" si="76"/>
        <v>0</v>
      </c>
      <c r="AR228" s="3">
        <f t="shared" si="76"/>
        <v>0</v>
      </c>
      <c r="AS228" s="3">
        <f t="shared" si="76"/>
        <v>0</v>
      </c>
      <c r="AT228" s="3">
        <f t="shared" si="76"/>
        <v>0</v>
      </c>
      <c r="AU228" s="3">
        <f t="shared" si="76"/>
        <v>0</v>
      </c>
      <c r="AV228" s="3">
        <f t="shared" si="76"/>
        <v>0</v>
      </c>
      <c r="AW228" s="3">
        <f t="shared" si="76"/>
        <v>0</v>
      </c>
      <c r="AX228" s="3">
        <f t="shared" si="76"/>
        <v>0</v>
      </c>
      <c r="AY228" s="3">
        <f t="shared" si="76"/>
        <v>0</v>
      </c>
    </row>
    <row r="229" spans="1:51" s="37" customFormat="1" x14ac:dyDescent="0.25">
      <c r="A229" s="38"/>
      <c r="B229" s="38"/>
      <c r="C229" s="38">
        <v>63031</v>
      </c>
      <c r="D229" s="81" t="s">
        <v>346</v>
      </c>
      <c r="E229" s="39">
        <v>582.1</v>
      </c>
      <c r="F229" s="39">
        <v>369.1</v>
      </c>
      <c r="G229" s="39">
        <v>213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140</v>
      </c>
      <c r="U229" s="39"/>
      <c r="V229" s="39">
        <v>23</v>
      </c>
      <c r="W229" s="39"/>
      <c r="X229" s="39"/>
      <c r="Y229" s="39"/>
      <c r="Z229" s="39"/>
      <c r="AA229" s="39"/>
      <c r="AB229" s="39"/>
      <c r="AC229" s="39">
        <v>20</v>
      </c>
      <c r="AD229" s="39">
        <v>20</v>
      </c>
      <c r="AE229" s="39"/>
      <c r="AF229" s="39"/>
      <c r="AG229" s="39"/>
      <c r="AH229" s="39"/>
      <c r="AI229" s="39"/>
      <c r="AJ229" s="39">
        <v>10</v>
      </c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x14ac:dyDescent="0.25">
      <c r="A230" s="4"/>
      <c r="B230" s="4">
        <v>6304</v>
      </c>
      <c r="C230" s="4"/>
      <c r="D230" s="68" t="s">
        <v>311</v>
      </c>
      <c r="E230" s="3">
        <f>SUM(E231:E231)</f>
        <v>1364</v>
      </c>
      <c r="F230" s="3">
        <f t="shared" ref="F230:AY230" si="77">SUM(F231:F231)</f>
        <v>20</v>
      </c>
      <c r="G230" s="3">
        <f t="shared" si="77"/>
        <v>1344</v>
      </c>
      <c r="H230" s="3">
        <f t="shared" si="77"/>
        <v>109</v>
      </c>
      <c r="I230" s="3">
        <f t="shared" si="77"/>
        <v>0</v>
      </c>
      <c r="J230" s="3">
        <f t="shared" si="77"/>
        <v>0</v>
      </c>
      <c r="K230" s="3">
        <f t="shared" si="77"/>
        <v>0</v>
      </c>
      <c r="L230" s="3">
        <f t="shared" si="77"/>
        <v>0</v>
      </c>
      <c r="M230" s="3">
        <f t="shared" si="77"/>
        <v>0</v>
      </c>
      <c r="N230" s="3">
        <f t="shared" si="77"/>
        <v>0</v>
      </c>
      <c r="O230" s="3">
        <f t="shared" si="77"/>
        <v>0</v>
      </c>
      <c r="P230" s="3">
        <f t="shared" si="77"/>
        <v>0</v>
      </c>
      <c r="Q230" s="3">
        <f t="shared" si="77"/>
        <v>0</v>
      </c>
      <c r="R230" s="3">
        <f t="shared" si="77"/>
        <v>0</v>
      </c>
      <c r="S230" s="3">
        <f t="shared" si="77"/>
        <v>1235</v>
      </c>
      <c r="T230" s="3">
        <f t="shared" si="77"/>
        <v>0</v>
      </c>
      <c r="U230" s="3">
        <f t="shared" si="77"/>
        <v>0</v>
      </c>
      <c r="V230" s="3">
        <f t="shared" si="77"/>
        <v>0</v>
      </c>
      <c r="W230" s="3">
        <f t="shared" si="77"/>
        <v>0</v>
      </c>
      <c r="X230" s="3">
        <f t="shared" si="77"/>
        <v>0</v>
      </c>
      <c r="Y230" s="3">
        <f t="shared" si="77"/>
        <v>0</v>
      </c>
      <c r="Z230" s="3">
        <f t="shared" si="77"/>
        <v>0</v>
      </c>
      <c r="AA230" s="3">
        <f t="shared" si="77"/>
        <v>0</v>
      </c>
      <c r="AB230" s="3">
        <f t="shared" si="77"/>
        <v>0</v>
      </c>
      <c r="AC230" s="3">
        <f t="shared" si="77"/>
        <v>0</v>
      </c>
      <c r="AD230" s="3">
        <f t="shared" si="77"/>
        <v>0</v>
      </c>
      <c r="AE230" s="3">
        <f t="shared" si="77"/>
        <v>0</v>
      </c>
      <c r="AF230" s="3">
        <f t="shared" si="77"/>
        <v>0</v>
      </c>
      <c r="AG230" s="3">
        <f t="shared" si="77"/>
        <v>0</v>
      </c>
      <c r="AH230" s="3">
        <f t="shared" si="77"/>
        <v>0</v>
      </c>
      <c r="AI230" s="3">
        <f t="shared" si="77"/>
        <v>0</v>
      </c>
      <c r="AJ230" s="3">
        <f t="shared" si="77"/>
        <v>0</v>
      </c>
      <c r="AK230" s="3">
        <f t="shared" si="77"/>
        <v>0</v>
      </c>
      <c r="AL230" s="3">
        <f t="shared" si="77"/>
        <v>0</v>
      </c>
      <c r="AM230" s="3">
        <f t="shared" si="77"/>
        <v>0</v>
      </c>
      <c r="AN230" s="3">
        <f t="shared" si="77"/>
        <v>0</v>
      </c>
      <c r="AO230" s="3">
        <f t="shared" si="77"/>
        <v>0</v>
      </c>
      <c r="AP230" s="3">
        <f t="shared" si="77"/>
        <v>0</v>
      </c>
      <c r="AQ230" s="3">
        <f t="shared" si="77"/>
        <v>0</v>
      </c>
      <c r="AR230" s="3">
        <f t="shared" si="77"/>
        <v>0</v>
      </c>
      <c r="AS230" s="3">
        <f t="shared" si="77"/>
        <v>0</v>
      </c>
      <c r="AT230" s="3">
        <f t="shared" si="77"/>
        <v>0</v>
      </c>
      <c r="AU230" s="3">
        <f t="shared" si="77"/>
        <v>0</v>
      </c>
      <c r="AV230" s="3">
        <f t="shared" si="77"/>
        <v>0</v>
      </c>
      <c r="AW230" s="3">
        <f t="shared" si="77"/>
        <v>0</v>
      </c>
      <c r="AX230" s="3">
        <f t="shared" si="77"/>
        <v>0</v>
      </c>
      <c r="AY230" s="3">
        <f t="shared" si="77"/>
        <v>0</v>
      </c>
    </row>
    <row r="231" spans="1:51" s="37" customFormat="1" x14ac:dyDescent="0.25">
      <c r="A231" s="38"/>
      <c r="B231" s="38"/>
      <c r="C231" s="38">
        <v>63041</v>
      </c>
      <c r="D231" s="81" t="s">
        <v>311</v>
      </c>
      <c r="E231" s="39">
        <v>1364</v>
      </c>
      <c r="F231" s="39">
        <v>20</v>
      </c>
      <c r="G231" s="39">
        <v>1344</v>
      </c>
      <c r="H231" s="39">
        <v>109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>
        <v>1235</v>
      </c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x14ac:dyDescent="0.25">
      <c r="A232" s="4"/>
      <c r="B232" s="4">
        <v>6306</v>
      </c>
      <c r="C232" s="4"/>
      <c r="D232" s="68" t="s">
        <v>347</v>
      </c>
      <c r="E232" s="3">
        <f>SUM(E233:E234)</f>
        <v>27.700000000000003</v>
      </c>
      <c r="F232" s="3">
        <f t="shared" ref="F232:AY232" si="78">SUM(F233:F234)</f>
        <v>22</v>
      </c>
      <c r="G232" s="3">
        <f t="shared" si="78"/>
        <v>5.6999999999999993</v>
      </c>
      <c r="H232" s="3">
        <f t="shared" si="78"/>
        <v>0</v>
      </c>
      <c r="I232" s="3">
        <f t="shared" si="78"/>
        <v>0</v>
      </c>
      <c r="J232" s="3">
        <f t="shared" si="78"/>
        <v>0</v>
      </c>
      <c r="K232" s="3">
        <f t="shared" si="78"/>
        <v>0</v>
      </c>
      <c r="L232" s="3">
        <f t="shared" si="78"/>
        <v>0</v>
      </c>
      <c r="M232" s="3">
        <f t="shared" si="78"/>
        <v>0</v>
      </c>
      <c r="N232" s="3">
        <f t="shared" si="78"/>
        <v>0</v>
      </c>
      <c r="O232" s="3">
        <f t="shared" si="78"/>
        <v>0</v>
      </c>
      <c r="P232" s="3">
        <f t="shared" si="78"/>
        <v>0</v>
      </c>
      <c r="Q232" s="3">
        <f t="shared" si="78"/>
        <v>0</v>
      </c>
      <c r="R232" s="3">
        <f t="shared" si="78"/>
        <v>0</v>
      </c>
      <c r="S232" s="3">
        <f t="shared" si="78"/>
        <v>0</v>
      </c>
      <c r="T232" s="3">
        <f t="shared" si="78"/>
        <v>0</v>
      </c>
      <c r="U232" s="3">
        <f t="shared" si="78"/>
        <v>0</v>
      </c>
      <c r="V232" s="3">
        <f t="shared" si="78"/>
        <v>0</v>
      </c>
      <c r="W232" s="3">
        <f t="shared" si="78"/>
        <v>0</v>
      </c>
      <c r="X232" s="3">
        <f t="shared" si="78"/>
        <v>0</v>
      </c>
      <c r="Y232" s="3">
        <f t="shared" si="78"/>
        <v>0</v>
      </c>
      <c r="Z232" s="3">
        <f t="shared" si="78"/>
        <v>0</v>
      </c>
      <c r="AA232" s="3">
        <f t="shared" si="78"/>
        <v>5.6999999999999993</v>
      </c>
      <c r="AB232" s="3">
        <f t="shared" si="78"/>
        <v>0</v>
      </c>
      <c r="AC232" s="3">
        <f t="shared" si="78"/>
        <v>0</v>
      </c>
      <c r="AD232" s="3">
        <f t="shared" si="78"/>
        <v>0</v>
      </c>
      <c r="AE232" s="3">
        <f t="shared" si="78"/>
        <v>0</v>
      </c>
      <c r="AF232" s="3">
        <f t="shared" si="78"/>
        <v>0</v>
      </c>
      <c r="AG232" s="3">
        <f t="shared" si="78"/>
        <v>0</v>
      </c>
      <c r="AH232" s="3">
        <f t="shared" si="78"/>
        <v>0</v>
      </c>
      <c r="AI232" s="3">
        <f t="shared" si="78"/>
        <v>0</v>
      </c>
      <c r="AJ232" s="3">
        <f t="shared" si="78"/>
        <v>0</v>
      </c>
      <c r="AK232" s="3">
        <f t="shared" si="78"/>
        <v>0</v>
      </c>
      <c r="AL232" s="3">
        <f t="shared" si="78"/>
        <v>0</v>
      </c>
      <c r="AM232" s="3">
        <f t="shared" si="78"/>
        <v>0</v>
      </c>
      <c r="AN232" s="3">
        <f t="shared" si="78"/>
        <v>0</v>
      </c>
      <c r="AO232" s="3">
        <f t="shared" si="78"/>
        <v>0</v>
      </c>
      <c r="AP232" s="3">
        <f t="shared" si="78"/>
        <v>0</v>
      </c>
      <c r="AQ232" s="3">
        <f t="shared" si="78"/>
        <v>0</v>
      </c>
      <c r="AR232" s="3">
        <f t="shared" si="78"/>
        <v>0</v>
      </c>
      <c r="AS232" s="3">
        <f t="shared" si="78"/>
        <v>0</v>
      </c>
      <c r="AT232" s="3">
        <f t="shared" si="78"/>
        <v>0</v>
      </c>
      <c r="AU232" s="3">
        <f t="shared" si="78"/>
        <v>0</v>
      </c>
      <c r="AV232" s="3">
        <f t="shared" si="78"/>
        <v>0</v>
      </c>
      <c r="AW232" s="3">
        <f t="shared" si="78"/>
        <v>0</v>
      </c>
      <c r="AX232" s="3">
        <f t="shared" si="78"/>
        <v>0</v>
      </c>
      <c r="AY232" s="3">
        <f t="shared" si="78"/>
        <v>0</v>
      </c>
    </row>
    <row r="233" spans="1:51" s="37" customFormat="1" x14ac:dyDescent="0.25">
      <c r="A233" s="38"/>
      <c r="B233" s="38"/>
      <c r="C233" s="38">
        <v>63061</v>
      </c>
      <c r="D233" s="81" t="s">
        <v>348</v>
      </c>
      <c r="E233" s="39">
        <v>22.3</v>
      </c>
      <c r="F233" s="39">
        <v>18</v>
      </c>
      <c r="G233" s="39">
        <v>4.3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>
        <v>4.3</v>
      </c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s="37" customFormat="1" x14ac:dyDescent="0.25">
      <c r="A234" s="38"/>
      <c r="B234" s="38"/>
      <c r="C234" s="38">
        <v>63062</v>
      </c>
      <c r="D234" s="81" t="s">
        <v>349</v>
      </c>
      <c r="E234" s="39">
        <v>5.4</v>
      </c>
      <c r="F234" s="39">
        <v>4</v>
      </c>
      <c r="G234" s="39">
        <v>1.4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>
        <v>1.4</v>
      </c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x14ac:dyDescent="0.25">
      <c r="A235" s="4"/>
      <c r="B235" s="4">
        <v>6398</v>
      </c>
      <c r="C235" s="4"/>
      <c r="D235" s="68" t="s">
        <v>312</v>
      </c>
      <c r="E235" s="3">
        <f>SUM(E236:E236)</f>
        <v>15</v>
      </c>
      <c r="F235" s="3">
        <f t="shared" ref="F235:AY235" si="79">SUM(F236:F236)</f>
        <v>15</v>
      </c>
      <c r="G235" s="3">
        <f t="shared" si="79"/>
        <v>0</v>
      </c>
      <c r="H235" s="3">
        <f t="shared" si="79"/>
        <v>0</v>
      </c>
      <c r="I235" s="3">
        <f t="shared" si="79"/>
        <v>0</v>
      </c>
      <c r="J235" s="3">
        <f t="shared" si="79"/>
        <v>0</v>
      </c>
      <c r="K235" s="3">
        <f t="shared" si="79"/>
        <v>0</v>
      </c>
      <c r="L235" s="3">
        <f t="shared" si="79"/>
        <v>0</v>
      </c>
      <c r="M235" s="3">
        <f t="shared" si="79"/>
        <v>0</v>
      </c>
      <c r="N235" s="3">
        <f t="shared" si="79"/>
        <v>0</v>
      </c>
      <c r="O235" s="3">
        <f t="shared" si="79"/>
        <v>0</v>
      </c>
      <c r="P235" s="3">
        <f t="shared" si="79"/>
        <v>0</v>
      </c>
      <c r="Q235" s="3">
        <f t="shared" si="79"/>
        <v>0</v>
      </c>
      <c r="R235" s="3">
        <f t="shared" si="79"/>
        <v>0</v>
      </c>
      <c r="S235" s="3">
        <f t="shared" si="79"/>
        <v>0</v>
      </c>
      <c r="T235" s="3">
        <f t="shared" si="79"/>
        <v>0</v>
      </c>
      <c r="U235" s="3">
        <f t="shared" si="79"/>
        <v>0</v>
      </c>
      <c r="V235" s="3">
        <f t="shared" si="79"/>
        <v>0</v>
      </c>
      <c r="W235" s="3">
        <f t="shared" si="79"/>
        <v>0</v>
      </c>
      <c r="X235" s="3">
        <f t="shared" si="79"/>
        <v>0</v>
      </c>
      <c r="Y235" s="3">
        <f t="shared" si="79"/>
        <v>0</v>
      </c>
      <c r="Z235" s="3">
        <f t="shared" si="79"/>
        <v>0</v>
      </c>
      <c r="AA235" s="3">
        <f t="shared" si="79"/>
        <v>0</v>
      </c>
      <c r="AB235" s="3">
        <f t="shared" si="79"/>
        <v>0</v>
      </c>
      <c r="AC235" s="3">
        <f t="shared" si="79"/>
        <v>0</v>
      </c>
      <c r="AD235" s="3">
        <f t="shared" si="79"/>
        <v>0</v>
      </c>
      <c r="AE235" s="3">
        <f t="shared" si="79"/>
        <v>0</v>
      </c>
      <c r="AF235" s="3">
        <f t="shared" si="79"/>
        <v>0</v>
      </c>
      <c r="AG235" s="3">
        <f t="shared" si="79"/>
        <v>0</v>
      </c>
      <c r="AH235" s="3">
        <f t="shared" si="79"/>
        <v>0</v>
      </c>
      <c r="AI235" s="3">
        <f t="shared" si="79"/>
        <v>0</v>
      </c>
      <c r="AJ235" s="3">
        <f t="shared" si="79"/>
        <v>0</v>
      </c>
      <c r="AK235" s="3">
        <f t="shared" si="79"/>
        <v>0</v>
      </c>
      <c r="AL235" s="3">
        <f t="shared" si="79"/>
        <v>0</v>
      </c>
      <c r="AM235" s="3">
        <f t="shared" si="79"/>
        <v>0</v>
      </c>
      <c r="AN235" s="3">
        <f t="shared" si="79"/>
        <v>0</v>
      </c>
      <c r="AO235" s="3">
        <f t="shared" si="79"/>
        <v>0</v>
      </c>
      <c r="AP235" s="3">
        <f t="shared" si="79"/>
        <v>0</v>
      </c>
      <c r="AQ235" s="3">
        <f t="shared" si="79"/>
        <v>0</v>
      </c>
      <c r="AR235" s="3">
        <f t="shared" si="79"/>
        <v>0</v>
      </c>
      <c r="AS235" s="3">
        <f t="shared" si="79"/>
        <v>0</v>
      </c>
      <c r="AT235" s="3">
        <f t="shared" si="79"/>
        <v>0</v>
      </c>
      <c r="AU235" s="3">
        <f t="shared" si="79"/>
        <v>0</v>
      </c>
      <c r="AV235" s="3">
        <f t="shared" si="79"/>
        <v>0</v>
      </c>
      <c r="AW235" s="3">
        <f t="shared" si="79"/>
        <v>0</v>
      </c>
      <c r="AX235" s="3">
        <f t="shared" si="79"/>
        <v>0</v>
      </c>
      <c r="AY235" s="3">
        <f t="shared" si="79"/>
        <v>0</v>
      </c>
    </row>
    <row r="236" spans="1:51" s="37" customFormat="1" x14ac:dyDescent="0.25">
      <c r="A236" s="38"/>
      <c r="B236" s="38"/>
      <c r="C236" s="38">
        <v>63981</v>
      </c>
      <c r="D236" s="81" t="s">
        <v>312</v>
      </c>
      <c r="E236" s="39">
        <v>15</v>
      </c>
      <c r="F236" s="39">
        <v>15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x14ac:dyDescent="0.25">
      <c r="A237" s="4"/>
      <c r="B237" s="4">
        <v>7009</v>
      </c>
      <c r="C237" s="4"/>
      <c r="D237" s="68" t="s">
        <v>313</v>
      </c>
      <c r="E237" s="3">
        <f>SUM(E238:E238)</f>
        <v>150000</v>
      </c>
      <c r="F237" s="3">
        <f t="shared" ref="F237:AY237" si="80">SUM(F238:F238)</f>
        <v>0</v>
      </c>
      <c r="G237" s="3">
        <f t="shared" si="80"/>
        <v>150000</v>
      </c>
      <c r="H237" s="3">
        <f t="shared" si="80"/>
        <v>0</v>
      </c>
      <c r="I237" s="3">
        <f t="shared" si="80"/>
        <v>0</v>
      </c>
      <c r="J237" s="3">
        <f t="shared" si="80"/>
        <v>0</v>
      </c>
      <c r="K237" s="3">
        <f t="shared" si="80"/>
        <v>0</v>
      </c>
      <c r="L237" s="3">
        <f t="shared" si="80"/>
        <v>0</v>
      </c>
      <c r="M237" s="3">
        <f t="shared" si="80"/>
        <v>0</v>
      </c>
      <c r="N237" s="3">
        <f t="shared" si="80"/>
        <v>0</v>
      </c>
      <c r="O237" s="3">
        <f t="shared" si="80"/>
        <v>0</v>
      </c>
      <c r="P237" s="3">
        <f t="shared" si="80"/>
        <v>0</v>
      </c>
      <c r="Q237" s="3">
        <f t="shared" si="80"/>
        <v>0</v>
      </c>
      <c r="R237" s="3">
        <f t="shared" si="80"/>
        <v>0</v>
      </c>
      <c r="S237" s="3">
        <f t="shared" si="80"/>
        <v>0</v>
      </c>
      <c r="T237" s="3">
        <f t="shared" si="80"/>
        <v>150000</v>
      </c>
      <c r="U237" s="3">
        <f t="shared" si="80"/>
        <v>0</v>
      </c>
      <c r="V237" s="3">
        <f t="shared" si="80"/>
        <v>0</v>
      </c>
      <c r="W237" s="3">
        <f t="shared" si="80"/>
        <v>0</v>
      </c>
      <c r="X237" s="3">
        <f t="shared" si="80"/>
        <v>0</v>
      </c>
      <c r="Y237" s="3">
        <f t="shared" si="80"/>
        <v>0</v>
      </c>
      <c r="Z237" s="3">
        <f t="shared" si="80"/>
        <v>0</v>
      </c>
      <c r="AA237" s="3">
        <f t="shared" si="80"/>
        <v>0</v>
      </c>
      <c r="AB237" s="3">
        <f t="shared" si="80"/>
        <v>0</v>
      </c>
      <c r="AC237" s="3">
        <f t="shared" si="80"/>
        <v>0</v>
      </c>
      <c r="AD237" s="3">
        <f t="shared" si="80"/>
        <v>0</v>
      </c>
      <c r="AE237" s="3">
        <f t="shared" si="80"/>
        <v>0</v>
      </c>
      <c r="AF237" s="3">
        <f t="shared" si="80"/>
        <v>0</v>
      </c>
      <c r="AG237" s="3">
        <f t="shared" si="80"/>
        <v>0</v>
      </c>
      <c r="AH237" s="3">
        <f t="shared" si="80"/>
        <v>0</v>
      </c>
      <c r="AI237" s="3">
        <f t="shared" si="80"/>
        <v>0</v>
      </c>
      <c r="AJ237" s="3">
        <f t="shared" si="80"/>
        <v>0</v>
      </c>
      <c r="AK237" s="3">
        <f t="shared" si="80"/>
        <v>0</v>
      </c>
      <c r="AL237" s="3">
        <f t="shared" si="80"/>
        <v>0</v>
      </c>
      <c r="AM237" s="3">
        <f t="shared" si="80"/>
        <v>0</v>
      </c>
      <c r="AN237" s="3">
        <f t="shared" si="80"/>
        <v>0</v>
      </c>
      <c r="AO237" s="3">
        <f t="shared" si="80"/>
        <v>0</v>
      </c>
      <c r="AP237" s="3">
        <f t="shared" si="80"/>
        <v>0</v>
      </c>
      <c r="AQ237" s="3">
        <f t="shared" si="80"/>
        <v>0</v>
      </c>
      <c r="AR237" s="3">
        <f t="shared" si="80"/>
        <v>0</v>
      </c>
      <c r="AS237" s="3">
        <f t="shared" si="80"/>
        <v>0</v>
      </c>
      <c r="AT237" s="3">
        <f t="shared" si="80"/>
        <v>0</v>
      </c>
      <c r="AU237" s="3">
        <f t="shared" si="80"/>
        <v>0</v>
      </c>
      <c r="AV237" s="3">
        <f t="shared" si="80"/>
        <v>0</v>
      </c>
      <c r="AW237" s="3">
        <f t="shared" si="80"/>
        <v>0</v>
      </c>
      <c r="AX237" s="3">
        <f t="shared" si="80"/>
        <v>0</v>
      </c>
      <c r="AY237" s="3">
        <f t="shared" si="80"/>
        <v>0</v>
      </c>
    </row>
    <row r="238" spans="1:51" s="37" customFormat="1" x14ac:dyDescent="0.25">
      <c r="A238" s="38"/>
      <c r="B238" s="38"/>
      <c r="C238" s="38">
        <v>70091</v>
      </c>
      <c r="D238" s="81" t="s">
        <v>350</v>
      </c>
      <c r="E238" s="39">
        <v>150000</v>
      </c>
      <c r="F238" s="39"/>
      <c r="G238" s="39">
        <v>150000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>
        <v>150000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s="36" customFormat="1" ht="33" customHeight="1" x14ac:dyDescent="0.25">
      <c r="A239" s="234" t="s">
        <v>106</v>
      </c>
      <c r="B239" s="235"/>
      <c r="C239" s="235"/>
      <c r="D239" s="236"/>
      <c r="E239" s="3">
        <f>SUM(E240:E240)</f>
        <v>676504</v>
      </c>
      <c r="F239" s="3">
        <f t="shared" ref="F239:AY240" si="81">SUM(F240:F240)</f>
        <v>0</v>
      </c>
      <c r="G239" s="3">
        <f t="shared" si="81"/>
        <v>676504</v>
      </c>
      <c r="H239" s="3">
        <f t="shared" si="81"/>
        <v>0</v>
      </c>
      <c r="I239" s="3">
        <f t="shared" si="81"/>
        <v>0</v>
      </c>
      <c r="J239" s="3">
        <f t="shared" si="81"/>
        <v>0</v>
      </c>
      <c r="K239" s="3">
        <f t="shared" si="81"/>
        <v>0</v>
      </c>
      <c r="L239" s="3">
        <f t="shared" si="81"/>
        <v>0</v>
      </c>
      <c r="M239" s="3">
        <f t="shared" si="81"/>
        <v>0</v>
      </c>
      <c r="N239" s="3">
        <f t="shared" si="81"/>
        <v>0</v>
      </c>
      <c r="O239" s="3">
        <f t="shared" si="81"/>
        <v>0</v>
      </c>
      <c r="P239" s="3">
        <f t="shared" si="81"/>
        <v>0</v>
      </c>
      <c r="Q239" s="3">
        <f t="shared" si="81"/>
        <v>0</v>
      </c>
      <c r="R239" s="3">
        <f t="shared" si="81"/>
        <v>0</v>
      </c>
      <c r="S239" s="3">
        <f t="shared" si="81"/>
        <v>0</v>
      </c>
      <c r="T239" s="3">
        <f t="shared" si="81"/>
        <v>0</v>
      </c>
      <c r="U239" s="3">
        <f t="shared" si="81"/>
        <v>0</v>
      </c>
      <c r="V239" s="3">
        <f t="shared" si="81"/>
        <v>0</v>
      </c>
      <c r="W239" s="3">
        <f t="shared" si="81"/>
        <v>0</v>
      </c>
      <c r="X239" s="3">
        <f t="shared" si="81"/>
        <v>0</v>
      </c>
      <c r="Y239" s="3">
        <f t="shared" si="81"/>
        <v>0</v>
      </c>
      <c r="Z239" s="3">
        <f t="shared" si="81"/>
        <v>0</v>
      </c>
      <c r="AA239" s="3">
        <f t="shared" si="81"/>
        <v>0</v>
      </c>
      <c r="AB239" s="3">
        <f t="shared" si="81"/>
        <v>0</v>
      </c>
      <c r="AC239" s="3">
        <f t="shared" si="81"/>
        <v>0</v>
      </c>
      <c r="AD239" s="3">
        <f t="shared" si="81"/>
        <v>0</v>
      </c>
      <c r="AE239" s="3">
        <f t="shared" si="81"/>
        <v>0</v>
      </c>
      <c r="AF239" s="3">
        <f t="shared" si="81"/>
        <v>0</v>
      </c>
      <c r="AG239" s="3">
        <f t="shared" si="81"/>
        <v>0</v>
      </c>
      <c r="AH239" s="3">
        <f t="shared" si="81"/>
        <v>0</v>
      </c>
      <c r="AI239" s="3">
        <f t="shared" si="81"/>
        <v>0</v>
      </c>
      <c r="AJ239" s="3">
        <f t="shared" si="81"/>
        <v>0</v>
      </c>
      <c r="AK239" s="3">
        <f t="shared" si="81"/>
        <v>0</v>
      </c>
      <c r="AL239" s="3">
        <f t="shared" si="81"/>
        <v>0</v>
      </c>
      <c r="AM239" s="3">
        <f t="shared" si="81"/>
        <v>0</v>
      </c>
      <c r="AN239" s="3">
        <f t="shared" si="81"/>
        <v>0</v>
      </c>
      <c r="AO239" s="3">
        <f t="shared" si="81"/>
        <v>0</v>
      </c>
      <c r="AP239" s="3">
        <f t="shared" si="81"/>
        <v>0</v>
      </c>
      <c r="AQ239" s="3">
        <f t="shared" si="81"/>
        <v>0</v>
      </c>
      <c r="AR239" s="3">
        <f t="shared" si="81"/>
        <v>0</v>
      </c>
      <c r="AS239" s="3">
        <f t="shared" si="81"/>
        <v>0</v>
      </c>
      <c r="AT239" s="3">
        <f t="shared" si="81"/>
        <v>0</v>
      </c>
      <c r="AU239" s="3">
        <f t="shared" si="81"/>
        <v>0</v>
      </c>
      <c r="AV239" s="3">
        <f t="shared" si="81"/>
        <v>0</v>
      </c>
      <c r="AW239" s="3">
        <f t="shared" si="81"/>
        <v>0</v>
      </c>
      <c r="AX239" s="3">
        <f t="shared" si="81"/>
        <v>0</v>
      </c>
      <c r="AY239" s="3">
        <f>SUM(AY240:AY240)</f>
        <v>676504</v>
      </c>
    </row>
    <row r="240" spans="1:51" s="36" customFormat="1" x14ac:dyDescent="0.25">
      <c r="A240" s="228" t="s">
        <v>107</v>
      </c>
      <c r="B240" s="229"/>
      <c r="C240" s="229"/>
      <c r="D240" s="230"/>
      <c r="E240" s="3">
        <f>SUM(E241:E241)</f>
        <v>676504</v>
      </c>
      <c r="F240" s="3">
        <f t="shared" si="81"/>
        <v>0</v>
      </c>
      <c r="G240" s="3">
        <f t="shared" si="81"/>
        <v>676504</v>
      </c>
      <c r="H240" s="3">
        <f t="shared" si="81"/>
        <v>0</v>
      </c>
      <c r="I240" s="3">
        <f t="shared" si="81"/>
        <v>0</v>
      </c>
      <c r="J240" s="3">
        <f t="shared" si="81"/>
        <v>0</v>
      </c>
      <c r="K240" s="3">
        <f t="shared" si="81"/>
        <v>0</v>
      </c>
      <c r="L240" s="3">
        <f t="shared" si="81"/>
        <v>0</v>
      </c>
      <c r="M240" s="3">
        <f t="shared" si="81"/>
        <v>0</v>
      </c>
      <c r="N240" s="3">
        <f t="shared" si="81"/>
        <v>0</v>
      </c>
      <c r="O240" s="3">
        <f t="shared" si="81"/>
        <v>0</v>
      </c>
      <c r="P240" s="3">
        <f t="shared" si="81"/>
        <v>0</v>
      </c>
      <c r="Q240" s="3">
        <f t="shared" si="81"/>
        <v>0</v>
      </c>
      <c r="R240" s="3">
        <f t="shared" si="81"/>
        <v>0</v>
      </c>
      <c r="S240" s="3">
        <f t="shared" si="81"/>
        <v>0</v>
      </c>
      <c r="T240" s="3">
        <f t="shared" si="81"/>
        <v>0</v>
      </c>
      <c r="U240" s="3">
        <f t="shared" si="81"/>
        <v>0</v>
      </c>
      <c r="V240" s="3">
        <f t="shared" si="81"/>
        <v>0</v>
      </c>
      <c r="W240" s="3">
        <f t="shared" si="81"/>
        <v>0</v>
      </c>
      <c r="X240" s="3">
        <f t="shared" si="81"/>
        <v>0</v>
      </c>
      <c r="Y240" s="3">
        <f t="shared" si="81"/>
        <v>0</v>
      </c>
      <c r="Z240" s="3">
        <f t="shared" si="81"/>
        <v>0</v>
      </c>
      <c r="AA240" s="3">
        <f t="shared" si="81"/>
        <v>0</v>
      </c>
      <c r="AB240" s="3">
        <f t="shared" si="81"/>
        <v>0</v>
      </c>
      <c r="AC240" s="3">
        <f t="shared" si="81"/>
        <v>0</v>
      </c>
      <c r="AD240" s="3">
        <f t="shared" si="81"/>
        <v>0</v>
      </c>
      <c r="AE240" s="3">
        <f t="shared" si="81"/>
        <v>0</v>
      </c>
      <c r="AF240" s="3">
        <f t="shared" si="81"/>
        <v>0</v>
      </c>
      <c r="AG240" s="3">
        <f t="shared" si="81"/>
        <v>0</v>
      </c>
      <c r="AH240" s="3">
        <f t="shared" si="81"/>
        <v>0</v>
      </c>
      <c r="AI240" s="3">
        <f t="shared" si="81"/>
        <v>0</v>
      </c>
      <c r="AJ240" s="3">
        <f t="shared" si="81"/>
        <v>0</v>
      </c>
      <c r="AK240" s="3">
        <f t="shared" si="81"/>
        <v>0</v>
      </c>
      <c r="AL240" s="3">
        <f t="shared" si="81"/>
        <v>0</v>
      </c>
      <c r="AM240" s="3">
        <f t="shared" si="81"/>
        <v>0</v>
      </c>
      <c r="AN240" s="3">
        <f t="shared" si="81"/>
        <v>0</v>
      </c>
      <c r="AO240" s="3">
        <f t="shared" si="81"/>
        <v>0</v>
      </c>
      <c r="AP240" s="3">
        <f t="shared" si="81"/>
        <v>0</v>
      </c>
      <c r="AQ240" s="3">
        <f t="shared" si="81"/>
        <v>0</v>
      </c>
      <c r="AR240" s="3">
        <f t="shared" si="81"/>
        <v>0</v>
      </c>
      <c r="AS240" s="3">
        <f t="shared" si="81"/>
        <v>0</v>
      </c>
      <c r="AT240" s="3">
        <f t="shared" si="81"/>
        <v>0</v>
      </c>
      <c r="AU240" s="3">
        <f t="shared" si="81"/>
        <v>0</v>
      </c>
      <c r="AV240" s="3">
        <f t="shared" si="81"/>
        <v>0</v>
      </c>
      <c r="AW240" s="3">
        <f t="shared" si="81"/>
        <v>0</v>
      </c>
      <c r="AX240" s="3">
        <f t="shared" si="81"/>
        <v>0</v>
      </c>
      <c r="AY240" s="3">
        <f t="shared" si="81"/>
        <v>676504</v>
      </c>
    </row>
    <row r="241" spans="1:51" s="36" customFormat="1" x14ac:dyDescent="0.25">
      <c r="A241" s="1">
        <v>69</v>
      </c>
      <c r="B241" s="1"/>
      <c r="C241" s="1"/>
      <c r="D241" s="70" t="s">
        <v>314</v>
      </c>
      <c r="E241" s="3">
        <f>SUM(E242,E244)</f>
        <v>676504</v>
      </c>
      <c r="F241" s="3">
        <f t="shared" ref="F241:AY241" si="82">SUM(F242,F244)</f>
        <v>0</v>
      </c>
      <c r="G241" s="3">
        <f t="shared" si="82"/>
        <v>676504</v>
      </c>
      <c r="H241" s="3">
        <f t="shared" si="82"/>
        <v>0</v>
      </c>
      <c r="I241" s="3">
        <f t="shared" si="82"/>
        <v>0</v>
      </c>
      <c r="J241" s="3">
        <f t="shared" si="82"/>
        <v>0</v>
      </c>
      <c r="K241" s="3">
        <f t="shared" si="82"/>
        <v>0</v>
      </c>
      <c r="L241" s="3">
        <f t="shared" si="82"/>
        <v>0</v>
      </c>
      <c r="M241" s="3">
        <f t="shared" si="82"/>
        <v>0</v>
      </c>
      <c r="N241" s="3">
        <f t="shared" si="82"/>
        <v>0</v>
      </c>
      <c r="O241" s="3">
        <f t="shared" si="82"/>
        <v>0</v>
      </c>
      <c r="P241" s="3">
        <f t="shared" si="82"/>
        <v>0</v>
      </c>
      <c r="Q241" s="3">
        <f t="shared" si="82"/>
        <v>0</v>
      </c>
      <c r="R241" s="3">
        <f t="shared" si="82"/>
        <v>0</v>
      </c>
      <c r="S241" s="3">
        <f t="shared" si="82"/>
        <v>0</v>
      </c>
      <c r="T241" s="3">
        <f t="shared" si="82"/>
        <v>0</v>
      </c>
      <c r="U241" s="3">
        <f t="shared" si="82"/>
        <v>0</v>
      </c>
      <c r="V241" s="3">
        <f t="shared" si="82"/>
        <v>0</v>
      </c>
      <c r="W241" s="3">
        <f t="shared" si="82"/>
        <v>0</v>
      </c>
      <c r="X241" s="3">
        <f t="shared" si="82"/>
        <v>0</v>
      </c>
      <c r="Y241" s="3">
        <f t="shared" si="82"/>
        <v>0</v>
      </c>
      <c r="Z241" s="3">
        <f t="shared" si="82"/>
        <v>0</v>
      </c>
      <c r="AA241" s="3">
        <f t="shared" si="82"/>
        <v>0</v>
      </c>
      <c r="AB241" s="3">
        <f t="shared" si="82"/>
        <v>0</v>
      </c>
      <c r="AC241" s="3">
        <f t="shared" si="82"/>
        <v>0</v>
      </c>
      <c r="AD241" s="3">
        <f t="shared" si="82"/>
        <v>0</v>
      </c>
      <c r="AE241" s="3">
        <f t="shared" si="82"/>
        <v>0</v>
      </c>
      <c r="AF241" s="3">
        <f t="shared" si="82"/>
        <v>0</v>
      </c>
      <c r="AG241" s="3">
        <f t="shared" si="82"/>
        <v>0</v>
      </c>
      <c r="AH241" s="3">
        <f t="shared" si="82"/>
        <v>0</v>
      </c>
      <c r="AI241" s="3">
        <f t="shared" si="82"/>
        <v>0</v>
      </c>
      <c r="AJ241" s="3">
        <f t="shared" si="82"/>
        <v>0</v>
      </c>
      <c r="AK241" s="3">
        <f t="shared" si="82"/>
        <v>0</v>
      </c>
      <c r="AL241" s="3">
        <f t="shared" si="82"/>
        <v>0</v>
      </c>
      <c r="AM241" s="3">
        <f t="shared" si="82"/>
        <v>0</v>
      </c>
      <c r="AN241" s="3">
        <f t="shared" si="82"/>
        <v>0</v>
      </c>
      <c r="AO241" s="3">
        <f t="shared" si="82"/>
        <v>0</v>
      </c>
      <c r="AP241" s="3">
        <f t="shared" si="82"/>
        <v>0</v>
      </c>
      <c r="AQ241" s="3">
        <f t="shared" si="82"/>
        <v>0</v>
      </c>
      <c r="AR241" s="3">
        <f t="shared" si="82"/>
        <v>0</v>
      </c>
      <c r="AS241" s="3">
        <f t="shared" si="82"/>
        <v>0</v>
      </c>
      <c r="AT241" s="3">
        <f t="shared" si="82"/>
        <v>0</v>
      </c>
      <c r="AU241" s="3">
        <f t="shared" si="82"/>
        <v>0</v>
      </c>
      <c r="AV241" s="3">
        <f t="shared" si="82"/>
        <v>0</v>
      </c>
      <c r="AW241" s="3">
        <f t="shared" si="82"/>
        <v>0</v>
      </c>
      <c r="AX241" s="3">
        <f t="shared" si="82"/>
        <v>0</v>
      </c>
      <c r="AY241" s="3">
        <f t="shared" si="82"/>
        <v>676504</v>
      </c>
    </row>
    <row r="242" spans="1:51" x14ac:dyDescent="0.25">
      <c r="A242" s="4"/>
      <c r="B242" s="4">
        <v>6901</v>
      </c>
      <c r="C242" s="4"/>
      <c r="D242" s="68" t="s">
        <v>315</v>
      </c>
      <c r="E242" s="3">
        <f>SUM(E243:E243)</f>
        <v>626504</v>
      </c>
      <c r="F242" s="3">
        <f t="shared" ref="F242:AY242" si="83">SUM(F243:F243)</f>
        <v>0</v>
      </c>
      <c r="G242" s="3">
        <f t="shared" si="83"/>
        <v>626504</v>
      </c>
      <c r="H242" s="3">
        <f t="shared" si="83"/>
        <v>0</v>
      </c>
      <c r="I242" s="3">
        <f t="shared" si="83"/>
        <v>0</v>
      </c>
      <c r="J242" s="3">
        <f t="shared" si="83"/>
        <v>0</v>
      </c>
      <c r="K242" s="3">
        <f t="shared" si="83"/>
        <v>0</v>
      </c>
      <c r="L242" s="3">
        <f t="shared" si="83"/>
        <v>0</v>
      </c>
      <c r="M242" s="3">
        <f t="shared" si="83"/>
        <v>0</v>
      </c>
      <c r="N242" s="3">
        <f t="shared" si="83"/>
        <v>0</v>
      </c>
      <c r="O242" s="3">
        <f t="shared" si="83"/>
        <v>0</v>
      </c>
      <c r="P242" s="3">
        <f t="shared" si="83"/>
        <v>0</v>
      </c>
      <c r="Q242" s="3">
        <f t="shared" si="83"/>
        <v>0</v>
      </c>
      <c r="R242" s="3">
        <f t="shared" si="83"/>
        <v>0</v>
      </c>
      <c r="S242" s="3">
        <f t="shared" si="83"/>
        <v>0</v>
      </c>
      <c r="T242" s="3">
        <f t="shared" si="83"/>
        <v>0</v>
      </c>
      <c r="U242" s="3">
        <f t="shared" si="83"/>
        <v>0</v>
      </c>
      <c r="V242" s="3">
        <f t="shared" si="83"/>
        <v>0</v>
      </c>
      <c r="W242" s="3">
        <f t="shared" si="83"/>
        <v>0</v>
      </c>
      <c r="X242" s="3">
        <f t="shared" si="83"/>
        <v>0</v>
      </c>
      <c r="Y242" s="3">
        <f t="shared" si="83"/>
        <v>0</v>
      </c>
      <c r="Z242" s="3">
        <f t="shared" si="83"/>
        <v>0</v>
      </c>
      <c r="AA242" s="3">
        <f t="shared" si="83"/>
        <v>0</v>
      </c>
      <c r="AB242" s="3">
        <f t="shared" si="83"/>
        <v>0</v>
      </c>
      <c r="AC242" s="3">
        <f t="shared" si="83"/>
        <v>0</v>
      </c>
      <c r="AD242" s="3">
        <f t="shared" si="83"/>
        <v>0</v>
      </c>
      <c r="AE242" s="3">
        <f t="shared" si="83"/>
        <v>0</v>
      </c>
      <c r="AF242" s="3">
        <f t="shared" si="83"/>
        <v>0</v>
      </c>
      <c r="AG242" s="3">
        <f t="shared" si="83"/>
        <v>0</v>
      </c>
      <c r="AH242" s="3">
        <f t="shared" si="83"/>
        <v>0</v>
      </c>
      <c r="AI242" s="3">
        <f t="shared" si="83"/>
        <v>0</v>
      </c>
      <c r="AJ242" s="3">
        <f t="shared" si="83"/>
        <v>0</v>
      </c>
      <c r="AK242" s="3">
        <f t="shared" si="83"/>
        <v>0</v>
      </c>
      <c r="AL242" s="3">
        <f t="shared" si="83"/>
        <v>0</v>
      </c>
      <c r="AM242" s="3">
        <f t="shared" si="83"/>
        <v>0</v>
      </c>
      <c r="AN242" s="3">
        <f t="shared" si="83"/>
        <v>0</v>
      </c>
      <c r="AO242" s="3">
        <f t="shared" si="83"/>
        <v>0</v>
      </c>
      <c r="AP242" s="3">
        <f t="shared" si="83"/>
        <v>0</v>
      </c>
      <c r="AQ242" s="3">
        <f t="shared" si="83"/>
        <v>0</v>
      </c>
      <c r="AR242" s="3">
        <f t="shared" si="83"/>
        <v>0</v>
      </c>
      <c r="AS242" s="3">
        <f t="shared" si="83"/>
        <v>0</v>
      </c>
      <c r="AT242" s="3">
        <f t="shared" si="83"/>
        <v>0</v>
      </c>
      <c r="AU242" s="3">
        <f t="shared" si="83"/>
        <v>0</v>
      </c>
      <c r="AV242" s="3">
        <f t="shared" si="83"/>
        <v>0</v>
      </c>
      <c r="AW242" s="3">
        <f t="shared" si="83"/>
        <v>0</v>
      </c>
      <c r="AX242" s="3">
        <f t="shared" si="83"/>
        <v>0</v>
      </c>
      <c r="AY242" s="3">
        <f t="shared" si="83"/>
        <v>626504</v>
      </c>
    </row>
    <row r="243" spans="1:51" s="37" customFormat="1" x14ac:dyDescent="0.25">
      <c r="A243" s="38"/>
      <c r="B243" s="38"/>
      <c r="C243" s="38">
        <v>96011</v>
      </c>
      <c r="D243" s="81" t="s">
        <v>315</v>
      </c>
      <c r="E243" s="39">
        <v>626504</v>
      </c>
      <c r="F243" s="39"/>
      <c r="G243" s="39">
        <v>626504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>
        <v>626504</v>
      </c>
    </row>
    <row r="244" spans="1:51" x14ac:dyDescent="0.25">
      <c r="A244" s="4"/>
      <c r="B244" s="4">
        <v>6902</v>
      </c>
      <c r="C244" s="4"/>
      <c r="D244" s="68" t="s">
        <v>316</v>
      </c>
      <c r="E244" s="3">
        <f>SUM(E245:E245)</f>
        <v>50000</v>
      </c>
      <c r="F244" s="3">
        <f t="shared" ref="F244:AY244" si="84">SUM(F245:F245)</f>
        <v>0</v>
      </c>
      <c r="G244" s="3">
        <f t="shared" si="84"/>
        <v>50000</v>
      </c>
      <c r="H244" s="3">
        <f t="shared" si="84"/>
        <v>0</v>
      </c>
      <c r="I244" s="3">
        <f t="shared" si="84"/>
        <v>0</v>
      </c>
      <c r="J244" s="3">
        <f t="shared" si="84"/>
        <v>0</v>
      </c>
      <c r="K244" s="3">
        <f t="shared" si="84"/>
        <v>0</v>
      </c>
      <c r="L244" s="3">
        <f t="shared" si="84"/>
        <v>0</v>
      </c>
      <c r="M244" s="3">
        <f t="shared" si="84"/>
        <v>0</v>
      </c>
      <c r="N244" s="3">
        <f t="shared" si="84"/>
        <v>0</v>
      </c>
      <c r="O244" s="3">
        <f t="shared" si="84"/>
        <v>0</v>
      </c>
      <c r="P244" s="3">
        <f t="shared" si="84"/>
        <v>0</v>
      </c>
      <c r="Q244" s="3">
        <f t="shared" si="84"/>
        <v>0</v>
      </c>
      <c r="R244" s="3">
        <f t="shared" si="84"/>
        <v>0</v>
      </c>
      <c r="S244" s="3">
        <f t="shared" si="84"/>
        <v>0</v>
      </c>
      <c r="T244" s="3">
        <f t="shared" si="84"/>
        <v>0</v>
      </c>
      <c r="U244" s="3">
        <f t="shared" si="84"/>
        <v>0</v>
      </c>
      <c r="V244" s="3">
        <f t="shared" si="84"/>
        <v>0</v>
      </c>
      <c r="W244" s="3">
        <f t="shared" si="84"/>
        <v>0</v>
      </c>
      <c r="X244" s="3">
        <f t="shared" si="84"/>
        <v>0</v>
      </c>
      <c r="Y244" s="3">
        <f t="shared" si="84"/>
        <v>0</v>
      </c>
      <c r="Z244" s="3">
        <f t="shared" si="84"/>
        <v>0</v>
      </c>
      <c r="AA244" s="3">
        <f t="shared" si="84"/>
        <v>0</v>
      </c>
      <c r="AB244" s="3">
        <f t="shared" si="84"/>
        <v>0</v>
      </c>
      <c r="AC244" s="3">
        <f t="shared" si="84"/>
        <v>0</v>
      </c>
      <c r="AD244" s="3">
        <f t="shared" si="84"/>
        <v>0</v>
      </c>
      <c r="AE244" s="3">
        <f t="shared" si="84"/>
        <v>0</v>
      </c>
      <c r="AF244" s="3">
        <f t="shared" si="84"/>
        <v>0</v>
      </c>
      <c r="AG244" s="3">
        <f t="shared" si="84"/>
        <v>0</v>
      </c>
      <c r="AH244" s="3">
        <f t="shared" si="84"/>
        <v>0</v>
      </c>
      <c r="AI244" s="3">
        <f t="shared" si="84"/>
        <v>0</v>
      </c>
      <c r="AJ244" s="3">
        <f t="shared" si="84"/>
        <v>0</v>
      </c>
      <c r="AK244" s="3">
        <f t="shared" si="84"/>
        <v>0</v>
      </c>
      <c r="AL244" s="3">
        <f t="shared" si="84"/>
        <v>0</v>
      </c>
      <c r="AM244" s="3">
        <f t="shared" si="84"/>
        <v>0</v>
      </c>
      <c r="AN244" s="3">
        <f t="shared" si="84"/>
        <v>0</v>
      </c>
      <c r="AO244" s="3">
        <f t="shared" si="84"/>
        <v>0</v>
      </c>
      <c r="AP244" s="3">
        <f t="shared" si="84"/>
        <v>0</v>
      </c>
      <c r="AQ244" s="3">
        <f t="shared" si="84"/>
        <v>0</v>
      </c>
      <c r="AR244" s="3">
        <f t="shared" si="84"/>
        <v>0</v>
      </c>
      <c r="AS244" s="3">
        <f t="shared" si="84"/>
        <v>0</v>
      </c>
      <c r="AT244" s="3">
        <f t="shared" si="84"/>
        <v>0</v>
      </c>
      <c r="AU244" s="3">
        <f t="shared" si="84"/>
        <v>0</v>
      </c>
      <c r="AV244" s="3">
        <f t="shared" si="84"/>
        <v>0</v>
      </c>
      <c r="AW244" s="3">
        <f t="shared" si="84"/>
        <v>0</v>
      </c>
      <c r="AX244" s="3">
        <f t="shared" si="84"/>
        <v>0</v>
      </c>
      <c r="AY244" s="3">
        <f t="shared" si="84"/>
        <v>50000</v>
      </c>
    </row>
    <row r="245" spans="1:51" s="37" customFormat="1" x14ac:dyDescent="0.25">
      <c r="A245" s="38"/>
      <c r="B245" s="38"/>
      <c r="C245" s="38">
        <v>69021</v>
      </c>
      <c r="D245" s="81" t="s">
        <v>316</v>
      </c>
      <c r="E245" s="39">
        <v>50000</v>
      </c>
      <c r="F245" s="39"/>
      <c r="G245" s="39">
        <v>50000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>
        <v>50000</v>
      </c>
    </row>
    <row r="246" spans="1:51" s="36" customFormat="1" x14ac:dyDescent="0.25">
      <c r="A246" s="228" t="s">
        <v>108</v>
      </c>
      <c r="B246" s="229"/>
      <c r="C246" s="229"/>
      <c r="D246" s="230"/>
      <c r="E246" s="3">
        <f t="shared" ref="E246:AY246" si="85">SUM(E247,E265)</f>
        <v>8210132</v>
      </c>
      <c r="F246" s="3">
        <f t="shared" si="85"/>
        <v>0</v>
      </c>
      <c r="G246" s="3">
        <f t="shared" si="85"/>
        <v>8210132</v>
      </c>
      <c r="H246" s="3">
        <f t="shared" si="85"/>
        <v>0</v>
      </c>
      <c r="I246" s="3">
        <f t="shared" si="85"/>
        <v>0</v>
      </c>
      <c r="J246" s="3">
        <f t="shared" si="85"/>
        <v>0</v>
      </c>
      <c r="K246" s="3">
        <f t="shared" si="85"/>
        <v>0</v>
      </c>
      <c r="L246" s="3">
        <f t="shared" si="85"/>
        <v>0</v>
      </c>
      <c r="M246" s="3">
        <f t="shared" si="85"/>
        <v>0</v>
      </c>
      <c r="N246" s="3">
        <f t="shared" si="85"/>
        <v>0</v>
      </c>
      <c r="O246" s="3">
        <f t="shared" si="85"/>
        <v>0</v>
      </c>
      <c r="P246" s="3">
        <f t="shared" si="85"/>
        <v>13000</v>
      </c>
      <c r="Q246" s="3">
        <f t="shared" si="85"/>
        <v>41600</v>
      </c>
      <c r="R246" s="3">
        <f t="shared" si="85"/>
        <v>0</v>
      </c>
      <c r="S246" s="3">
        <f t="shared" si="85"/>
        <v>0</v>
      </c>
      <c r="T246" s="3">
        <f t="shared" si="85"/>
        <v>0</v>
      </c>
      <c r="U246" s="3">
        <f t="shared" si="85"/>
        <v>0</v>
      </c>
      <c r="V246" s="3">
        <f t="shared" si="85"/>
        <v>0</v>
      </c>
      <c r="W246" s="3">
        <f t="shared" si="85"/>
        <v>0</v>
      </c>
      <c r="X246" s="3">
        <f t="shared" si="85"/>
        <v>0</v>
      </c>
      <c r="Y246" s="3">
        <f t="shared" si="85"/>
        <v>0</v>
      </c>
      <c r="Z246" s="3">
        <f t="shared" si="85"/>
        <v>420000</v>
      </c>
      <c r="AA246" s="3">
        <f t="shared" si="85"/>
        <v>0</v>
      </c>
      <c r="AB246" s="3">
        <f t="shared" si="85"/>
        <v>0</v>
      </c>
      <c r="AC246" s="3">
        <f t="shared" si="85"/>
        <v>40000</v>
      </c>
      <c r="AD246" s="3">
        <f t="shared" si="85"/>
        <v>0</v>
      </c>
      <c r="AE246" s="3">
        <f t="shared" si="85"/>
        <v>0</v>
      </c>
      <c r="AF246" s="3">
        <f t="shared" si="85"/>
        <v>170000</v>
      </c>
      <c r="AG246" s="3">
        <f t="shared" si="85"/>
        <v>0</v>
      </c>
      <c r="AH246" s="3">
        <f t="shared" si="85"/>
        <v>0</v>
      </c>
      <c r="AI246" s="3">
        <f t="shared" si="85"/>
        <v>0</v>
      </c>
      <c r="AJ246" s="3">
        <f t="shared" si="85"/>
        <v>0</v>
      </c>
      <c r="AK246" s="3">
        <f t="shared" si="85"/>
        <v>540000</v>
      </c>
      <c r="AL246" s="3">
        <f t="shared" si="85"/>
        <v>0</v>
      </c>
      <c r="AM246" s="3">
        <f t="shared" si="85"/>
        <v>0</v>
      </c>
      <c r="AN246" s="3">
        <f t="shared" si="85"/>
        <v>0</v>
      </c>
      <c r="AO246" s="3">
        <f t="shared" si="85"/>
        <v>0</v>
      </c>
      <c r="AP246" s="3">
        <f t="shared" si="85"/>
        <v>0</v>
      </c>
      <c r="AQ246" s="3">
        <f t="shared" si="85"/>
        <v>16500</v>
      </c>
      <c r="AR246" s="3">
        <f t="shared" si="85"/>
        <v>155000</v>
      </c>
      <c r="AS246" s="3">
        <f t="shared" si="85"/>
        <v>0</v>
      </c>
      <c r="AT246" s="3">
        <f t="shared" si="85"/>
        <v>0</v>
      </c>
      <c r="AU246" s="3">
        <f t="shared" si="85"/>
        <v>0</v>
      </c>
      <c r="AV246" s="3">
        <f t="shared" si="85"/>
        <v>0</v>
      </c>
      <c r="AW246" s="3">
        <f t="shared" si="85"/>
        <v>0</v>
      </c>
      <c r="AX246" s="3">
        <f t="shared" si="85"/>
        <v>0</v>
      </c>
      <c r="AY246" s="3">
        <f t="shared" si="85"/>
        <v>6814032</v>
      </c>
    </row>
    <row r="247" spans="1:51" s="36" customFormat="1" x14ac:dyDescent="0.25">
      <c r="A247" s="228" t="s">
        <v>109</v>
      </c>
      <c r="B247" s="229"/>
      <c r="C247" s="229"/>
      <c r="D247" s="230"/>
      <c r="E247" s="3">
        <f>SUM(E248:E248)</f>
        <v>3663193</v>
      </c>
      <c r="F247" s="3">
        <f t="shared" ref="F247:AX247" si="86">SUM(F248:F248)</f>
        <v>0</v>
      </c>
      <c r="G247" s="3">
        <f t="shared" si="86"/>
        <v>3663193</v>
      </c>
      <c r="H247" s="3">
        <f t="shared" si="86"/>
        <v>0</v>
      </c>
      <c r="I247" s="3">
        <f t="shared" si="86"/>
        <v>0</v>
      </c>
      <c r="J247" s="3">
        <f t="shared" si="86"/>
        <v>0</v>
      </c>
      <c r="K247" s="3">
        <f t="shared" si="86"/>
        <v>0</v>
      </c>
      <c r="L247" s="3">
        <f t="shared" si="86"/>
        <v>0</v>
      </c>
      <c r="M247" s="3">
        <f t="shared" si="86"/>
        <v>0</v>
      </c>
      <c r="N247" s="3">
        <f t="shared" si="86"/>
        <v>0</v>
      </c>
      <c r="O247" s="3">
        <f t="shared" si="86"/>
        <v>0</v>
      </c>
      <c r="P247" s="3">
        <f t="shared" si="86"/>
        <v>13000</v>
      </c>
      <c r="Q247" s="3">
        <f t="shared" si="86"/>
        <v>41600</v>
      </c>
      <c r="R247" s="3">
        <f t="shared" si="86"/>
        <v>0</v>
      </c>
      <c r="S247" s="3">
        <f t="shared" si="86"/>
        <v>0</v>
      </c>
      <c r="T247" s="3">
        <f t="shared" si="86"/>
        <v>0</v>
      </c>
      <c r="U247" s="3">
        <f t="shared" si="86"/>
        <v>0</v>
      </c>
      <c r="V247" s="3">
        <f t="shared" si="86"/>
        <v>0</v>
      </c>
      <c r="W247" s="3">
        <f t="shared" si="86"/>
        <v>0</v>
      </c>
      <c r="X247" s="3">
        <f t="shared" si="86"/>
        <v>0</v>
      </c>
      <c r="Y247" s="3">
        <f t="shared" si="86"/>
        <v>0</v>
      </c>
      <c r="Z247" s="3">
        <f t="shared" si="86"/>
        <v>420000</v>
      </c>
      <c r="AA247" s="3">
        <f t="shared" si="86"/>
        <v>0</v>
      </c>
      <c r="AB247" s="3">
        <f t="shared" si="86"/>
        <v>0</v>
      </c>
      <c r="AC247" s="3">
        <f t="shared" si="86"/>
        <v>40000</v>
      </c>
      <c r="AD247" s="3">
        <f t="shared" si="86"/>
        <v>0</v>
      </c>
      <c r="AE247" s="3">
        <f t="shared" si="86"/>
        <v>0</v>
      </c>
      <c r="AF247" s="3">
        <f t="shared" si="86"/>
        <v>170000</v>
      </c>
      <c r="AG247" s="3">
        <f t="shared" si="86"/>
        <v>0</v>
      </c>
      <c r="AH247" s="3">
        <f t="shared" si="86"/>
        <v>0</v>
      </c>
      <c r="AI247" s="3">
        <f t="shared" si="86"/>
        <v>0</v>
      </c>
      <c r="AJ247" s="3">
        <f t="shared" si="86"/>
        <v>0</v>
      </c>
      <c r="AK247" s="3">
        <f t="shared" si="86"/>
        <v>540000</v>
      </c>
      <c r="AL247" s="3">
        <f t="shared" si="86"/>
        <v>0</v>
      </c>
      <c r="AM247" s="3">
        <f t="shared" si="86"/>
        <v>0</v>
      </c>
      <c r="AN247" s="3">
        <f t="shared" si="86"/>
        <v>0</v>
      </c>
      <c r="AO247" s="3">
        <f t="shared" si="86"/>
        <v>0</v>
      </c>
      <c r="AP247" s="3">
        <f t="shared" si="86"/>
        <v>0</v>
      </c>
      <c r="AQ247" s="3">
        <f t="shared" si="86"/>
        <v>16500</v>
      </c>
      <c r="AR247" s="3">
        <f t="shared" si="86"/>
        <v>155000</v>
      </c>
      <c r="AS247" s="3">
        <f t="shared" si="86"/>
        <v>0</v>
      </c>
      <c r="AT247" s="3">
        <f t="shared" si="86"/>
        <v>0</v>
      </c>
      <c r="AU247" s="3">
        <f t="shared" si="86"/>
        <v>0</v>
      </c>
      <c r="AV247" s="3">
        <f t="shared" si="86"/>
        <v>0</v>
      </c>
      <c r="AW247" s="3">
        <f t="shared" si="86"/>
        <v>0</v>
      </c>
      <c r="AX247" s="3">
        <f t="shared" si="86"/>
        <v>0</v>
      </c>
      <c r="AY247" s="3">
        <f>SUM(AY248:AY248)</f>
        <v>2267093</v>
      </c>
    </row>
    <row r="248" spans="1:51" s="36" customFormat="1" x14ac:dyDescent="0.25">
      <c r="A248" s="228" t="s">
        <v>110</v>
      </c>
      <c r="B248" s="229"/>
      <c r="C248" s="229"/>
      <c r="D248" s="230"/>
      <c r="E248" s="3">
        <f>SUM(E249,E251)</f>
        <v>3663193</v>
      </c>
      <c r="F248" s="3">
        <f t="shared" ref="F248:AX248" si="87">SUM(F249,F251)</f>
        <v>0</v>
      </c>
      <c r="G248" s="3">
        <f t="shared" si="87"/>
        <v>3663193</v>
      </c>
      <c r="H248" s="3">
        <f t="shared" si="87"/>
        <v>0</v>
      </c>
      <c r="I248" s="3">
        <f t="shared" si="87"/>
        <v>0</v>
      </c>
      <c r="J248" s="3">
        <f t="shared" si="87"/>
        <v>0</v>
      </c>
      <c r="K248" s="3">
        <f t="shared" si="87"/>
        <v>0</v>
      </c>
      <c r="L248" s="3">
        <f t="shared" si="87"/>
        <v>0</v>
      </c>
      <c r="M248" s="3">
        <f t="shared" si="87"/>
        <v>0</v>
      </c>
      <c r="N248" s="3">
        <f t="shared" si="87"/>
        <v>0</v>
      </c>
      <c r="O248" s="3">
        <f t="shared" si="87"/>
        <v>0</v>
      </c>
      <c r="P248" s="3">
        <f t="shared" si="87"/>
        <v>13000</v>
      </c>
      <c r="Q248" s="3">
        <f t="shared" si="87"/>
        <v>41600</v>
      </c>
      <c r="R248" s="3">
        <f t="shared" si="87"/>
        <v>0</v>
      </c>
      <c r="S248" s="3">
        <f t="shared" si="87"/>
        <v>0</v>
      </c>
      <c r="T248" s="3">
        <f t="shared" si="87"/>
        <v>0</v>
      </c>
      <c r="U248" s="3">
        <f t="shared" si="87"/>
        <v>0</v>
      </c>
      <c r="V248" s="3">
        <f t="shared" si="87"/>
        <v>0</v>
      </c>
      <c r="W248" s="3">
        <f t="shared" si="87"/>
        <v>0</v>
      </c>
      <c r="X248" s="3">
        <f t="shared" si="87"/>
        <v>0</v>
      </c>
      <c r="Y248" s="3">
        <f t="shared" si="87"/>
        <v>0</v>
      </c>
      <c r="Z248" s="3">
        <f t="shared" si="87"/>
        <v>420000</v>
      </c>
      <c r="AA248" s="3">
        <f t="shared" si="87"/>
        <v>0</v>
      </c>
      <c r="AB248" s="3">
        <f t="shared" si="87"/>
        <v>0</v>
      </c>
      <c r="AC248" s="3">
        <f t="shared" si="87"/>
        <v>40000</v>
      </c>
      <c r="AD248" s="3">
        <f t="shared" si="87"/>
        <v>0</v>
      </c>
      <c r="AE248" s="3">
        <f t="shared" si="87"/>
        <v>0</v>
      </c>
      <c r="AF248" s="3">
        <f t="shared" si="87"/>
        <v>170000</v>
      </c>
      <c r="AG248" s="3">
        <f t="shared" si="87"/>
        <v>0</v>
      </c>
      <c r="AH248" s="3">
        <f t="shared" si="87"/>
        <v>0</v>
      </c>
      <c r="AI248" s="3">
        <f t="shared" si="87"/>
        <v>0</v>
      </c>
      <c r="AJ248" s="3">
        <f t="shared" si="87"/>
        <v>0</v>
      </c>
      <c r="AK248" s="3">
        <f t="shared" si="87"/>
        <v>540000</v>
      </c>
      <c r="AL248" s="3">
        <f t="shared" si="87"/>
        <v>0</v>
      </c>
      <c r="AM248" s="3">
        <f t="shared" si="87"/>
        <v>0</v>
      </c>
      <c r="AN248" s="3">
        <f t="shared" si="87"/>
        <v>0</v>
      </c>
      <c r="AO248" s="3">
        <f t="shared" si="87"/>
        <v>0</v>
      </c>
      <c r="AP248" s="3">
        <f t="shared" si="87"/>
        <v>0</v>
      </c>
      <c r="AQ248" s="3">
        <f t="shared" si="87"/>
        <v>16500</v>
      </c>
      <c r="AR248" s="3">
        <f t="shared" si="87"/>
        <v>155000</v>
      </c>
      <c r="AS248" s="3">
        <f t="shared" si="87"/>
        <v>0</v>
      </c>
      <c r="AT248" s="3">
        <f t="shared" si="87"/>
        <v>0</v>
      </c>
      <c r="AU248" s="3">
        <f t="shared" si="87"/>
        <v>0</v>
      </c>
      <c r="AV248" s="3">
        <f t="shared" si="87"/>
        <v>0</v>
      </c>
      <c r="AW248" s="3">
        <f t="shared" si="87"/>
        <v>0</v>
      </c>
      <c r="AX248" s="3">
        <f t="shared" si="87"/>
        <v>0</v>
      </c>
      <c r="AY248" s="3">
        <f>SUM(AY249,AY251)</f>
        <v>2267093</v>
      </c>
    </row>
    <row r="249" spans="1:51" s="36" customFormat="1" x14ac:dyDescent="0.25">
      <c r="A249" s="228" t="s">
        <v>111</v>
      </c>
      <c r="B249" s="229"/>
      <c r="C249" s="229"/>
      <c r="D249" s="230"/>
      <c r="E249" s="3">
        <f>SUM(E250:E250)</f>
        <v>737393</v>
      </c>
      <c r="F249" s="3">
        <f t="shared" ref="F249:AY249" si="88">SUM(F250:F250)</f>
        <v>0</v>
      </c>
      <c r="G249" s="3">
        <f t="shared" si="88"/>
        <v>737393</v>
      </c>
      <c r="H249" s="3">
        <f t="shared" si="88"/>
        <v>0</v>
      </c>
      <c r="I249" s="3">
        <f t="shared" si="88"/>
        <v>0</v>
      </c>
      <c r="J249" s="3">
        <f t="shared" si="88"/>
        <v>0</v>
      </c>
      <c r="K249" s="3">
        <f t="shared" si="88"/>
        <v>0</v>
      </c>
      <c r="L249" s="3">
        <f t="shared" si="88"/>
        <v>0</v>
      </c>
      <c r="M249" s="3">
        <f t="shared" si="88"/>
        <v>0</v>
      </c>
      <c r="N249" s="3">
        <f t="shared" si="88"/>
        <v>0</v>
      </c>
      <c r="O249" s="3">
        <f t="shared" si="88"/>
        <v>0</v>
      </c>
      <c r="P249" s="3">
        <f t="shared" si="88"/>
        <v>0</v>
      </c>
      <c r="Q249" s="3">
        <f t="shared" si="88"/>
        <v>0</v>
      </c>
      <c r="R249" s="3">
        <f t="shared" si="88"/>
        <v>0</v>
      </c>
      <c r="S249" s="3">
        <f t="shared" si="88"/>
        <v>0</v>
      </c>
      <c r="T249" s="3">
        <f t="shared" si="88"/>
        <v>0</v>
      </c>
      <c r="U249" s="3">
        <f t="shared" si="88"/>
        <v>0</v>
      </c>
      <c r="V249" s="3">
        <f t="shared" si="88"/>
        <v>0</v>
      </c>
      <c r="W249" s="3">
        <f t="shared" si="88"/>
        <v>0</v>
      </c>
      <c r="X249" s="3">
        <f t="shared" si="88"/>
        <v>0</v>
      </c>
      <c r="Y249" s="3">
        <f t="shared" si="88"/>
        <v>0</v>
      </c>
      <c r="Z249" s="3">
        <f t="shared" si="88"/>
        <v>0</v>
      </c>
      <c r="AA249" s="3">
        <f t="shared" si="88"/>
        <v>0</v>
      </c>
      <c r="AB249" s="3">
        <f t="shared" si="88"/>
        <v>0</v>
      </c>
      <c r="AC249" s="3">
        <f t="shared" si="88"/>
        <v>0</v>
      </c>
      <c r="AD249" s="3">
        <f t="shared" si="88"/>
        <v>0</v>
      </c>
      <c r="AE249" s="3">
        <f t="shared" si="88"/>
        <v>0</v>
      </c>
      <c r="AF249" s="3">
        <f t="shared" si="88"/>
        <v>0</v>
      </c>
      <c r="AG249" s="3">
        <f t="shared" si="88"/>
        <v>0</v>
      </c>
      <c r="AH249" s="3">
        <f t="shared" si="88"/>
        <v>0</v>
      </c>
      <c r="AI249" s="3">
        <f t="shared" si="88"/>
        <v>0</v>
      </c>
      <c r="AJ249" s="3">
        <f t="shared" si="88"/>
        <v>0</v>
      </c>
      <c r="AK249" s="3">
        <f t="shared" si="88"/>
        <v>0</v>
      </c>
      <c r="AL249" s="3">
        <f t="shared" si="88"/>
        <v>0</v>
      </c>
      <c r="AM249" s="3">
        <f t="shared" si="88"/>
        <v>0</v>
      </c>
      <c r="AN249" s="3">
        <f t="shared" si="88"/>
        <v>0</v>
      </c>
      <c r="AO249" s="3">
        <f t="shared" si="88"/>
        <v>0</v>
      </c>
      <c r="AP249" s="3">
        <f t="shared" si="88"/>
        <v>0</v>
      </c>
      <c r="AQ249" s="3">
        <f t="shared" si="88"/>
        <v>0</v>
      </c>
      <c r="AR249" s="3">
        <f t="shared" si="88"/>
        <v>0</v>
      </c>
      <c r="AS249" s="3">
        <f t="shared" si="88"/>
        <v>0</v>
      </c>
      <c r="AT249" s="3">
        <f t="shared" si="88"/>
        <v>0</v>
      </c>
      <c r="AU249" s="3">
        <f t="shared" si="88"/>
        <v>0</v>
      </c>
      <c r="AV249" s="3">
        <f t="shared" si="88"/>
        <v>0</v>
      </c>
      <c r="AW249" s="3">
        <f t="shared" si="88"/>
        <v>0</v>
      </c>
      <c r="AX249" s="3">
        <f t="shared" si="88"/>
        <v>0</v>
      </c>
      <c r="AY249" s="3">
        <f t="shared" si="88"/>
        <v>737393</v>
      </c>
    </row>
    <row r="250" spans="1:51" x14ac:dyDescent="0.25">
      <c r="A250" s="4">
        <v>50</v>
      </c>
      <c r="B250" s="4"/>
      <c r="C250" s="4"/>
      <c r="D250" s="68" t="s">
        <v>317</v>
      </c>
      <c r="E250" s="3">
        <v>737393</v>
      </c>
      <c r="F250" s="3"/>
      <c r="G250" s="3">
        <v>737393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>
        <v>737393</v>
      </c>
    </row>
    <row r="251" spans="1:51" s="36" customFormat="1" x14ac:dyDescent="0.25">
      <c r="A251" s="228" t="s">
        <v>112</v>
      </c>
      <c r="B251" s="229"/>
      <c r="C251" s="229"/>
      <c r="D251" s="230"/>
      <c r="E251" s="3">
        <f>SUM(F251:G251)</f>
        <v>2925800</v>
      </c>
      <c r="F251" s="3">
        <f t="shared" ref="F251:AX251" si="89">SUM(F252,F261,F263)</f>
        <v>0</v>
      </c>
      <c r="G251" s="3">
        <f t="shared" si="89"/>
        <v>2925800</v>
      </c>
      <c r="H251" s="3">
        <f t="shared" si="89"/>
        <v>0</v>
      </c>
      <c r="I251" s="3">
        <f t="shared" si="89"/>
        <v>0</v>
      </c>
      <c r="J251" s="3">
        <f t="shared" si="89"/>
        <v>0</v>
      </c>
      <c r="K251" s="3">
        <f t="shared" si="89"/>
        <v>0</v>
      </c>
      <c r="L251" s="3">
        <f t="shared" si="89"/>
        <v>0</v>
      </c>
      <c r="M251" s="3">
        <f t="shared" si="89"/>
        <v>0</v>
      </c>
      <c r="N251" s="3">
        <f t="shared" si="89"/>
        <v>0</v>
      </c>
      <c r="O251" s="3">
        <f t="shared" si="89"/>
        <v>0</v>
      </c>
      <c r="P251" s="3">
        <f t="shared" si="89"/>
        <v>13000</v>
      </c>
      <c r="Q251" s="3">
        <f t="shared" si="89"/>
        <v>41600</v>
      </c>
      <c r="R251" s="3">
        <f t="shared" si="89"/>
        <v>0</v>
      </c>
      <c r="S251" s="3">
        <f t="shared" si="89"/>
        <v>0</v>
      </c>
      <c r="T251" s="3">
        <f t="shared" si="89"/>
        <v>0</v>
      </c>
      <c r="U251" s="3">
        <f t="shared" si="89"/>
        <v>0</v>
      </c>
      <c r="V251" s="3">
        <f t="shared" si="89"/>
        <v>0</v>
      </c>
      <c r="W251" s="3">
        <f t="shared" si="89"/>
        <v>0</v>
      </c>
      <c r="X251" s="3">
        <f t="shared" si="89"/>
        <v>0</v>
      </c>
      <c r="Y251" s="3">
        <f t="shared" si="89"/>
        <v>0</v>
      </c>
      <c r="Z251" s="3">
        <f t="shared" si="89"/>
        <v>420000</v>
      </c>
      <c r="AA251" s="3">
        <f t="shared" si="89"/>
        <v>0</v>
      </c>
      <c r="AB251" s="3">
        <f t="shared" si="89"/>
        <v>0</v>
      </c>
      <c r="AC251" s="3">
        <f t="shared" si="89"/>
        <v>40000</v>
      </c>
      <c r="AD251" s="3">
        <f t="shared" si="89"/>
        <v>0</v>
      </c>
      <c r="AE251" s="3">
        <f t="shared" si="89"/>
        <v>0</v>
      </c>
      <c r="AF251" s="3">
        <f t="shared" si="89"/>
        <v>170000</v>
      </c>
      <c r="AG251" s="3">
        <f t="shared" si="89"/>
        <v>0</v>
      </c>
      <c r="AH251" s="3">
        <f t="shared" si="89"/>
        <v>0</v>
      </c>
      <c r="AI251" s="3">
        <f t="shared" si="89"/>
        <v>0</v>
      </c>
      <c r="AJ251" s="3">
        <f t="shared" si="89"/>
        <v>0</v>
      </c>
      <c r="AK251" s="3">
        <f t="shared" si="89"/>
        <v>540000</v>
      </c>
      <c r="AL251" s="3">
        <f t="shared" si="89"/>
        <v>0</v>
      </c>
      <c r="AM251" s="3">
        <f t="shared" si="89"/>
        <v>0</v>
      </c>
      <c r="AN251" s="3">
        <f t="shared" si="89"/>
        <v>0</v>
      </c>
      <c r="AO251" s="3">
        <f t="shared" si="89"/>
        <v>0</v>
      </c>
      <c r="AP251" s="3">
        <f t="shared" si="89"/>
        <v>0</v>
      </c>
      <c r="AQ251" s="3">
        <f t="shared" si="89"/>
        <v>16500</v>
      </c>
      <c r="AR251" s="3">
        <f t="shared" si="89"/>
        <v>155000</v>
      </c>
      <c r="AS251" s="3">
        <f t="shared" si="89"/>
        <v>0</v>
      </c>
      <c r="AT251" s="3">
        <f t="shared" si="89"/>
        <v>0</v>
      </c>
      <c r="AU251" s="3">
        <f t="shared" si="89"/>
        <v>0</v>
      </c>
      <c r="AV251" s="3">
        <f t="shared" si="89"/>
        <v>0</v>
      </c>
      <c r="AW251" s="3">
        <f t="shared" si="89"/>
        <v>0</v>
      </c>
      <c r="AX251" s="3">
        <f t="shared" si="89"/>
        <v>0</v>
      </c>
      <c r="AY251" s="3">
        <f>SUM(AY252,AY261,AY263)</f>
        <v>1529700</v>
      </c>
    </row>
    <row r="252" spans="1:51" s="36" customFormat="1" x14ac:dyDescent="0.25">
      <c r="A252" s="246" t="s">
        <v>113</v>
      </c>
      <c r="B252" s="247"/>
      <c r="C252" s="248"/>
      <c r="D252" s="65"/>
      <c r="E252" s="3">
        <f>SUM(E253,E260)</f>
        <v>2075800</v>
      </c>
      <c r="F252" s="3">
        <f t="shared" ref="F252:AY252" si="90">SUM(F253,F260)</f>
        <v>0</v>
      </c>
      <c r="G252" s="3">
        <f t="shared" si="90"/>
        <v>2075800</v>
      </c>
      <c r="H252" s="3">
        <f t="shared" si="90"/>
        <v>0</v>
      </c>
      <c r="I252" s="3">
        <f t="shared" si="90"/>
        <v>0</v>
      </c>
      <c r="J252" s="3">
        <f t="shared" si="90"/>
        <v>0</v>
      </c>
      <c r="K252" s="3">
        <f t="shared" si="90"/>
        <v>0</v>
      </c>
      <c r="L252" s="3">
        <f t="shared" si="90"/>
        <v>0</v>
      </c>
      <c r="M252" s="3">
        <f t="shared" si="90"/>
        <v>0</v>
      </c>
      <c r="N252" s="3">
        <f t="shared" si="90"/>
        <v>0</v>
      </c>
      <c r="O252" s="3">
        <f t="shared" si="90"/>
        <v>0</v>
      </c>
      <c r="P252" s="3">
        <f t="shared" si="90"/>
        <v>13000</v>
      </c>
      <c r="Q252" s="3">
        <f t="shared" si="90"/>
        <v>41600</v>
      </c>
      <c r="R252" s="3">
        <f t="shared" si="90"/>
        <v>0</v>
      </c>
      <c r="S252" s="3">
        <f t="shared" si="90"/>
        <v>0</v>
      </c>
      <c r="T252" s="3">
        <f t="shared" si="90"/>
        <v>0</v>
      </c>
      <c r="U252" s="3">
        <f t="shared" si="90"/>
        <v>0</v>
      </c>
      <c r="V252" s="3">
        <f t="shared" si="90"/>
        <v>0</v>
      </c>
      <c r="W252" s="3">
        <f t="shared" si="90"/>
        <v>0</v>
      </c>
      <c r="X252" s="3">
        <f t="shared" si="90"/>
        <v>0</v>
      </c>
      <c r="Y252" s="3">
        <f t="shared" si="90"/>
        <v>0</v>
      </c>
      <c r="Z252" s="3">
        <f t="shared" si="90"/>
        <v>420000</v>
      </c>
      <c r="AA252" s="3">
        <f t="shared" si="90"/>
        <v>0</v>
      </c>
      <c r="AB252" s="3">
        <f t="shared" si="90"/>
        <v>0</v>
      </c>
      <c r="AC252" s="3">
        <f t="shared" si="90"/>
        <v>40000</v>
      </c>
      <c r="AD252" s="3">
        <f t="shared" si="90"/>
        <v>0</v>
      </c>
      <c r="AE252" s="3">
        <f t="shared" si="90"/>
        <v>0</v>
      </c>
      <c r="AF252" s="3">
        <f t="shared" si="90"/>
        <v>170000</v>
      </c>
      <c r="AG252" s="3">
        <f t="shared" si="90"/>
        <v>0</v>
      </c>
      <c r="AH252" s="3">
        <f t="shared" si="90"/>
        <v>0</v>
      </c>
      <c r="AI252" s="3">
        <f t="shared" si="90"/>
        <v>0</v>
      </c>
      <c r="AJ252" s="3">
        <f t="shared" si="90"/>
        <v>0</v>
      </c>
      <c r="AK252" s="3">
        <f t="shared" si="90"/>
        <v>540000</v>
      </c>
      <c r="AL252" s="3">
        <f t="shared" si="90"/>
        <v>0</v>
      </c>
      <c r="AM252" s="3">
        <f t="shared" si="90"/>
        <v>0</v>
      </c>
      <c r="AN252" s="3">
        <f t="shared" si="90"/>
        <v>0</v>
      </c>
      <c r="AO252" s="3">
        <f t="shared" si="90"/>
        <v>0</v>
      </c>
      <c r="AP252" s="3">
        <f t="shared" si="90"/>
        <v>0</v>
      </c>
      <c r="AQ252" s="3">
        <f t="shared" si="90"/>
        <v>16500</v>
      </c>
      <c r="AR252" s="3">
        <f t="shared" si="90"/>
        <v>155000</v>
      </c>
      <c r="AS252" s="3">
        <f t="shared" si="90"/>
        <v>0</v>
      </c>
      <c r="AT252" s="3">
        <f t="shared" si="90"/>
        <v>0</v>
      </c>
      <c r="AU252" s="3">
        <f t="shared" si="90"/>
        <v>0</v>
      </c>
      <c r="AV252" s="3">
        <f t="shared" si="90"/>
        <v>0</v>
      </c>
      <c r="AW252" s="3">
        <f t="shared" si="90"/>
        <v>0</v>
      </c>
      <c r="AX252" s="3">
        <f t="shared" si="90"/>
        <v>0</v>
      </c>
      <c r="AY252" s="3">
        <f t="shared" si="90"/>
        <v>679700</v>
      </c>
    </row>
    <row r="253" spans="1:51" s="36" customFormat="1" x14ac:dyDescent="0.25">
      <c r="A253" s="1">
        <v>21</v>
      </c>
      <c r="B253" s="1"/>
      <c r="C253" s="1"/>
      <c r="D253" s="70" t="s">
        <v>318</v>
      </c>
      <c r="E253" s="3">
        <f>SUM(F253:G253)</f>
        <v>2067600</v>
      </c>
      <c r="F253" s="3">
        <f t="shared" ref="F253:AX253" si="91">SUM(F254,F256)</f>
        <v>0</v>
      </c>
      <c r="G253" s="3">
        <f>SUM(H253:AY253)</f>
        <v>2067600</v>
      </c>
      <c r="H253" s="3">
        <f t="shared" si="91"/>
        <v>0</v>
      </c>
      <c r="I253" s="3">
        <f t="shared" si="91"/>
        <v>0</v>
      </c>
      <c r="J253" s="3">
        <f t="shared" si="91"/>
        <v>0</v>
      </c>
      <c r="K253" s="3">
        <f t="shared" si="91"/>
        <v>0</v>
      </c>
      <c r="L253" s="3">
        <f t="shared" si="91"/>
        <v>0</v>
      </c>
      <c r="M253" s="3">
        <f t="shared" si="91"/>
        <v>0</v>
      </c>
      <c r="N253" s="3">
        <f t="shared" si="91"/>
        <v>0</v>
      </c>
      <c r="O253" s="3">
        <f t="shared" si="91"/>
        <v>0</v>
      </c>
      <c r="P253" s="3">
        <v>13000</v>
      </c>
      <c r="Q253" s="3">
        <v>41600</v>
      </c>
      <c r="R253" s="3">
        <f t="shared" si="91"/>
        <v>0</v>
      </c>
      <c r="S253" s="3">
        <f t="shared" si="91"/>
        <v>0</v>
      </c>
      <c r="T253" s="3">
        <f t="shared" si="91"/>
        <v>0</v>
      </c>
      <c r="U253" s="3">
        <f t="shared" si="91"/>
        <v>0</v>
      </c>
      <c r="V253" s="3">
        <f t="shared" si="91"/>
        <v>0</v>
      </c>
      <c r="W253" s="3">
        <f t="shared" si="91"/>
        <v>0</v>
      </c>
      <c r="X253" s="3">
        <f t="shared" si="91"/>
        <v>0</v>
      </c>
      <c r="Y253" s="3">
        <f t="shared" si="91"/>
        <v>0</v>
      </c>
      <c r="Z253" s="3">
        <v>420000</v>
      </c>
      <c r="AA253" s="3">
        <f t="shared" si="91"/>
        <v>0</v>
      </c>
      <c r="AB253" s="3">
        <f t="shared" si="91"/>
        <v>0</v>
      </c>
      <c r="AC253" s="3">
        <v>40000</v>
      </c>
      <c r="AD253" s="3">
        <f t="shared" si="91"/>
        <v>0</v>
      </c>
      <c r="AE253" s="3">
        <f t="shared" si="91"/>
        <v>0</v>
      </c>
      <c r="AF253" s="3">
        <f t="shared" si="91"/>
        <v>170000</v>
      </c>
      <c r="AG253" s="3">
        <f t="shared" si="91"/>
        <v>0</v>
      </c>
      <c r="AH253" s="3">
        <f t="shared" si="91"/>
        <v>0</v>
      </c>
      <c r="AI253" s="3">
        <f t="shared" si="91"/>
        <v>0</v>
      </c>
      <c r="AJ253" s="3">
        <f t="shared" si="91"/>
        <v>0</v>
      </c>
      <c r="AK253" s="3">
        <f t="shared" si="91"/>
        <v>540000</v>
      </c>
      <c r="AL253" s="3">
        <f t="shared" si="91"/>
        <v>0</v>
      </c>
      <c r="AM253" s="3">
        <f t="shared" si="91"/>
        <v>0</v>
      </c>
      <c r="AN253" s="3">
        <f t="shared" si="91"/>
        <v>0</v>
      </c>
      <c r="AO253" s="3">
        <f t="shared" si="91"/>
        <v>0</v>
      </c>
      <c r="AP253" s="3">
        <f t="shared" si="91"/>
        <v>0</v>
      </c>
      <c r="AQ253" s="3">
        <v>16500</v>
      </c>
      <c r="AR253" s="3">
        <f t="shared" si="91"/>
        <v>155000</v>
      </c>
      <c r="AS253" s="3">
        <f t="shared" si="91"/>
        <v>0</v>
      </c>
      <c r="AT253" s="3">
        <f t="shared" si="91"/>
        <v>0</v>
      </c>
      <c r="AU253" s="3">
        <f t="shared" si="91"/>
        <v>0</v>
      </c>
      <c r="AV253" s="3">
        <f t="shared" si="91"/>
        <v>0</v>
      </c>
      <c r="AW253" s="3">
        <f t="shared" si="91"/>
        <v>0</v>
      </c>
      <c r="AX253" s="3">
        <f t="shared" si="91"/>
        <v>0</v>
      </c>
      <c r="AY253" s="3">
        <v>671500</v>
      </c>
    </row>
    <row r="254" spans="1:51" s="36" customFormat="1" x14ac:dyDescent="0.25">
      <c r="A254" s="1"/>
      <c r="B254" s="38">
        <v>2103</v>
      </c>
      <c r="C254" s="1"/>
      <c r="D254" s="70" t="s">
        <v>351</v>
      </c>
      <c r="E254" s="3">
        <f>SUM(E255:E255)</f>
        <v>4200</v>
      </c>
      <c r="F254" s="3">
        <f t="shared" ref="F254:AY254" si="92">SUM(F255:F255)</f>
        <v>0</v>
      </c>
      <c r="G254" s="3">
        <f t="shared" si="92"/>
        <v>4200</v>
      </c>
      <c r="H254" s="3">
        <f t="shared" si="92"/>
        <v>0</v>
      </c>
      <c r="I254" s="3">
        <f t="shared" si="92"/>
        <v>0</v>
      </c>
      <c r="J254" s="3">
        <f t="shared" si="92"/>
        <v>0</v>
      </c>
      <c r="K254" s="3">
        <f t="shared" si="92"/>
        <v>0</v>
      </c>
      <c r="L254" s="3">
        <f t="shared" si="92"/>
        <v>0</v>
      </c>
      <c r="M254" s="3">
        <f t="shared" si="92"/>
        <v>0</v>
      </c>
      <c r="N254" s="3">
        <f t="shared" si="92"/>
        <v>0</v>
      </c>
      <c r="O254" s="3">
        <f t="shared" si="92"/>
        <v>0</v>
      </c>
      <c r="P254" s="3">
        <f t="shared" si="92"/>
        <v>0</v>
      </c>
      <c r="Q254" s="3">
        <f t="shared" si="92"/>
        <v>0</v>
      </c>
      <c r="R254" s="3">
        <f t="shared" si="92"/>
        <v>0</v>
      </c>
      <c r="S254" s="3">
        <f t="shared" si="92"/>
        <v>0</v>
      </c>
      <c r="T254" s="3">
        <f t="shared" si="92"/>
        <v>0</v>
      </c>
      <c r="U254" s="3">
        <f t="shared" si="92"/>
        <v>0</v>
      </c>
      <c r="V254" s="3">
        <f t="shared" si="92"/>
        <v>0</v>
      </c>
      <c r="W254" s="3">
        <f t="shared" si="92"/>
        <v>0</v>
      </c>
      <c r="X254" s="3">
        <f t="shared" si="92"/>
        <v>0</v>
      </c>
      <c r="Y254" s="3">
        <f t="shared" si="92"/>
        <v>0</v>
      </c>
      <c r="Z254" s="3">
        <f t="shared" si="92"/>
        <v>0</v>
      </c>
      <c r="AA254" s="3">
        <f t="shared" si="92"/>
        <v>0</v>
      </c>
      <c r="AB254" s="3">
        <f t="shared" si="92"/>
        <v>0</v>
      </c>
      <c r="AC254" s="3">
        <f t="shared" si="92"/>
        <v>0</v>
      </c>
      <c r="AD254" s="3">
        <f t="shared" si="92"/>
        <v>0</v>
      </c>
      <c r="AE254" s="3">
        <f t="shared" si="92"/>
        <v>0</v>
      </c>
      <c r="AF254" s="3">
        <f t="shared" si="92"/>
        <v>4200</v>
      </c>
      <c r="AG254" s="3">
        <f t="shared" si="92"/>
        <v>0</v>
      </c>
      <c r="AH254" s="3">
        <f t="shared" si="92"/>
        <v>0</v>
      </c>
      <c r="AI254" s="3">
        <f t="shared" si="92"/>
        <v>0</v>
      </c>
      <c r="AJ254" s="3">
        <f t="shared" si="92"/>
        <v>0</v>
      </c>
      <c r="AK254" s="3">
        <f t="shared" si="92"/>
        <v>0</v>
      </c>
      <c r="AL254" s="3">
        <f t="shared" si="92"/>
        <v>0</v>
      </c>
      <c r="AM254" s="3">
        <f t="shared" si="92"/>
        <v>0</v>
      </c>
      <c r="AN254" s="3">
        <f t="shared" si="92"/>
        <v>0</v>
      </c>
      <c r="AO254" s="3">
        <f t="shared" si="92"/>
        <v>0</v>
      </c>
      <c r="AP254" s="3">
        <f t="shared" si="92"/>
        <v>0</v>
      </c>
      <c r="AQ254" s="3">
        <f t="shared" si="92"/>
        <v>0</v>
      </c>
      <c r="AR254" s="3">
        <f t="shared" si="92"/>
        <v>0</v>
      </c>
      <c r="AS254" s="3">
        <f t="shared" si="92"/>
        <v>0</v>
      </c>
      <c r="AT254" s="3">
        <f t="shared" si="92"/>
        <v>0</v>
      </c>
      <c r="AU254" s="3">
        <f t="shared" si="92"/>
        <v>0</v>
      </c>
      <c r="AV254" s="3">
        <f t="shared" si="92"/>
        <v>0</v>
      </c>
      <c r="AW254" s="3">
        <f t="shared" si="92"/>
        <v>0</v>
      </c>
      <c r="AX254" s="3">
        <f t="shared" si="92"/>
        <v>0</v>
      </c>
      <c r="AY254" s="3">
        <f t="shared" si="92"/>
        <v>0</v>
      </c>
    </row>
    <row r="255" spans="1:51" s="37" customFormat="1" x14ac:dyDescent="0.25">
      <c r="A255" s="38"/>
      <c r="B255" s="38"/>
      <c r="C255" s="38">
        <v>21031</v>
      </c>
      <c r="D255" s="81" t="s">
        <v>352</v>
      </c>
      <c r="E255" s="39">
        <v>4200</v>
      </c>
      <c r="F255" s="39"/>
      <c r="G255" s="39">
        <v>4200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>
        <v>4200</v>
      </c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1:51" x14ac:dyDescent="0.25">
      <c r="A256" s="4"/>
      <c r="B256" s="4">
        <v>2104</v>
      </c>
      <c r="C256" s="4"/>
      <c r="D256" s="68" t="s">
        <v>319</v>
      </c>
      <c r="E256" s="3">
        <f>SUM(E257:E259)</f>
        <v>860800</v>
      </c>
      <c r="F256" s="3">
        <f t="shared" ref="F256:AY256" si="93">SUM(F257:F259)</f>
        <v>0</v>
      </c>
      <c r="G256" s="3">
        <f t="shared" si="93"/>
        <v>860800</v>
      </c>
      <c r="H256" s="3">
        <f t="shared" si="93"/>
        <v>0</v>
      </c>
      <c r="I256" s="3">
        <f t="shared" si="93"/>
        <v>0</v>
      </c>
      <c r="J256" s="3">
        <f t="shared" si="93"/>
        <v>0</v>
      </c>
      <c r="K256" s="3">
        <f t="shared" si="93"/>
        <v>0</v>
      </c>
      <c r="L256" s="3">
        <f t="shared" si="93"/>
        <v>0</v>
      </c>
      <c r="M256" s="3">
        <f t="shared" si="93"/>
        <v>0</v>
      </c>
      <c r="N256" s="3">
        <f t="shared" si="93"/>
        <v>0</v>
      </c>
      <c r="O256" s="3">
        <f t="shared" si="93"/>
        <v>0</v>
      </c>
      <c r="P256" s="3">
        <f t="shared" si="93"/>
        <v>0</v>
      </c>
      <c r="Q256" s="3">
        <f t="shared" si="93"/>
        <v>0</v>
      </c>
      <c r="R256" s="3">
        <f t="shared" si="93"/>
        <v>0</v>
      </c>
      <c r="S256" s="3">
        <f t="shared" si="93"/>
        <v>0</v>
      </c>
      <c r="T256" s="3">
        <f t="shared" si="93"/>
        <v>0</v>
      </c>
      <c r="U256" s="3">
        <f t="shared" si="93"/>
        <v>0</v>
      </c>
      <c r="V256" s="3">
        <f t="shared" si="93"/>
        <v>0</v>
      </c>
      <c r="W256" s="3">
        <f t="shared" si="93"/>
        <v>0</v>
      </c>
      <c r="X256" s="3">
        <f t="shared" si="93"/>
        <v>0</v>
      </c>
      <c r="Y256" s="3">
        <f t="shared" si="93"/>
        <v>0</v>
      </c>
      <c r="Z256" s="3">
        <f t="shared" si="93"/>
        <v>0</v>
      </c>
      <c r="AA256" s="3">
        <f t="shared" si="93"/>
        <v>0</v>
      </c>
      <c r="AB256" s="3">
        <f t="shared" si="93"/>
        <v>0</v>
      </c>
      <c r="AC256" s="3">
        <f t="shared" si="93"/>
        <v>0</v>
      </c>
      <c r="AD256" s="3">
        <f t="shared" si="93"/>
        <v>0</v>
      </c>
      <c r="AE256" s="3">
        <f t="shared" si="93"/>
        <v>0</v>
      </c>
      <c r="AF256" s="3">
        <f t="shared" si="93"/>
        <v>165800</v>
      </c>
      <c r="AG256" s="3">
        <f t="shared" si="93"/>
        <v>0</v>
      </c>
      <c r="AH256" s="3">
        <f t="shared" si="93"/>
        <v>0</v>
      </c>
      <c r="AI256" s="3">
        <f t="shared" si="93"/>
        <v>0</v>
      </c>
      <c r="AJ256" s="3">
        <f t="shared" si="93"/>
        <v>0</v>
      </c>
      <c r="AK256" s="3">
        <f t="shared" si="93"/>
        <v>540000</v>
      </c>
      <c r="AL256" s="3">
        <f t="shared" si="93"/>
        <v>0</v>
      </c>
      <c r="AM256" s="3">
        <f t="shared" si="93"/>
        <v>0</v>
      </c>
      <c r="AN256" s="3">
        <f t="shared" si="93"/>
        <v>0</v>
      </c>
      <c r="AO256" s="3">
        <f t="shared" si="93"/>
        <v>0</v>
      </c>
      <c r="AP256" s="3">
        <f t="shared" si="93"/>
        <v>0</v>
      </c>
      <c r="AQ256" s="3">
        <f t="shared" si="93"/>
        <v>0</v>
      </c>
      <c r="AR256" s="3">
        <f t="shared" si="93"/>
        <v>155000</v>
      </c>
      <c r="AS256" s="3">
        <f t="shared" si="93"/>
        <v>0</v>
      </c>
      <c r="AT256" s="3">
        <f t="shared" si="93"/>
        <v>0</v>
      </c>
      <c r="AU256" s="3">
        <f t="shared" si="93"/>
        <v>0</v>
      </c>
      <c r="AV256" s="3">
        <f t="shared" si="93"/>
        <v>0</v>
      </c>
      <c r="AW256" s="3">
        <f t="shared" si="93"/>
        <v>0</v>
      </c>
      <c r="AX256" s="3">
        <f t="shared" si="93"/>
        <v>0</v>
      </c>
      <c r="AY256" s="3">
        <f t="shared" si="93"/>
        <v>0</v>
      </c>
    </row>
    <row r="257" spans="1:51" s="37" customFormat="1" x14ac:dyDescent="0.25">
      <c r="A257" s="38"/>
      <c r="B257" s="38"/>
      <c r="C257" s="38">
        <v>21041</v>
      </c>
      <c r="D257" s="81" t="s">
        <v>320</v>
      </c>
      <c r="E257" s="39">
        <v>625800</v>
      </c>
      <c r="F257" s="39"/>
      <c r="G257" s="39">
        <v>625800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>
        <v>165800</v>
      </c>
      <c r="AG257" s="39"/>
      <c r="AH257" s="39"/>
      <c r="AI257" s="39"/>
      <c r="AJ257" s="39"/>
      <c r="AK257" s="39">
        <v>460000</v>
      </c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s="37" customFormat="1" x14ac:dyDescent="0.25">
      <c r="A258" s="38"/>
      <c r="B258" s="38"/>
      <c r="C258" s="38">
        <v>21042</v>
      </c>
      <c r="D258" s="81" t="s">
        <v>321</v>
      </c>
      <c r="E258" s="39">
        <v>155000</v>
      </c>
      <c r="F258" s="39"/>
      <c r="G258" s="39">
        <v>155000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>
        <v>155000</v>
      </c>
      <c r="AS258" s="39"/>
      <c r="AT258" s="39"/>
      <c r="AU258" s="39"/>
      <c r="AV258" s="39"/>
      <c r="AW258" s="39"/>
      <c r="AX258" s="39"/>
      <c r="AY258" s="39"/>
    </row>
    <row r="259" spans="1:51" s="37" customFormat="1" x14ac:dyDescent="0.25">
      <c r="A259" s="38"/>
      <c r="B259" s="38"/>
      <c r="C259" s="38">
        <v>21043</v>
      </c>
      <c r="D259" s="81" t="s">
        <v>322</v>
      </c>
      <c r="E259" s="39">
        <v>80000</v>
      </c>
      <c r="F259" s="39"/>
      <c r="G259" s="39">
        <v>80000</v>
      </c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>
        <v>80000</v>
      </c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1:51" s="36" customFormat="1" ht="24.75" x14ac:dyDescent="0.25">
      <c r="A260" s="1">
        <v>26</v>
      </c>
      <c r="B260" s="1"/>
      <c r="C260" s="1"/>
      <c r="D260" s="84" t="s">
        <v>323</v>
      </c>
      <c r="E260" s="3">
        <v>8200</v>
      </c>
      <c r="F260" s="3"/>
      <c r="G260" s="3">
        <v>8200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>
        <v>8200</v>
      </c>
    </row>
    <row r="261" spans="1:51" s="36" customFormat="1" x14ac:dyDescent="0.25">
      <c r="A261" s="246" t="s">
        <v>114</v>
      </c>
      <c r="B261" s="247"/>
      <c r="C261" s="248"/>
      <c r="D261" s="65"/>
      <c r="E261" s="3">
        <f>SUM(E262:E262)</f>
        <v>600000</v>
      </c>
      <c r="F261" s="3">
        <f t="shared" ref="F261:AY261" si="94">SUM(F262:F262)</f>
        <v>0</v>
      </c>
      <c r="G261" s="3">
        <f t="shared" si="94"/>
        <v>600000</v>
      </c>
      <c r="H261" s="3">
        <f t="shared" si="94"/>
        <v>0</v>
      </c>
      <c r="I261" s="3">
        <f t="shared" si="94"/>
        <v>0</v>
      </c>
      <c r="J261" s="3">
        <f t="shared" si="94"/>
        <v>0</v>
      </c>
      <c r="K261" s="3">
        <f t="shared" si="94"/>
        <v>0</v>
      </c>
      <c r="L261" s="3">
        <f t="shared" si="94"/>
        <v>0</v>
      </c>
      <c r="M261" s="3">
        <f t="shared" si="94"/>
        <v>0</v>
      </c>
      <c r="N261" s="3">
        <f t="shared" si="94"/>
        <v>0</v>
      </c>
      <c r="O261" s="3">
        <f t="shared" si="94"/>
        <v>0</v>
      </c>
      <c r="P261" s="3">
        <f t="shared" si="94"/>
        <v>0</v>
      </c>
      <c r="Q261" s="3">
        <f t="shared" si="94"/>
        <v>0</v>
      </c>
      <c r="R261" s="3">
        <f t="shared" si="94"/>
        <v>0</v>
      </c>
      <c r="S261" s="3">
        <f t="shared" si="94"/>
        <v>0</v>
      </c>
      <c r="T261" s="3">
        <f t="shared" si="94"/>
        <v>0</v>
      </c>
      <c r="U261" s="3">
        <f t="shared" si="94"/>
        <v>0</v>
      </c>
      <c r="V261" s="3">
        <f t="shared" si="94"/>
        <v>0</v>
      </c>
      <c r="W261" s="3">
        <f t="shared" si="94"/>
        <v>0</v>
      </c>
      <c r="X261" s="3">
        <f t="shared" si="94"/>
        <v>0</v>
      </c>
      <c r="Y261" s="3">
        <f t="shared" si="94"/>
        <v>0</v>
      </c>
      <c r="Z261" s="3">
        <f t="shared" si="94"/>
        <v>0</v>
      </c>
      <c r="AA261" s="3">
        <f t="shared" si="94"/>
        <v>0</v>
      </c>
      <c r="AB261" s="3">
        <f t="shared" si="94"/>
        <v>0</v>
      </c>
      <c r="AC261" s="3">
        <f t="shared" si="94"/>
        <v>0</v>
      </c>
      <c r="AD261" s="3">
        <f t="shared" si="94"/>
        <v>0</v>
      </c>
      <c r="AE261" s="3">
        <f t="shared" si="94"/>
        <v>0</v>
      </c>
      <c r="AF261" s="3">
        <f t="shared" si="94"/>
        <v>0</v>
      </c>
      <c r="AG261" s="3">
        <f t="shared" si="94"/>
        <v>0</v>
      </c>
      <c r="AH261" s="3">
        <f t="shared" si="94"/>
        <v>0</v>
      </c>
      <c r="AI261" s="3">
        <f t="shared" si="94"/>
        <v>0</v>
      </c>
      <c r="AJ261" s="3">
        <f t="shared" si="94"/>
        <v>0</v>
      </c>
      <c r="AK261" s="3">
        <f t="shared" si="94"/>
        <v>0</v>
      </c>
      <c r="AL261" s="3">
        <f t="shared" si="94"/>
        <v>0</v>
      </c>
      <c r="AM261" s="3">
        <f t="shared" si="94"/>
        <v>0</v>
      </c>
      <c r="AN261" s="3">
        <f t="shared" si="94"/>
        <v>0</v>
      </c>
      <c r="AO261" s="3">
        <f t="shared" si="94"/>
        <v>0</v>
      </c>
      <c r="AP261" s="3">
        <f t="shared" si="94"/>
        <v>0</v>
      </c>
      <c r="AQ261" s="3">
        <f t="shared" si="94"/>
        <v>0</v>
      </c>
      <c r="AR261" s="3">
        <f t="shared" si="94"/>
        <v>0</v>
      </c>
      <c r="AS261" s="3">
        <f t="shared" si="94"/>
        <v>0</v>
      </c>
      <c r="AT261" s="3">
        <f t="shared" si="94"/>
        <v>0</v>
      </c>
      <c r="AU261" s="3">
        <f t="shared" si="94"/>
        <v>0</v>
      </c>
      <c r="AV261" s="3">
        <f t="shared" si="94"/>
        <v>0</v>
      </c>
      <c r="AW261" s="3">
        <f t="shared" si="94"/>
        <v>0</v>
      </c>
      <c r="AX261" s="3">
        <f t="shared" si="94"/>
        <v>0</v>
      </c>
      <c r="AY261" s="3">
        <f t="shared" si="94"/>
        <v>600000</v>
      </c>
    </row>
    <row r="262" spans="1:51" x14ac:dyDescent="0.25">
      <c r="A262" s="4">
        <v>21</v>
      </c>
      <c r="B262" s="4"/>
      <c r="C262" s="4"/>
      <c r="D262" s="70" t="s">
        <v>318</v>
      </c>
      <c r="E262" s="3">
        <v>600000</v>
      </c>
      <c r="F262" s="3"/>
      <c r="G262" s="3">
        <v>600000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>
        <v>600000</v>
      </c>
    </row>
    <row r="263" spans="1:51" s="36" customFormat="1" x14ac:dyDescent="0.25">
      <c r="A263" s="246" t="s">
        <v>115</v>
      </c>
      <c r="B263" s="247"/>
      <c r="C263" s="248"/>
      <c r="D263" s="70"/>
      <c r="E263" s="3">
        <f>SUM(E264:E264)</f>
        <v>250000</v>
      </c>
      <c r="F263" s="3">
        <f t="shared" ref="F263:AY263" si="95">SUM(F264:F264)</f>
        <v>0</v>
      </c>
      <c r="G263" s="3">
        <f t="shared" si="95"/>
        <v>250000</v>
      </c>
      <c r="H263" s="3">
        <f t="shared" si="95"/>
        <v>0</v>
      </c>
      <c r="I263" s="3">
        <f t="shared" si="95"/>
        <v>0</v>
      </c>
      <c r="J263" s="3">
        <f t="shared" si="95"/>
        <v>0</v>
      </c>
      <c r="K263" s="3">
        <f t="shared" si="95"/>
        <v>0</v>
      </c>
      <c r="L263" s="3">
        <f t="shared" si="95"/>
        <v>0</v>
      </c>
      <c r="M263" s="3">
        <f t="shared" si="95"/>
        <v>0</v>
      </c>
      <c r="N263" s="3">
        <f t="shared" si="95"/>
        <v>0</v>
      </c>
      <c r="O263" s="3">
        <f t="shared" si="95"/>
        <v>0</v>
      </c>
      <c r="P263" s="3">
        <f t="shared" si="95"/>
        <v>0</v>
      </c>
      <c r="Q263" s="3">
        <f t="shared" si="95"/>
        <v>0</v>
      </c>
      <c r="R263" s="3">
        <f t="shared" si="95"/>
        <v>0</v>
      </c>
      <c r="S263" s="3">
        <f t="shared" si="95"/>
        <v>0</v>
      </c>
      <c r="T263" s="3">
        <f t="shared" si="95"/>
        <v>0</v>
      </c>
      <c r="U263" s="3">
        <f t="shared" si="95"/>
        <v>0</v>
      </c>
      <c r="V263" s="3">
        <f t="shared" si="95"/>
        <v>0</v>
      </c>
      <c r="W263" s="3">
        <f t="shared" si="95"/>
        <v>0</v>
      </c>
      <c r="X263" s="3">
        <f t="shared" si="95"/>
        <v>0</v>
      </c>
      <c r="Y263" s="3">
        <f t="shared" si="95"/>
        <v>0</v>
      </c>
      <c r="Z263" s="3">
        <f t="shared" si="95"/>
        <v>0</v>
      </c>
      <c r="AA263" s="3">
        <f t="shared" si="95"/>
        <v>0</v>
      </c>
      <c r="AB263" s="3">
        <f t="shared" si="95"/>
        <v>0</v>
      </c>
      <c r="AC263" s="3">
        <f t="shared" si="95"/>
        <v>0</v>
      </c>
      <c r="AD263" s="3">
        <f t="shared" si="95"/>
        <v>0</v>
      </c>
      <c r="AE263" s="3">
        <f t="shared" si="95"/>
        <v>0</v>
      </c>
      <c r="AF263" s="3">
        <f t="shared" si="95"/>
        <v>0</v>
      </c>
      <c r="AG263" s="3">
        <f t="shared" si="95"/>
        <v>0</v>
      </c>
      <c r="AH263" s="3">
        <f t="shared" si="95"/>
        <v>0</v>
      </c>
      <c r="AI263" s="3">
        <f t="shared" si="95"/>
        <v>0</v>
      </c>
      <c r="AJ263" s="3">
        <f t="shared" si="95"/>
        <v>0</v>
      </c>
      <c r="AK263" s="3">
        <f t="shared" si="95"/>
        <v>0</v>
      </c>
      <c r="AL263" s="3">
        <f t="shared" si="95"/>
        <v>0</v>
      </c>
      <c r="AM263" s="3">
        <f t="shared" si="95"/>
        <v>0</v>
      </c>
      <c r="AN263" s="3">
        <f t="shared" si="95"/>
        <v>0</v>
      </c>
      <c r="AO263" s="3">
        <f t="shared" si="95"/>
        <v>0</v>
      </c>
      <c r="AP263" s="3">
        <f t="shared" si="95"/>
        <v>0</v>
      </c>
      <c r="AQ263" s="3">
        <f t="shared" si="95"/>
        <v>0</v>
      </c>
      <c r="AR263" s="3">
        <f t="shared" si="95"/>
        <v>0</v>
      </c>
      <c r="AS263" s="3">
        <f t="shared" si="95"/>
        <v>0</v>
      </c>
      <c r="AT263" s="3">
        <f t="shared" si="95"/>
        <v>0</v>
      </c>
      <c r="AU263" s="3">
        <f t="shared" si="95"/>
        <v>0</v>
      </c>
      <c r="AV263" s="3">
        <f t="shared" si="95"/>
        <v>0</v>
      </c>
      <c r="AW263" s="3">
        <f t="shared" si="95"/>
        <v>0</v>
      </c>
      <c r="AX263" s="3">
        <f t="shared" si="95"/>
        <v>0</v>
      </c>
      <c r="AY263" s="3">
        <f t="shared" si="95"/>
        <v>250000</v>
      </c>
    </row>
    <row r="264" spans="1:51" x14ac:dyDescent="0.25">
      <c r="A264" s="4">
        <v>21</v>
      </c>
      <c r="B264" s="4"/>
      <c r="C264" s="4"/>
      <c r="D264" s="70" t="s">
        <v>318</v>
      </c>
      <c r="E264" s="3">
        <v>250000</v>
      </c>
      <c r="F264" s="3"/>
      <c r="G264" s="3">
        <v>250000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>
        <v>250000</v>
      </c>
    </row>
    <row r="265" spans="1:51" s="36" customFormat="1" ht="30" customHeight="1" x14ac:dyDescent="0.25">
      <c r="A265" s="234" t="s">
        <v>116</v>
      </c>
      <c r="B265" s="235"/>
      <c r="C265" s="236"/>
      <c r="D265" s="64"/>
      <c r="E265" s="3">
        <v>4546939</v>
      </c>
      <c r="F265" s="3"/>
      <c r="G265" s="3">
        <v>4546939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>
        <v>4546939</v>
      </c>
    </row>
  </sheetData>
  <mergeCells count="18">
    <mergeCell ref="A263:C263"/>
    <mergeCell ref="A265:C265"/>
    <mergeCell ref="A252:C252"/>
    <mergeCell ref="A261:C261"/>
    <mergeCell ref="A5:D5"/>
    <mergeCell ref="A251:D251"/>
    <mergeCell ref="A249:D249"/>
    <mergeCell ref="A248:D248"/>
    <mergeCell ref="A247:D247"/>
    <mergeCell ref="A246:D246"/>
    <mergeCell ref="A240:D240"/>
    <mergeCell ref="A239:D239"/>
    <mergeCell ref="A220:C220"/>
    <mergeCell ref="A167:D167"/>
    <mergeCell ref="A165:D165"/>
    <mergeCell ref="A2:D2"/>
    <mergeCell ref="A3:D3"/>
    <mergeCell ref="A4:D4"/>
  </mergeCells>
  <pageMargins left="0.7" right="0.7" top="0.75" bottom="0.75" header="0.3" footer="0.3"/>
  <pageSetup orientation="portrait" horizontalDpi="1200" verticalDpi="1200" r:id="rId1"/>
  <ignoredErrors>
    <ignoredError sqref="E2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264"/>
  <sheetViews>
    <sheetView zoomScaleNormal="100" workbookViewId="0">
      <selection activeCell="C161" sqref="C161:C162"/>
    </sheetView>
  </sheetViews>
  <sheetFormatPr defaultRowHeight="15" x14ac:dyDescent="0.25"/>
  <cols>
    <col min="1" max="3" width="13.85546875" customWidth="1"/>
    <col min="4" max="4" width="54" style="79" customWidth="1"/>
    <col min="5" max="51" width="13.85546875" customWidth="1"/>
  </cols>
  <sheetData>
    <row r="1" spans="1:51" ht="90" x14ac:dyDescent="0.2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1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</row>
    <row r="2" spans="1:51" x14ac:dyDescent="0.25">
      <c r="A2" s="228" t="s">
        <v>5</v>
      </c>
      <c r="B2" s="229"/>
      <c r="C2" s="229"/>
      <c r="D2" s="230"/>
      <c r="E2" s="19">
        <f t="shared" ref="E2:AY2" si="0">SUM(E3,E246)</f>
        <v>25765028</v>
      </c>
      <c r="F2" s="19">
        <f t="shared" si="0"/>
        <v>4169199.3000000003</v>
      </c>
      <c r="G2" s="19">
        <f t="shared" si="0"/>
        <v>21595828.699999999</v>
      </c>
      <c r="H2" s="3">
        <f t="shared" si="0"/>
        <v>98414</v>
      </c>
      <c r="I2" s="19">
        <f t="shared" si="0"/>
        <v>183783</v>
      </c>
      <c r="J2" s="3">
        <f t="shared" si="0"/>
        <v>87233</v>
      </c>
      <c r="K2" s="3">
        <f t="shared" si="0"/>
        <v>11523</v>
      </c>
      <c r="L2" s="19">
        <f t="shared" si="0"/>
        <v>415409</v>
      </c>
      <c r="M2" s="19">
        <f t="shared" si="0"/>
        <v>55812.3</v>
      </c>
      <c r="N2" s="3">
        <f t="shared" si="0"/>
        <v>15430</v>
      </c>
      <c r="O2" s="19">
        <f t="shared" si="0"/>
        <v>2416438</v>
      </c>
      <c r="P2" s="19">
        <f t="shared" si="0"/>
        <v>1519709</v>
      </c>
      <c r="Q2" s="19">
        <f t="shared" si="0"/>
        <v>256456</v>
      </c>
      <c r="R2" s="3">
        <f t="shared" si="0"/>
        <v>24218</v>
      </c>
      <c r="S2" s="19">
        <f t="shared" si="0"/>
        <v>148849</v>
      </c>
      <c r="T2" s="19">
        <f t="shared" si="0"/>
        <v>768809</v>
      </c>
      <c r="U2" s="19">
        <f t="shared" si="0"/>
        <v>58093.5</v>
      </c>
      <c r="V2" s="19">
        <f t="shared" si="0"/>
        <v>931572</v>
      </c>
      <c r="W2" s="19">
        <f t="shared" si="0"/>
        <v>32666</v>
      </c>
      <c r="X2" s="3">
        <f t="shared" si="0"/>
        <v>43721</v>
      </c>
      <c r="Y2" s="3">
        <f t="shared" si="0"/>
        <v>127891.00000000001</v>
      </c>
      <c r="Z2" s="19">
        <f t="shared" si="0"/>
        <v>520879.6</v>
      </c>
      <c r="AA2" s="19">
        <f t="shared" si="0"/>
        <v>40731.899999999994</v>
      </c>
      <c r="AB2" s="3">
        <f t="shared" si="0"/>
        <v>58170.600000000006</v>
      </c>
      <c r="AC2" s="19">
        <f t="shared" si="0"/>
        <v>171325</v>
      </c>
      <c r="AD2" s="19">
        <f t="shared" si="0"/>
        <v>148936.69999999998</v>
      </c>
      <c r="AE2" s="19">
        <f t="shared" si="0"/>
        <v>45193</v>
      </c>
      <c r="AF2" s="3">
        <f t="shared" si="0"/>
        <v>321019.2</v>
      </c>
      <c r="AG2" s="19">
        <f t="shared" si="0"/>
        <v>939099</v>
      </c>
      <c r="AH2" s="19">
        <f t="shared" si="0"/>
        <v>56940.1</v>
      </c>
      <c r="AI2" s="19">
        <f t="shared" si="0"/>
        <v>27479.899999999998</v>
      </c>
      <c r="AJ2" s="3">
        <f t="shared" si="0"/>
        <v>22694</v>
      </c>
      <c r="AK2" s="19">
        <f t="shared" si="0"/>
        <v>819880.2</v>
      </c>
      <c r="AL2" s="19">
        <f t="shared" si="0"/>
        <v>49041</v>
      </c>
      <c r="AM2" s="3">
        <f t="shared" si="0"/>
        <v>7573</v>
      </c>
      <c r="AN2" s="3">
        <f t="shared" si="0"/>
        <v>7586</v>
      </c>
      <c r="AO2" s="3">
        <f t="shared" si="0"/>
        <v>6212</v>
      </c>
      <c r="AP2" s="19">
        <f t="shared" si="0"/>
        <v>74694</v>
      </c>
      <c r="AQ2" s="19">
        <f t="shared" si="0"/>
        <v>92599</v>
      </c>
      <c r="AR2" s="3">
        <f t="shared" si="0"/>
        <v>281084</v>
      </c>
      <c r="AS2" s="3">
        <f t="shared" si="0"/>
        <v>79059</v>
      </c>
      <c r="AT2" s="3">
        <f t="shared" si="0"/>
        <v>14905</v>
      </c>
      <c r="AU2" s="19">
        <f t="shared" si="0"/>
        <v>167329.60000000001</v>
      </c>
      <c r="AV2" s="3">
        <f t="shared" si="0"/>
        <v>45856</v>
      </c>
      <c r="AW2" s="3">
        <f t="shared" si="0"/>
        <v>33954</v>
      </c>
      <c r="AX2" s="3">
        <f t="shared" si="0"/>
        <v>37333.1</v>
      </c>
      <c r="AY2" s="3">
        <f t="shared" si="0"/>
        <v>10330227</v>
      </c>
    </row>
    <row r="3" spans="1:51" s="28" customFormat="1" x14ac:dyDescent="0.25">
      <c r="A3" s="240" t="s">
        <v>6</v>
      </c>
      <c r="B3" s="241"/>
      <c r="C3" s="241"/>
      <c r="D3" s="242"/>
      <c r="E3" s="3">
        <f t="shared" ref="E3:AY3" si="1">SUM(E4,E239)</f>
        <v>16827280</v>
      </c>
      <c r="F3" s="3">
        <f t="shared" si="1"/>
        <v>4169199.3000000003</v>
      </c>
      <c r="G3" s="3">
        <f t="shared" si="1"/>
        <v>12658080.699999999</v>
      </c>
      <c r="H3" s="3">
        <f t="shared" si="1"/>
        <v>98414</v>
      </c>
      <c r="I3" s="3">
        <f t="shared" si="1"/>
        <v>183783</v>
      </c>
      <c r="J3" s="3">
        <f t="shared" si="1"/>
        <v>87233</v>
      </c>
      <c r="K3" s="3">
        <f t="shared" si="1"/>
        <v>11523</v>
      </c>
      <c r="L3" s="3">
        <f t="shared" si="1"/>
        <v>415409</v>
      </c>
      <c r="M3" s="3">
        <f t="shared" si="1"/>
        <v>55812.3</v>
      </c>
      <c r="N3" s="3">
        <f t="shared" si="1"/>
        <v>15430</v>
      </c>
      <c r="O3" s="3">
        <f t="shared" si="1"/>
        <v>2416438</v>
      </c>
      <c r="P3" s="3">
        <f t="shared" si="1"/>
        <v>1490709</v>
      </c>
      <c r="Q3" s="3">
        <f t="shared" si="1"/>
        <v>206039</v>
      </c>
      <c r="R3" s="3">
        <f t="shared" si="1"/>
        <v>24218</v>
      </c>
      <c r="S3" s="3">
        <f t="shared" si="1"/>
        <v>148849</v>
      </c>
      <c r="T3" s="3">
        <f t="shared" si="1"/>
        <v>768809</v>
      </c>
      <c r="U3" s="3">
        <f t="shared" si="1"/>
        <v>58093.5</v>
      </c>
      <c r="V3" s="3">
        <f t="shared" si="1"/>
        <v>931572</v>
      </c>
      <c r="W3" s="3">
        <f t="shared" si="1"/>
        <v>32666</v>
      </c>
      <c r="X3" s="3">
        <f t="shared" si="1"/>
        <v>43721</v>
      </c>
      <c r="Y3" s="3">
        <f t="shared" si="1"/>
        <v>127891.00000000001</v>
      </c>
      <c r="Z3" s="3">
        <f t="shared" si="1"/>
        <v>240879.59999999998</v>
      </c>
      <c r="AA3" s="3">
        <f t="shared" si="1"/>
        <v>40731.899999999994</v>
      </c>
      <c r="AB3" s="3">
        <f t="shared" si="1"/>
        <v>58170.600000000006</v>
      </c>
      <c r="AC3" s="3">
        <f t="shared" si="1"/>
        <v>155325</v>
      </c>
      <c r="AD3" s="3">
        <f t="shared" si="1"/>
        <v>148936.69999999998</v>
      </c>
      <c r="AE3" s="3">
        <f t="shared" si="1"/>
        <v>45193</v>
      </c>
      <c r="AF3" s="3">
        <f t="shared" si="1"/>
        <v>131019.2</v>
      </c>
      <c r="AG3" s="3">
        <f t="shared" si="1"/>
        <v>939099</v>
      </c>
      <c r="AH3" s="3">
        <f t="shared" si="1"/>
        <v>56940.1</v>
      </c>
      <c r="AI3" s="3">
        <f t="shared" si="1"/>
        <v>27479.899999999998</v>
      </c>
      <c r="AJ3" s="3">
        <f t="shared" si="1"/>
        <v>22694</v>
      </c>
      <c r="AK3" s="3">
        <f t="shared" si="1"/>
        <v>338050.2</v>
      </c>
      <c r="AL3" s="3">
        <f t="shared" si="1"/>
        <v>49041</v>
      </c>
      <c r="AM3" s="3">
        <f t="shared" si="1"/>
        <v>7573</v>
      </c>
      <c r="AN3" s="3">
        <f t="shared" si="1"/>
        <v>7586</v>
      </c>
      <c r="AO3" s="3">
        <f t="shared" si="1"/>
        <v>6212</v>
      </c>
      <c r="AP3" s="3">
        <f t="shared" si="1"/>
        <v>74694</v>
      </c>
      <c r="AQ3" s="3">
        <f t="shared" si="1"/>
        <v>76099</v>
      </c>
      <c r="AR3" s="3">
        <f t="shared" si="1"/>
        <v>123056</v>
      </c>
      <c r="AS3" s="3">
        <f t="shared" si="1"/>
        <v>79059</v>
      </c>
      <c r="AT3" s="3">
        <f t="shared" si="1"/>
        <v>14905</v>
      </c>
      <c r="AU3" s="3">
        <f t="shared" si="1"/>
        <v>167329.60000000001</v>
      </c>
      <c r="AV3" s="3">
        <f t="shared" si="1"/>
        <v>45856</v>
      </c>
      <c r="AW3" s="3">
        <f t="shared" si="1"/>
        <v>33954</v>
      </c>
      <c r="AX3" s="3">
        <f t="shared" si="1"/>
        <v>37333.1</v>
      </c>
      <c r="AY3" s="3">
        <f t="shared" si="1"/>
        <v>2614254</v>
      </c>
    </row>
    <row r="4" spans="1:51" s="28" customFormat="1" x14ac:dyDescent="0.25">
      <c r="A4" s="243" t="s">
        <v>7</v>
      </c>
      <c r="B4" s="244"/>
      <c r="C4" s="244"/>
      <c r="D4" s="245"/>
      <c r="E4" s="3">
        <f t="shared" ref="E4:AY4" si="2">SUM(E5,E166,E168,E220)</f>
        <v>15758270</v>
      </c>
      <c r="F4" s="3">
        <f t="shared" si="2"/>
        <v>4169199.3000000003</v>
      </c>
      <c r="G4" s="3">
        <f t="shared" si="2"/>
        <v>11589070.699999999</v>
      </c>
      <c r="H4" s="3">
        <f t="shared" si="2"/>
        <v>98414</v>
      </c>
      <c r="I4" s="3">
        <f t="shared" si="2"/>
        <v>183783</v>
      </c>
      <c r="J4" s="3">
        <f t="shared" si="2"/>
        <v>87233</v>
      </c>
      <c r="K4" s="3">
        <f t="shared" si="2"/>
        <v>11523</v>
      </c>
      <c r="L4" s="3">
        <f t="shared" si="2"/>
        <v>415409</v>
      </c>
      <c r="M4" s="3">
        <f t="shared" si="2"/>
        <v>55812.3</v>
      </c>
      <c r="N4" s="3">
        <f t="shared" si="2"/>
        <v>15430</v>
      </c>
      <c r="O4" s="3">
        <f t="shared" si="2"/>
        <v>2416438</v>
      </c>
      <c r="P4" s="3">
        <f t="shared" si="2"/>
        <v>1490709</v>
      </c>
      <c r="Q4" s="3">
        <f t="shared" si="2"/>
        <v>206039</v>
      </c>
      <c r="R4" s="3">
        <f t="shared" si="2"/>
        <v>24218</v>
      </c>
      <c r="S4" s="3">
        <f t="shared" si="2"/>
        <v>148849</v>
      </c>
      <c r="T4" s="3">
        <f t="shared" si="2"/>
        <v>768809</v>
      </c>
      <c r="U4" s="3">
        <f t="shared" si="2"/>
        <v>58093.5</v>
      </c>
      <c r="V4" s="3">
        <f t="shared" si="2"/>
        <v>931572</v>
      </c>
      <c r="W4" s="3">
        <f t="shared" si="2"/>
        <v>32666</v>
      </c>
      <c r="X4" s="3">
        <f t="shared" si="2"/>
        <v>43721</v>
      </c>
      <c r="Y4" s="3">
        <f t="shared" si="2"/>
        <v>127891.00000000001</v>
      </c>
      <c r="Z4" s="3">
        <f t="shared" si="2"/>
        <v>240879.59999999998</v>
      </c>
      <c r="AA4" s="3">
        <f t="shared" si="2"/>
        <v>40731.899999999994</v>
      </c>
      <c r="AB4" s="3">
        <f t="shared" si="2"/>
        <v>58170.600000000006</v>
      </c>
      <c r="AC4" s="3">
        <f t="shared" si="2"/>
        <v>155325</v>
      </c>
      <c r="AD4" s="3">
        <f t="shared" si="2"/>
        <v>148936.69999999998</v>
      </c>
      <c r="AE4" s="3">
        <f t="shared" si="2"/>
        <v>45193</v>
      </c>
      <c r="AF4" s="3">
        <f t="shared" si="2"/>
        <v>131019.2</v>
      </c>
      <c r="AG4" s="3">
        <f t="shared" si="2"/>
        <v>939099</v>
      </c>
      <c r="AH4" s="3">
        <f t="shared" si="2"/>
        <v>56940.1</v>
      </c>
      <c r="AI4" s="3">
        <f t="shared" si="2"/>
        <v>27479.899999999998</v>
      </c>
      <c r="AJ4" s="3">
        <f t="shared" si="2"/>
        <v>22694</v>
      </c>
      <c r="AK4" s="3">
        <f t="shared" si="2"/>
        <v>338050.2</v>
      </c>
      <c r="AL4" s="3">
        <f t="shared" si="2"/>
        <v>49041</v>
      </c>
      <c r="AM4" s="3">
        <f t="shared" si="2"/>
        <v>7573</v>
      </c>
      <c r="AN4" s="3">
        <f t="shared" si="2"/>
        <v>7586</v>
      </c>
      <c r="AO4" s="3">
        <f t="shared" si="2"/>
        <v>6212</v>
      </c>
      <c r="AP4" s="3">
        <f t="shared" si="2"/>
        <v>74694</v>
      </c>
      <c r="AQ4" s="3">
        <f t="shared" si="2"/>
        <v>76099</v>
      </c>
      <c r="AR4" s="3">
        <f t="shared" si="2"/>
        <v>123056</v>
      </c>
      <c r="AS4" s="3">
        <f t="shared" si="2"/>
        <v>79059</v>
      </c>
      <c r="AT4" s="3">
        <f t="shared" si="2"/>
        <v>14905</v>
      </c>
      <c r="AU4" s="3">
        <f t="shared" si="2"/>
        <v>167329.60000000001</v>
      </c>
      <c r="AV4" s="3">
        <f t="shared" si="2"/>
        <v>45856</v>
      </c>
      <c r="AW4" s="3">
        <f t="shared" si="2"/>
        <v>33954</v>
      </c>
      <c r="AX4" s="3">
        <f t="shared" si="2"/>
        <v>37333.1</v>
      </c>
      <c r="AY4" s="3">
        <f t="shared" si="2"/>
        <v>1545244</v>
      </c>
    </row>
    <row r="5" spans="1:51" x14ac:dyDescent="0.25">
      <c r="A5" s="228" t="s">
        <v>8</v>
      </c>
      <c r="B5" s="229"/>
      <c r="C5" s="229"/>
      <c r="D5" s="230"/>
      <c r="E5" s="3">
        <f t="shared" ref="E5:AY5" si="3">SUM(E6,E50,E125)</f>
        <v>11211182.5</v>
      </c>
      <c r="F5" s="3">
        <f t="shared" si="3"/>
        <v>3961099.9000000004</v>
      </c>
      <c r="G5" s="3">
        <f t="shared" si="3"/>
        <v>7250082.5999999996</v>
      </c>
      <c r="H5" s="3">
        <f t="shared" si="3"/>
        <v>78325</v>
      </c>
      <c r="I5" s="3">
        <f>SUM(I6,I50,I125)</f>
        <v>178365.2</v>
      </c>
      <c r="J5" s="3">
        <f t="shared" si="3"/>
        <v>82153</v>
      </c>
      <c r="K5" s="3">
        <f t="shared" si="3"/>
        <v>11384</v>
      </c>
      <c r="L5" s="3">
        <f t="shared" si="3"/>
        <v>127051</v>
      </c>
      <c r="M5" s="3">
        <f>SUM(M6,M50,M125)</f>
        <v>45227.3</v>
      </c>
      <c r="N5" s="3">
        <f t="shared" si="3"/>
        <v>15410</v>
      </c>
      <c r="O5" s="3">
        <f t="shared" si="3"/>
        <v>2395254</v>
      </c>
      <c r="P5" s="3">
        <f t="shared" si="3"/>
        <v>1455972</v>
      </c>
      <c r="Q5" s="3">
        <f t="shared" si="3"/>
        <v>195623</v>
      </c>
      <c r="R5" s="3">
        <f t="shared" si="3"/>
        <v>24173</v>
      </c>
      <c r="S5" s="3">
        <f t="shared" si="3"/>
        <v>141826</v>
      </c>
      <c r="T5" s="3">
        <f t="shared" si="3"/>
        <v>254694</v>
      </c>
      <c r="U5" s="3">
        <f t="shared" si="3"/>
        <v>57634.5</v>
      </c>
      <c r="V5" s="3">
        <f t="shared" si="3"/>
        <v>294136</v>
      </c>
      <c r="W5" s="3">
        <f t="shared" si="3"/>
        <v>32291</v>
      </c>
      <c r="X5" s="3">
        <f t="shared" si="3"/>
        <v>43631</v>
      </c>
      <c r="Y5" s="3">
        <f t="shared" si="3"/>
        <v>124256.00000000001</v>
      </c>
      <c r="Z5" s="3">
        <f t="shared" si="3"/>
        <v>188977.69999999998</v>
      </c>
      <c r="AA5" s="3">
        <f t="shared" si="3"/>
        <v>35491.399999999994</v>
      </c>
      <c r="AB5" s="3">
        <f t="shared" si="3"/>
        <v>21469.4</v>
      </c>
      <c r="AC5" s="3">
        <f t="shared" si="3"/>
        <v>137071</v>
      </c>
      <c r="AD5" s="3">
        <f t="shared" si="3"/>
        <v>68145.5</v>
      </c>
      <c r="AE5" s="3">
        <f>SUM(AE6,AE50,AE125)</f>
        <v>42565</v>
      </c>
      <c r="AF5" s="3">
        <f t="shared" si="3"/>
        <v>130394.2</v>
      </c>
      <c r="AG5" s="3">
        <f t="shared" si="3"/>
        <v>28959.5</v>
      </c>
      <c r="AH5" s="3">
        <f t="shared" si="3"/>
        <v>55855.6</v>
      </c>
      <c r="AI5" s="3">
        <f t="shared" si="3"/>
        <v>26025.1</v>
      </c>
      <c r="AJ5" s="3">
        <f t="shared" si="3"/>
        <v>19200</v>
      </c>
      <c r="AK5" s="3">
        <f t="shared" si="3"/>
        <v>337715.20000000001</v>
      </c>
      <c r="AL5" s="3">
        <f t="shared" si="3"/>
        <v>45879</v>
      </c>
      <c r="AM5" s="3">
        <f t="shared" si="3"/>
        <v>7545</v>
      </c>
      <c r="AN5" s="3">
        <f t="shared" si="3"/>
        <v>7579</v>
      </c>
      <c r="AO5" s="3">
        <f t="shared" si="3"/>
        <v>6202</v>
      </c>
      <c r="AP5" s="3">
        <f t="shared" si="3"/>
        <v>51065</v>
      </c>
      <c r="AQ5" s="3">
        <f t="shared" si="3"/>
        <v>51227</v>
      </c>
      <c r="AR5" s="3">
        <f t="shared" si="3"/>
        <v>112768</v>
      </c>
      <c r="AS5" s="3">
        <f t="shared" si="3"/>
        <v>78874.899999999994</v>
      </c>
      <c r="AT5" s="3">
        <f t="shared" si="3"/>
        <v>14873</v>
      </c>
      <c r="AU5" s="3">
        <f t="shared" si="3"/>
        <v>119853</v>
      </c>
      <c r="AV5" s="3">
        <f t="shared" si="3"/>
        <v>45670</v>
      </c>
      <c r="AW5" s="3">
        <f t="shared" si="3"/>
        <v>22885</v>
      </c>
      <c r="AX5" s="3">
        <f t="shared" si="3"/>
        <v>36386.1</v>
      </c>
      <c r="AY5" s="3">
        <f t="shared" si="3"/>
        <v>0</v>
      </c>
    </row>
    <row r="6" spans="1:51" x14ac:dyDescent="0.25">
      <c r="A6" s="1">
        <v>60</v>
      </c>
      <c r="B6" s="1"/>
      <c r="C6" s="1"/>
      <c r="D6" s="70" t="s">
        <v>124</v>
      </c>
      <c r="E6" s="3">
        <f t="shared" ref="E6:AY6" si="4">SUM(E7,E14,E19,E28,E33,E40,E44,E48)</f>
        <v>1617942.1</v>
      </c>
      <c r="F6" s="3">
        <f>SUM(F7,F14,F19,F28,F33,F40,F44,F48)</f>
        <v>304430.49999999994</v>
      </c>
      <c r="G6" s="3">
        <f>SUM(G7,G14,G19,G28,G33,G40,G44,G48)</f>
        <v>1313511.6000000001</v>
      </c>
      <c r="H6" s="3">
        <f t="shared" si="4"/>
        <v>11010</v>
      </c>
      <c r="I6" s="3">
        <f t="shared" si="4"/>
        <v>25507</v>
      </c>
      <c r="J6" s="3">
        <f t="shared" si="4"/>
        <v>9541</v>
      </c>
      <c r="K6" s="3">
        <f t="shared" si="4"/>
        <v>1012</v>
      </c>
      <c r="L6" s="3">
        <f t="shared" si="4"/>
        <v>33214</v>
      </c>
      <c r="M6" s="3">
        <f t="shared" si="4"/>
        <v>5124</v>
      </c>
      <c r="N6" s="3">
        <f t="shared" si="4"/>
        <v>2981</v>
      </c>
      <c r="O6" s="3">
        <f>SUM(O7,O14,O19,O28,O33,O40,O44,O48)</f>
        <v>293586</v>
      </c>
      <c r="P6" s="3">
        <f>SUM(P7,P14,P19,P28,P33,P40,P44,P48)</f>
        <v>282090</v>
      </c>
      <c r="Q6" s="3">
        <f t="shared" si="4"/>
        <v>73328</v>
      </c>
      <c r="R6" s="3">
        <f t="shared" si="4"/>
        <v>4258</v>
      </c>
      <c r="S6" s="3">
        <f t="shared" si="4"/>
        <v>25330</v>
      </c>
      <c r="T6" s="3">
        <f t="shared" si="4"/>
        <v>80875</v>
      </c>
      <c r="U6" s="3">
        <f t="shared" si="4"/>
        <v>16369</v>
      </c>
      <c r="V6" s="3">
        <f>SUM(V7,V14,V19,V28,V33,V40,V44,V48)</f>
        <v>155231</v>
      </c>
      <c r="W6" s="3">
        <f>SUM(W7,W14,W19,W28,W33,W40,W44,W48)</f>
        <v>7065</v>
      </c>
      <c r="X6" s="3">
        <f t="shared" si="4"/>
        <v>7600.5</v>
      </c>
      <c r="Y6" s="3">
        <f t="shared" si="4"/>
        <v>16098</v>
      </c>
      <c r="Z6" s="3">
        <f t="shared" si="4"/>
        <v>50641.299999999996</v>
      </c>
      <c r="AA6" s="3">
        <f t="shared" si="4"/>
        <v>17303.099999999999</v>
      </c>
      <c r="AB6" s="3">
        <f t="shared" si="4"/>
        <v>8737.2000000000007</v>
      </c>
      <c r="AC6" s="3">
        <f>SUM(AC7,AC14,AC19,AC28,AC33,AC40,AC44,AC48)</f>
        <v>23035</v>
      </c>
      <c r="AD6" s="3">
        <f t="shared" si="4"/>
        <v>5974.6</v>
      </c>
      <c r="AE6" s="3">
        <f t="shared" si="4"/>
        <v>7629.0000000000009</v>
      </c>
      <c r="AF6" s="3">
        <f t="shared" si="4"/>
        <v>9112.7000000000007</v>
      </c>
      <c r="AG6" s="3">
        <f>SUM(AG7,AG14,AG19,AG28,AG33,AG40,AG44,AG48)</f>
        <v>4341</v>
      </c>
      <c r="AH6" s="3">
        <f>SUM(AH7,AH14,AH19,AH28,AH33,AH40,AH44,AH48)</f>
        <v>10896.6</v>
      </c>
      <c r="AI6" s="3">
        <f t="shared" si="4"/>
        <v>4990.2000000000007</v>
      </c>
      <c r="AJ6" s="3">
        <f t="shared" si="4"/>
        <v>2992</v>
      </c>
      <c r="AK6" s="3">
        <f t="shared" si="4"/>
        <v>10865.4</v>
      </c>
      <c r="AL6" s="3">
        <f t="shared" si="4"/>
        <v>9805</v>
      </c>
      <c r="AM6" s="3">
        <f t="shared" si="4"/>
        <v>1447</v>
      </c>
      <c r="AN6" s="3">
        <f t="shared" si="4"/>
        <v>1163</v>
      </c>
      <c r="AO6" s="3">
        <f t="shared" si="4"/>
        <v>2282</v>
      </c>
      <c r="AP6" s="3">
        <f>SUM(AP7,AP14,AP19,AP28,AP33,AP40,AP44,AP48)</f>
        <v>3515</v>
      </c>
      <c r="AQ6" s="3">
        <f t="shared" si="4"/>
        <v>11190.6</v>
      </c>
      <c r="AR6" s="3">
        <f t="shared" si="4"/>
        <v>6802.0000000000009</v>
      </c>
      <c r="AS6" s="3">
        <f t="shared" si="4"/>
        <v>18521</v>
      </c>
      <c r="AT6" s="3">
        <f t="shared" si="4"/>
        <v>3206</v>
      </c>
      <c r="AU6" s="3">
        <f t="shared" si="4"/>
        <v>29800.6</v>
      </c>
      <c r="AV6" s="3">
        <f t="shared" si="4"/>
        <v>5905</v>
      </c>
      <c r="AW6" s="3">
        <f t="shared" si="4"/>
        <v>5071</v>
      </c>
      <c r="AX6" s="3">
        <f t="shared" si="4"/>
        <v>8065.8</v>
      </c>
      <c r="AY6" s="3">
        <f t="shared" si="4"/>
        <v>0</v>
      </c>
    </row>
    <row r="7" spans="1:51" s="36" customFormat="1" x14ac:dyDescent="0.25">
      <c r="A7" s="1"/>
      <c r="B7" s="38">
        <v>6001</v>
      </c>
      <c r="C7" s="1"/>
      <c r="D7" s="70" t="s">
        <v>125</v>
      </c>
      <c r="E7" s="3">
        <f>SUM(E8:E13)</f>
        <v>283265.59999999998</v>
      </c>
      <c r="F7" s="3">
        <f>SUM(F8:F13)</f>
        <v>47251.299999999996</v>
      </c>
      <c r="G7" s="3">
        <f t="shared" ref="G7:R7" si="5">SUM(G8:G13)</f>
        <v>236014.30000000002</v>
      </c>
      <c r="H7" s="3">
        <f t="shared" si="5"/>
        <v>4850</v>
      </c>
      <c r="I7" s="3">
        <f t="shared" si="5"/>
        <v>5495.9</v>
      </c>
      <c r="J7" s="3">
        <f t="shared" si="5"/>
        <v>1800</v>
      </c>
      <c r="K7" s="3">
        <f t="shared" si="5"/>
        <v>262</v>
      </c>
      <c r="L7" s="3">
        <f t="shared" si="5"/>
        <v>6112</v>
      </c>
      <c r="M7" s="3">
        <f t="shared" si="5"/>
        <v>1020</v>
      </c>
      <c r="N7" s="3">
        <f t="shared" si="5"/>
        <v>600</v>
      </c>
      <c r="O7" s="3">
        <f t="shared" si="5"/>
        <v>111031</v>
      </c>
      <c r="P7" s="3">
        <f t="shared" si="5"/>
        <v>45344</v>
      </c>
      <c r="Q7" s="3">
        <f t="shared" si="5"/>
        <v>5951</v>
      </c>
      <c r="R7" s="3">
        <f t="shared" si="5"/>
        <v>1953</v>
      </c>
      <c r="S7" s="3">
        <f>SUM(S8:S13)</f>
        <v>3856.3</v>
      </c>
      <c r="T7" s="3">
        <f>SUM(T8:T13)</f>
        <v>5040.2000000000007</v>
      </c>
      <c r="U7" s="3">
        <f t="shared" ref="U7:X7" si="6">SUM(U8:U13)</f>
        <v>1440</v>
      </c>
      <c r="V7" s="3">
        <f t="shared" si="6"/>
        <v>3179</v>
      </c>
      <c r="W7" s="3">
        <f t="shared" si="6"/>
        <v>1021.6</v>
      </c>
      <c r="X7" s="3">
        <f t="shared" si="6"/>
        <v>2072</v>
      </c>
      <c r="Y7" s="3">
        <f>SUM(Y8:Y13)</f>
        <v>719</v>
      </c>
      <c r="Z7" s="3">
        <f>SUM(Z8:Z13)</f>
        <v>1857.6</v>
      </c>
      <c r="AA7" s="3">
        <f t="shared" ref="AA7:AY7" si="7">SUM(AA8:AA13)</f>
        <v>695.80000000000007</v>
      </c>
      <c r="AB7" s="3">
        <f t="shared" si="7"/>
        <v>547.80000000000007</v>
      </c>
      <c r="AC7" s="3">
        <f t="shared" si="7"/>
        <v>3961.1</v>
      </c>
      <c r="AD7" s="3">
        <f t="shared" si="7"/>
        <v>784.8</v>
      </c>
      <c r="AE7" s="3">
        <f t="shared" si="7"/>
        <v>1876.2</v>
      </c>
      <c r="AF7" s="3">
        <f t="shared" si="7"/>
        <v>1653.8</v>
      </c>
      <c r="AG7" s="3">
        <f t="shared" si="7"/>
        <v>863.3</v>
      </c>
      <c r="AH7" s="3">
        <f t="shared" si="7"/>
        <v>1845.7</v>
      </c>
      <c r="AI7" s="3">
        <f t="shared" si="7"/>
        <v>428</v>
      </c>
      <c r="AJ7" s="3">
        <f t="shared" si="7"/>
        <v>729.8</v>
      </c>
      <c r="AK7" s="3">
        <f t="shared" si="7"/>
        <v>1732</v>
      </c>
      <c r="AL7" s="3">
        <f t="shared" si="7"/>
        <v>1215.8999999999999</v>
      </c>
      <c r="AM7" s="3">
        <f t="shared" si="7"/>
        <v>157</v>
      </c>
      <c r="AN7" s="3">
        <f t="shared" si="7"/>
        <v>283</v>
      </c>
      <c r="AO7" s="3">
        <f t="shared" si="7"/>
        <v>450</v>
      </c>
      <c r="AP7" s="3">
        <f t="shared" si="7"/>
        <v>706</v>
      </c>
      <c r="AQ7" s="3">
        <f t="shared" si="7"/>
        <v>1161.5</v>
      </c>
      <c r="AR7" s="3">
        <f t="shared" si="7"/>
        <v>4675.5</v>
      </c>
      <c r="AS7" s="3">
        <f t="shared" si="7"/>
        <v>3155.7</v>
      </c>
      <c r="AT7" s="3">
        <f t="shared" si="7"/>
        <v>1050</v>
      </c>
      <c r="AU7" s="3">
        <f t="shared" si="7"/>
        <v>1790</v>
      </c>
      <c r="AV7" s="3">
        <f t="shared" si="7"/>
        <v>1010</v>
      </c>
      <c r="AW7" s="3">
        <f t="shared" si="7"/>
        <v>785</v>
      </c>
      <c r="AX7" s="3">
        <f t="shared" si="7"/>
        <v>851.8</v>
      </c>
      <c r="AY7" s="3">
        <f t="shared" si="7"/>
        <v>0</v>
      </c>
    </row>
    <row r="8" spans="1:51" s="37" customFormat="1" x14ac:dyDescent="0.25">
      <c r="A8" s="38"/>
      <c r="B8" s="38"/>
      <c r="C8" s="38">
        <v>60011</v>
      </c>
      <c r="D8" s="81" t="s">
        <v>126</v>
      </c>
      <c r="E8" s="39">
        <v>19017.5</v>
      </c>
      <c r="F8" s="39">
        <v>11084.4</v>
      </c>
      <c r="G8" s="39">
        <v>7933.1</v>
      </c>
      <c r="H8" s="39">
        <v>200</v>
      </c>
      <c r="I8" s="39">
        <v>300</v>
      </c>
      <c r="J8" s="39">
        <v>600</v>
      </c>
      <c r="K8" s="39">
        <v>44</v>
      </c>
      <c r="L8" s="39">
        <v>912</v>
      </c>
      <c r="M8" s="39">
        <v>240</v>
      </c>
      <c r="N8" s="39">
        <v>70</v>
      </c>
      <c r="O8" s="39"/>
      <c r="P8" s="39">
        <v>255</v>
      </c>
      <c r="Q8" s="39">
        <v>48</v>
      </c>
      <c r="R8" s="39">
        <v>34</v>
      </c>
      <c r="S8" s="39">
        <v>874.3</v>
      </c>
      <c r="T8" s="39">
        <v>832.4</v>
      </c>
      <c r="U8" s="39">
        <v>100</v>
      </c>
      <c r="V8" s="39">
        <v>340</v>
      </c>
      <c r="W8" s="39">
        <v>70</v>
      </c>
      <c r="X8" s="39">
        <v>24</v>
      </c>
      <c r="Y8" s="39">
        <v>144</v>
      </c>
      <c r="Z8" s="39">
        <v>287.39999999999998</v>
      </c>
      <c r="AA8" s="39">
        <v>213.7</v>
      </c>
      <c r="AB8" s="39">
        <v>84.1</v>
      </c>
      <c r="AC8" s="39">
        <v>171.2</v>
      </c>
      <c r="AD8" s="39">
        <v>60</v>
      </c>
      <c r="AE8" s="39">
        <v>112.2</v>
      </c>
      <c r="AF8" s="39">
        <v>6</v>
      </c>
      <c r="AG8" s="39">
        <v>110.2</v>
      </c>
      <c r="AH8" s="39">
        <v>220.1</v>
      </c>
      <c r="AI8" s="39">
        <v>80</v>
      </c>
      <c r="AJ8" s="39">
        <v>25</v>
      </c>
      <c r="AK8" s="39">
        <v>250</v>
      </c>
      <c r="AL8" s="39">
        <v>90.3</v>
      </c>
      <c r="AM8" s="39">
        <v>16</v>
      </c>
      <c r="AN8" s="39">
        <v>20</v>
      </c>
      <c r="AO8" s="39">
        <v>30</v>
      </c>
      <c r="AP8" s="39">
        <v>93</v>
      </c>
      <c r="AQ8" s="39">
        <v>102.5</v>
      </c>
      <c r="AR8" s="39">
        <v>35</v>
      </c>
      <c r="AS8" s="39">
        <v>135.9</v>
      </c>
      <c r="AT8" s="39">
        <v>36</v>
      </c>
      <c r="AU8" s="39">
        <v>370</v>
      </c>
      <c r="AV8" s="39">
        <v>60</v>
      </c>
      <c r="AW8" s="39">
        <v>85</v>
      </c>
      <c r="AX8" s="39">
        <v>151.80000000000001</v>
      </c>
      <c r="AY8" s="39"/>
    </row>
    <row r="9" spans="1:51" s="37" customFormat="1" x14ac:dyDescent="0.25">
      <c r="A9" s="38"/>
      <c r="B9" s="38"/>
      <c r="C9" s="38">
        <v>60012</v>
      </c>
      <c r="D9" s="81" t="s">
        <v>127</v>
      </c>
      <c r="E9" s="39">
        <v>9703.9</v>
      </c>
      <c r="F9" s="39">
        <v>2552.4</v>
      </c>
      <c r="G9" s="39">
        <v>7151.5</v>
      </c>
      <c r="H9" s="39"/>
      <c r="I9" s="39">
        <v>350</v>
      </c>
      <c r="J9" s="39"/>
      <c r="K9" s="39">
        <v>2</v>
      </c>
      <c r="L9" s="39">
        <v>1200</v>
      </c>
      <c r="M9" s="39"/>
      <c r="N9" s="39">
        <v>70</v>
      </c>
      <c r="O9" s="39">
        <v>2200</v>
      </c>
      <c r="P9" s="39">
        <v>1516</v>
      </c>
      <c r="Q9" s="39">
        <v>36</v>
      </c>
      <c r="R9" s="39">
        <v>74</v>
      </c>
      <c r="S9" s="39"/>
      <c r="T9" s="39">
        <v>183.1</v>
      </c>
      <c r="U9" s="39">
        <v>10</v>
      </c>
      <c r="V9" s="39">
        <v>163</v>
      </c>
      <c r="W9" s="39">
        <v>7</v>
      </c>
      <c r="X9" s="39">
        <v>24</v>
      </c>
      <c r="Y9" s="39">
        <v>45</v>
      </c>
      <c r="Z9" s="39">
        <v>73.2</v>
      </c>
      <c r="AA9" s="39">
        <v>108.9</v>
      </c>
      <c r="AB9" s="39">
        <v>110.2</v>
      </c>
      <c r="AC9" s="39">
        <v>105.6</v>
      </c>
      <c r="AD9" s="39">
        <v>49.8</v>
      </c>
      <c r="AE9" s="39"/>
      <c r="AF9" s="39"/>
      <c r="AG9" s="39">
        <v>67</v>
      </c>
      <c r="AH9" s="39">
        <v>49.1</v>
      </c>
      <c r="AI9" s="39">
        <v>48</v>
      </c>
      <c r="AJ9" s="39">
        <v>16.8</v>
      </c>
      <c r="AK9" s="39">
        <v>60</v>
      </c>
      <c r="AL9" s="39"/>
      <c r="AM9" s="39">
        <v>10</v>
      </c>
      <c r="AN9" s="39">
        <v>14</v>
      </c>
      <c r="AO9" s="39">
        <v>20</v>
      </c>
      <c r="AP9" s="39">
        <v>26</v>
      </c>
      <c r="AQ9" s="39"/>
      <c r="AR9" s="39">
        <v>38.799999999999997</v>
      </c>
      <c r="AS9" s="39"/>
      <c r="AT9" s="39">
        <v>24</v>
      </c>
      <c r="AU9" s="39">
        <v>370</v>
      </c>
      <c r="AV9" s="39">
        <v>50</v>
      </c>
      <c r="AW9" s="39"/>
      <c r="AX9" s="39">
        <v>30</v>
      </c>
      <c r="AY9" s="39"/>
    </row>
    <row r="10" spans="1:51" s="37" customFormat="1" x14ac:dyDescent="0.25">
      <c r="A10" s="38"/>
      <c r="B10" s="38"/>
      <c r="C10" s="38">
        <v>60013</v>
      </c>
      <c r="D10" s="81" t="s">
        <v>128</v>
      </c>
      <c r="E10" s="39">
        <v>2987.7</v>
      </c>
      <c r="F10" s="39">
        <v>354.3</v>
      </c>
      <c r="G10" s="39">
        <v>2633.4</v>
      </c>
      <c r="H10" s="39"/>
      <c r="I10" s="39"/>
      <c r="J10" s="39"/>
      <c r="K10" s="39"/>
      <c r="L10" s="39">
        <v>500</v>
      </c>
      <c r="M10" s="39"/>
      <c r="N10" s="39"/>
      <c r="O10" s="39"/>
      <c r="P10" s="39">
        <v>1810</v>
      </c>
      <c r="Q10" s="39"/>
      <c r="R10" s="39"/>
      <c r="S10" s="39"/>
      <c r="T10" s="39"/>
      <c r="U10" s="39"/>
      <c r="V10" s="39"/>
      <c r="W10" s="39"/>
      <c r="X10" s="39"/>
      <c r="Y10" s="39"/>
      <c r="Z10" s="39">
        <v>15</v>
      </c>
      <c r="AA10" s="39">
        <v>24.1</v>
      </c>
      <c r="AB10" s="39">
        <v>20.3</v>
      </c>
      <c r="AC10" s="39">
        <v>200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14</v>
      </c>
      <c r="AO10" s="39"/>
      <c r="AP10" s="39"/>
      <c r="AQ10" s="39"/>
      <c r="AR10" s="39"/>
      <c r="AS10" s="39"/>
      <c r="AT10" s="39"/>
      <c r="AU10" s="39"/>
      <c r="AV10" s="39">
        <v>50</v>
      </c>
      <c r="AW10" s="39"/>
      <c r="AX10" s="39"/>
      <c r="AY10" s="39"/>
    </row>
    <row r="11" spans="1:51" s="37" customFormat="1" x14ac:dyDescent="0.25">
      <c r="A11" s="38"/>
      <c r="B11" s="38"/>
      <c r="C11" s="38">
        <v>60014</v>
      </c>
      <c r="D11" s="81" t="s">
        <v>129</v>
      </c>
      <c r="E11" s="39">
        <v>19396.3</v>
      </c>
      <c r="F11" s="39">
        <v>2474.1</v>
      </c>
      <c r="G11" s="39">
        <v>16922.2</v>
      </c>
      <c r="H11" s="39">
        <v>650</v>
      </c>
      <c r="I11" s="39"/>
      <c r="J11" s="39"/>
      <c r="K11" s="39"/>
      <c r="L11" s="39">
        <v>200</v>
      </c>
      <c r="M11" s="39"/>
      <c r="N11" s="39">
        <v>60</v>
      </c>
      <c r="O11" s="39">
        <v>10000</v>
      </c>
      <c r="P11" s="39">
        <v>1500</v>
      </c>
      <c r="Q11" s="39"/>
      <c r="R11" s="39">
        <v>95</v>
      </c>
      <c r="S11" s="39">
        <v>113</v>
      </c>
      <c r="T11" s="39">
        <v>354.4</v>
      </c>
      <c r="U11" s="39">
        <v>600</v>
      </c>
      <c r="V11" s="39">
        <v>606</v>
      </c>
      <c r="W11" s="39"/>
      <c r="X11" s="39">
        <v>24</v>
      </c>
      <c r="Y11" s="39">
        <v>30</v>
      </c>
      <c r="Z11" s="39">
        <v>279.5</v>
      </c>
      <c r="AA11" s="39">
        <v>57.3</v>
      </c>
      <c r="AB11" s="39">
        <v>84.8</v>
      </c>
      <c r="AC11" s="39">
        <v>256.89999999999998</v>
      </c>
      <c r="AD11" s="39">
        <v>80</v>
      </c>
      <c r="AE11" s="39">
        <v>244</v>
      </c>
      <c r="AF11" s="39">
        <v>47</v>
      </c>
      <c r="AG11" s="39">
        <v>97.7</v>
      </c>
      <c r="AH11" s="39">
        <v>271.10000000000002</v>
      </c>
      <c r="AI11" s="39"/>
      <c r="AJ11" s="39">
        <v>38</v>
      </c>
      <c r="AK11" s="39">
        <v>50</v>
      </c>
      <c r="AL11" s="39">
        <v>97</v>
      </c>
      <c r="AM11" s="39">
        <v>16</v>
      </c>
      <c r="AN11" s="39">
        <v>65</v>
      </c>
      <c r="AO11" s="39">
        <v>50</v>
      </c>
      <c r="AP11" s="39">
        <v>50</v>
      </c>
      <c r="AQ11" s="39">
        <v>59</v>
      </c>
      <c r="AR11" s="39">
        <v>96.7</v>
      </c>
      <c r="AS11" s="39">
        <v>119.8</v>
      </c>
      <c r="AT11" s="39">
        <v>60</v>
      </c>
      <c r="AU11" s="39">
        <v>350</v>
      </c>
      <c r="AV11" s="39">
        <v>50</v>
      </c>
      <c r="AW11" s="39"/>
      <c r="AX11" s="39">
        <v>170</v>
      </c>
      <c r="AY11" s="39"/>
    </row>
    <row r="12" spans="1:51" s="37" customFormat="1" x14ac:dyDescent="0.25">
      <c r="A12" s="38"/>
      <c r="B12" s="38"/>
      <c r="C12" s="38">
        <v>60015</v>
      </c>
      <c r="D12" s="81" t="s">
        <v>130</v>
      </c>
      <c r="E12" s="39">
        <v>232019.6</v>
      </c>
      <c r="F12" s="39">
        <v>30759.1</v>
      </c>
      <c r="G12" s="39">
        <v>201260.5</v>
      </c>
      <c r="H12" s="39">
        <v>4000</v>
      </c>
      <c r="I12" s="39">
        <v>4845.8999999999996</v>
      </c>
      <c r="J12" s="39">
        <v>1200</v>
      </c>
      <c r="K12" s="39">
        <v>214</v>
      </c>
      <c r="L12" s="39">
        <v>3300</v>
      </c>
      <c r="M12" s="39">
        <v>780</v>
      </c>
      <c r="N12" s="39">
        <v>400</v>
      </c>
      <c r="O12" s="39">
        <v>98831</v>
      </c>
      <c r="P12" s="39">
        <v>40263</v>
      </c>
      <c r="Q12" s="39">
        <v>5867</v>
      </c>
      <c r="R12" s="39">
        <v>1750</v>
      </c>
      <c r="S12" s="39">
        <v>2825</v>
      </c>
      <c r="T12" s="39">
        <v>3658.3</v>
      </c>
      <c r="U12" s="39">
        <v>730</v>
      </c>
      <c r="V12" s="39">
        <v>2070</v>
      </c>
      <c r="W12" s="39">
        <v>944.6</v>
      </c>
      <c r="X12" s="39">
        <v>2000</v>
      </c>
      <c r="Y12" s="39">
        <v>500</v>
      </c>
      <c r="Z12" s="39">
        <v>1197.9000000000001</v>
      </c>
      <c r="AA12" s="39">
        <v>279.8</v>
      </c>
      <c r="AB12" s="39">
        <v>238.4</v>
      </c>
      <c r="AC12" s="39">
        <v>3225.4</v>
      </c>
      <c r="AD12" s="39">
        <v>595</v>
      </c>
      <c r="AE12" s="39">
        <v>1520</v>
      </c>
      <c r="AF12" s="39">
        <v>1600.8</v>
      </c>
      <c r="AG12" s="39">
        <v>588.4</v>
      </c>
      <c r="AH12" s="39">
        <v>1305.4000000000001</v>
      </c>
      <c r="AI12" s="39">
        <v>300</v>
      </c>
      <c r="AJ12" s="39">
        <v>650</v>
      </c>
      <c r="AK12" s="39">
        <v>1368</v>
      </c>
      <c r="AL12" s="39">
        <v>1028.5999999999999</v>
      </c>
      <c r="AM12" s="39">
        <v>110</v>
      </c>
      <c r="AN12" s="39">
        <v>170</v>
      </c>
      <c r="AO12" s="39">
        <v>350</v>
      </c>
      <c r="AP12" s="39">
        <v>524</v>
      </c>
      <c r="AQ12" s="39">
        <v>1000</v>
      </c>
      <c r="AR12" s="39">
        <v>4500</v>
      </c>
      <c r="AS12" s="39">
        <v>2900</v>
      </c>
      <c r="AT12" s="39">
        <v>930</v>
      </c>
      <c r="AU12" s="39">
        <v>700</v>
      </c>
      <c r="AV12" s="39">
        <v>800</v>
      </c>
      <c r="AW12" s="39">
        <v>700</v>
      </c>
      <c r="AX12" s="39">
        <v>500</v>
      </c>
      <c r="AY12" s="39"/>
    </row>
    <row r="13" spans="1:51" s="37" customFormat="1" x14ac:dyDescent="0.25">
      <c r="A13" s="38"/>
      <c r="B13" s="38"/>
      <c r="C13" s="38">
        <v>60018</v>
      </c>
      <c r="D13" s="81" t="s">
        <v>131</v>
      </c>
      <c r="E13" s="39">
        <v>140.6</v>
      </c>
      <c r="F13" s="39">
        <v>27</v>
      </c>
      <c r="G13" s="39">
        <v>113.6</v>
      </c>
      <c r="H13" s="39"/>
      <c r="I13" s="39"/>
      <c r="J13" s="39"/>
      <c r="K13" s="39">
        <v>2</v>
      </c>
      <c r="L13" s="39"/>
      <c r="M13" s="39"/>
      <c r="N13" s="39"/>
      <c r="O13" s="39"/>
      <c r="P13" s="39"/>
      <c r="Q13" s="39"/>
      <c r="R13" s="39"/>
      <c r="S13" s="39">
        <v>44</v>
      </c>
      <c r="T13" s="39">
        <v>12</v>
      </c>
      <c r="U13" s="39"/>
      <c r="V13" s="39"/>
      <c r="W13" s="39"/>
      <c r="X13" s="39"/>
      <c r="Y13" s="39"/>
      <c r="Z13" s="39">
        <v>4.5999999999999996</v>
      </c>
      <c r="AA13" s="39">
        <v>12</v>
      </c>
      <c r="AB13" s="39">
        <v>10</v>
      </c>
      <c r="AC13" s="39">
        <v>2</v>
      </c>
      <c r="AD13" s="39"/>
      <c r="AE13" s="39"/>
      <c r="AF13" s="39"/>
      <c r="AG13" s="39"/>
      <c r="AH13" s="39"/>
      <c r="AI13" s="39"/>
      <c r="AJ13" s="39"/>
      <c r="AK13" s="39">
        <v>4</v>
      </c>
      <c r="AL13" s="39"/>
      <c r="AM13" s="39">
        <v>5</v>
      </c>
      <c r="AN13" s="39"/>
      <c r="AO13" s="39"/>
      <c r="AP13" s="39">
        <v>13</v>
      </c>
      <c r="AQ13" s="39"/>
      <c r="AR13" s="39">
        <v>5</v>
      </c>
      <c r="AS13" s="39"/>
      <c r="AT13" s="39"/>
      <c r="AU13" s="39"/>
      <c r="AV13" s="39"/>
      <c r="AW13" s="39"/>
      <c r="AX13" s="39"/>
      <c r="AY13" s="39"/>
    </row>
    <row r="14" spans="1:51" x14ac:dyDescent="0.25">
      <c r="A14" s="4"/>
      <c r="B14" s="4">
        <v>6002</v>
      </c>
      <c r="C14" s="4"/>
      <c r="D14" s="68" t="s">
        <v>132</v>
      </c>
      <c r="E14" s="3">
        <f>SUM(E15:E18)</f>
        <v>232885.30000000002</v>
      </c>
      <c r="F14" s="3">
        <f t="shared" ref="F14:AY14" si="8">SUM(F15:F18)</f>
        <v>60326</v>
      </c>
      <c r="G14" s="3">
        <f t="shared" si="8"/>
        <v>172559.3</v>
      </c>
      <c r="H14" s="3">
        <f t="shared" si="8"/>
        <v>1400</v>
      </c>
      <c r="I14" s="3">
        <f t="shared" si="8"/>
        <v>2851.6</v>
      </c>
      <c r="J14" s="3">
        <f t="shared" si="8"/>
        <v>1170</v>
      </c>
      <c r="K14" s="3">
        <f t="shared" si="8"/>
        <v>174</v>
      </c>
      <c r="L14" s="3">
        <f t="shared" si="8"/>
        <v>2936</v>
      </c>
      <c r="M14" s="3">
        <f t="shared" si="8"/>
        <v>711</v>
      </c>
      <c r="N14" s="3">
        <f t="shared" si="8"/>
        <v>905</v>
      </c>
      <c r="O14" s="3">
        <f t="shared" si="8"/>
        <v>947</v>
      </c>
      <c r="P14" s="3">
        <f t="shared" si="8"/>
        <v>5204.5</v>
      </c>
      <c r="Q14" s="3">
        <f t="shared" si="8"/>
        <v>4060</v>
      </c>
      <c r="R14" s="3">
        <f t="shared" si="8"/>
        <v>919</v>
      </c>
      <c r="S14" s="3">
        <f t="shared" si="8"/>
        <v>3086.4</v>
      </c>
      <c r="T14" s="3">
        <f t="shared" si="8"/>
        <v>48251.299999999996</v>
      </c>
      <c r="U14" s="3">
        <f t="shared" si="8"/>
        <v>1820</v>
      </c>
      <c r="V14" s="3">
        <f t="shared" si="8"/>
        <v>11920.300000000001</v>
      </c>
      <c r="W14" s="3">
        <f t="shared" si="8"/>
        <v>1452.8</v>
      </c>
      <c r="X14" s="3">
        <f t="shared" si="8"/>
        <v>2568.5</v>
      </c>
      <c r="Y14" s="3">
        <f t="shared" si="8"/>
        <v>3255</v>
      </c>
      <c r="Z14" s="3">
        <f t="shared" si="8"/>
        <v>34287.4</v>
      </c>
      <c r="AA14" s="3">
        <f t="shared" si="8"/>
        <v>2720.2</v>
      </c>
      <c r="AB14" s="3">
        <f t="shared" si="8"/>
        <v>1114.1000000000001</v>
      </c>
      <c r="AC14" s="3">
        <f t="shared" si="8"/>
        <v>2502.9</v>
      </c>
      <c r="AD14" s="3">
        <f t="shared" si="8"/>
        <v>1261.2</v>
      </c>
      <c r="AE14" s="3">
        <f t="shared" si="8"/>
        <v>945.2</v>
      </c>
      <c r="AF14" s="3">
        <f t="shared" si="8"/>
        <v>1204</v>
      </c>
      <c r="AG14" s="3">
        <f t="shared" si="8"/>
        <v>582.79999999999995</v>
      </c>
      <c r="AH14" s="3">
        <f>SUM(AH15:AH18)</f>
        <v>2034.7</v>
      </c>
      <c r="AI14" s="3">
        <f t="shared" si="8"/>
        <v>2496</v>
      </c>
      <c r="AJ14" s="3">
        <f t="shared" si="8"/>
        <v>590.20000000000005</v>
      </c>
      <c r="AK14" s="3">
        <f t="shared" si="8"/>
        <v>3896</v>
      </c>
      <c r="AL14" s="3">
        <f t="shared" si="8"/>
        <v>3337.7999999999997</v>
      </c>
      <c r="AM14" s="3">
        <f t="shared" si="8"/>
        <v>450</v>
      </c>
      <c r="AN14" s="3">
        <f t="shared" si="8"/>
        <v>225</v>
      </c>
      <c r="AO14" s="3">
        <f t="shared" si="8"/>
        <v>215</v>
      </c>
      <c r="AP14" s="3">
        <f t="shared" si="8"/>
        <v>1017.6</v>
      </c>
      <c r="AQ14" s="3">
        <f t="shared" si="8"/>
        <v>2118.1</v>
      </c>
      <c r="AR14" s="3">
        <f t="shared" si="8"/>
        <v>550.09999999999991</v>
      </c>
      <c r="AS14" s="3">
        <f t="shared" si="8"/>
        <v>8171.2000000000007</v>
      </c>
      <c r="AT14" s="3">
        <f t="shared" si="8"/>
        <v>396</v>
      </c>
      <c r="AU14" s="3">
        <f t="shared" si="8"/>
        <v>4080</v>
      </c>
      <c r="AV14" s="3">
        <f t="shared" si="8"/>
        <v>1765</v>
      </c>
      <c r="AW14" s="3">
        <f t="shared" si="8"/>
        <v>1599.4</v>
      </c>
      <c r="AX14" s="3">
        <f t="shared" si="8"/>
        <v>1367</v>
      </c>
      <c r="AY14" s="3">
        <f t="shared" si="8"/>
        <v>0</v>
      </c>
    </row>
    <row r="15" spans="1:51" s="37" customFormat="1" x14ac:dyDescent="0.25">
      <c r="A15" s="38"/>
      <c r="B15" s="38"/>
      <c r="C15" s="38">
        <v>60021</v>
      </c>
      <c r="D15" s="81" t="s">
        <v>133</v>
      </c>
      <c r="E15" s="39">
        <v>111785.5</v>
      </c>
      <c r="F15" s="39">
        <v>53634.2</v>
      </c>
      <c r="G15" s="39">
        <v>58151.3</v>
      </c>
      <c r="H15" s="39">
        <v>500</v>
      </c>
      <c r="I15" s="39">
        <v>1760</v>
      </c>
      <c r="J15" s="39">
        <v>600</v>
      </c>
      <c r="K15" s="39">
        <v>114</v>
      </c>
      <c r="L15" s="39">
        <v>2636</v>
      </c>
      <c r="M15" s="39">
        <v>466</v>
      </c>
      <c r="N15" s="39">
        <v>300</v>
      </c>
      <c r="O15" s="39">
        <v>517</v>
      </c>
      <c r="P15" s="39">
        <v>2372</v>
      </c>
      <c r="Q15" s="39">
        <v>1920</v>
      </c>
      <c r="R15" s="39">
        <v>479</v>
      </c>
      <c r="S15" s="39">
        <v>2584.4</v>
      </c>
      <c r="T15" s="39">
        <v>10428.299999999999</v>
      </c>
      <c r="U15" s="39">
        <v>1800</v>
      </c>
      <c r="V15" s="39">
        <v>1644.4</v>
      </c>
      <c r="W15" s="39">
        <v>1200</v>
      </c>
      <c r="X15" s="39">
        <v>1120</v>
      </c>
      <c r="Y15" s="39">
        <v>724.3</v>
      </c>
      <c r="Z15" s="39">
        <v>4540.7</v>
      </c>
      <c r="AA15" s="39">
        <v>1333.4</v>
      </c>
      <c r="AB15" s="39">
        <v>575.70000000000005</v>
      </c>
      <c r="AC15" s="39">
        <v>1539.5</v>
      </c>
      <c r="AD15" s="39">
        <v>824.1</v>
      </c>
      <c r="AE15" s="39">
        <v>576.70000000000005</v>
      </c>
      <c r="AF15" s="39">
        <v>949.8</v>
      </c>
      <c r="AG15" s="39">
        <v>351.3</v>
      </c>
      <c r="AH15" s="39">
        <v>1417.2</v>
      </c>
      <c r="AI15" s="39">
        <v>1161</v>
      </c>
      <c r="AJ15" s="39">
        <v>459.2</v>
      </c>
      <c r="AK15" s="39">
        <v>550</v>
      </c>
      <c r="AL15" s="39">
        <v>1713.3</v>
      </c>
      <c r="AM15" s="39">
        <v>250</v>
      </c>
      <c r="AN15" s="39">
        <v>150</v>
      </c>
      <c r="AO15" s="39">
        <v>120</v>
      </c>
      <c r="AP15" s="39">
        <v>619</v>
      </c>
      <c r="AQ15" s="39">
        <v>1634.2</v>
      </c>
      <c r="AR15" s="39">
        <v>387.4</v>
      </c>
      <c r="AS15" s="39">
        <v>2090.4</v>
      </c>
      <c r="AT15" s="39">
        <v>367</v>
      </c>
      <c r="AU15" s="39">
        <v>1900</v>
      </c>
      <c r="AV15" s="39">
        <v>1500</v>
      </c>
      <c r="AW15" s="39">
        <v>1200</v>
      </c>
      <c r="AX15" s="39">
        <v>776</v>
      </c>
      <c r="AY15" s="39"/>
    </row>
    <row r="16" spans="1:51" s="37" customFormat="1" x14ac:dyDescent="0.25">
      <c r="A16" s="38"/>
      <c r="B16" s="38"/>
      <c r="C16" s="38">
        <v>60022</v>
      </c>
      <c r="D16" s="81" t="s">
        <v>134</v>
      </c>
      <c r="E16" s="39">
        <v>5507.3</v>
      </c>
      <c r="F16" s="39">
        <v>2290.8000000000002</v>
      </c>
      <c r="G16" s="39">
        <v>3216.5</v>
      </c>
      <c r="H16" s="39">
        <v>100</v>
      </c>
      <c r="I16" s="39">
        <v>591.6</v>
      </c>
      <c r="J16" s="39">
        <v>170</v>
      </c>
      <c r="K16" s="39">
        <v>10</v>
      </c>
      <c r="L16" s="39">
        <v>100</v>
      </c>
      <c r="M16" s="39">
        <v>45</v>
      </c>
      <c r="N16" s="39">
        <v>5</v>
      </c>
      <c r="O16" s="39">
        <v>30</v>
      </c>
      <c r="P16" s="39">
        <v>14.5</v>
      </c>
      <c r="Q16" s="39">
        <v>40</v>
      </c>
      <c r="R16" s="39">
        <v>40</v>
      </c>
      <c r="S16" s="39">
        <v>83</v>
      </c>
      <c r="T16" s="39">
        <v>147.9</v>
      </c>
      <c r="U16" s="39">
        <v>20</v>
      </c>
      <c r="V16" s="39">
        <v>18.2</v>
      </c>
      <c r="W16" s="39">
        <v>2.8</v>
      </c>
      <c r="X16" s="39"/>
      <c r="Y16" s="39">
        <v>30.7</v>
      </c>
      <c r="Z16" s="39">
        <v>308.3</v>
      </c>
      <c r="AA16" s="39">
        <v>587.1</v>
      </c>
      <c r="AB16" s="39">
        <v>33.200000000000003</v>
      </c>
      <c r="AC16" s="39">
        <v>39.299999999999997</v>
      </c>
      <c r="AD16" s="39">
        <v>85.9</v>
      </c>
      <c r="AE16" s="39">
        <v>8.5</v>
      </c>
      <c r="AF16" s="39"/>
      <c r="AG16" s="39">
        <v>71.5</v>
      </c>
      <c r="AH16" s="39">
        <v>242.5</v>
      </c>
      <c r="AI16" s="39">
        <v>30</v>
      </c>
      <c r="AJ16" s="39">
        <v>10</v>
      </c>
      <c r="AK16" s="39">
        <v>12</v>
      </c>
      <c r="AL16" s="39">
        <v>45</v>
      </c>
      <c r="AM16" s="39">
        <v>10</v>
      </c>
      <c r="AN16" s="39">
        <v>15</v>
      </c>
      <c r="AO16" s="39">
        <v>5</v>
      </c>
      <c r="AP16" s="39">
        <v>20</v>
      </c>
      <c r="AQ16" s="39">
        <v>74.5</v>
      </c>
      <c r="AR16" s="39"/>
      <c r="AS16" s="39"/>
      <c r="AT16" s="39">
        <v>5</v>
      </c>
      <c r="AU16" s="39">
        <v>70</v>
      </c>
      <c r="AV16" s="39">
        <v>15</v>
      </c>
      <c r="AW16" s="39">
        <v>24</v>
      </c>
      <c r="AX16" s="39">
        <v>56</v>
      </c>
      <c r="AY16" s="39"/>
    </row>
    <row r="17" spans="1:51" s="37" customFormat="1" x14ac:dyDescent="0.25">
      <c r="A17" s="38"/>
      <c r="B17" s="38"/>
      <c r="C17" s="38">
        <v>60023</v>
      </c>
      <c r="D17" s="81" t="s">
        <v>324</v>
      </c>
      <c r="E17" s="39">
        <v>115117.9</v>
      </c>
      <c r="F17" s="39">
        <v>4334.7</v>
      </c>
      <c r="G17" s="39">
        <v>110783.2</v>
      </c>
      <c r="H17" s="39">
        <v>800</v>
      </c>
      <c r="I17" s="39">
        <v>500</v>
      </c>
      <c r="J17" s="39">
        <v>400</v>
      </c>
      <c r="K17" s="39">
        <v>50</v>
      </c>
      <c r="L17" s="39">
        <v>200</v>
      </c>
      <c r="M17" s="39">
        <v>200</v>
      </c>
      <c r="N17" s="39">
        <v>600</v>
      </c>
      <c r="O17" s="39">
        <v>400</v>
      </c>
      <c r="P17" s="39">
        <v>2818</v>
      </c>
      <c r="Q17" s="39">
        <v>2100</v>
      </c>
      <c r="R17" s="39">
        <v>400</v>
      </c>
      <c r="S17" s="39">
        <v>419</v>
      </c>
      <c r="T17" s="39">
        <v>37608.6</v>
      </c>
      <c r="U17" s="39"/>
      <c r="V17" s="39">
        <v>10257.700000000001</v>
      </c>
      <c r="W17" s="39">
        <v>250</v>
      </c>
      <c r="X17" s="39">
        <v>1448.5</v>
      </c>
      <c r="Y17" s="39">
        <v>2500</v>
      </c>
      <c r="Z17" s="39">
        <v>29321.8</v>
      </c>
      <c r="AA17" s="39">
        <v>794.7</v>
      </c>
      <c r="AB17" s="39">
        <v>505.2</v>
      </c>
      <c r="AC17" s="39">
        <v>921.6</v>
      </c>
      <c r="AD17" s="39">
        <v>351.2</v>
      </c>
      <c r="AE17" s="39">
        <v>360</v>
      </c>
      <c r="AF17" s="39">
        <v>254.2</v>
      </c>
      <c r="AG17" s="39">
        <v>160</v>
      </c>
      <c r="AH17" s="39">
        <v>375</v>
      </c>
      <c r="AI17" s="39">
        <v>1305</v>
      </c>
      <c r="AJ17" s="39">
        <v>121</v>
      </c>
      <c r="AK17" s="39">
        <v>3330</v>
      </c>
      <c r="AL17" s="39">
        <v>1479.8</v>
      </c>
      <c r="AM17" s="39">
        <v>175</v>
      </c>
      <c r="AN17" s="39">
        <v>60</v>
      </c>
      <c r="AO17" s="39">
        <v>90</v>
      </c>
      <c r="AP17" s="39">
        <v>348.6</v>
      </c>
      <c r="AQ17" s="39">
        <v>409.4</v>
      </c>
      <c r="AR17" s="39">
        <v>162.69999999999999</v>
      </c>
      <c r="AS17" s="39">
        <v>6080.8</v>
      </c>
      <c r="AT17" s="39">
        <v>24</v>
      </c>
      <c r="AU17" s="39">
        <v>2100</v>
      </c>
      <c r="AV17" s="39">
        <v>250</v>
      </c>
      <c r="AW17" s="39">
        <v>351.4</v>
      </c>
      <c r="AX17" s="39">
        <v>500</v>
      </c>
      <c r="AY17" s="39"/>
    </row>
    <row r="18" spans="1:51" s="37" customFormat="1" x14ac:dyDescent="0.25">
      <c r="A18" s="38"/>
      <c r="B18" s="38"/>
      <c r="C18" s="38">
        <v>60028</v>
      </c>
      <c r="D18" s="81" t="s">
        <v>135</v>
      </c>
      <c r="E18" s="39">
        <v>474.6</v>
      </c>
      <c r="F18" s="39">
        <v>66.3</v>
      </c>
      <c r="G18" s="39">
        <v>408.3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66.5</v>
      </c>
      <c r="U18" s="39"/>
      <c r="V18" s="39"/>
      <c r="W18" s="39"/>
      <c r="X18" s="39"/>
      <c r="Y18" s="39"/>
      <c r="Z18" s="39">
        <v>116.6</v>
      </c>
      <c r="AA18" s="39">
        <v>5</v>
      </c>
      <c r="AB18" s="39"/>
      <c r="AC18" s="39">
        <v>2.5</v>
      </c>
      <c r="AD18" s="39"/>
      <c r="AE18" s="39"/>
      <c r="AF18" s="39"/>
      <c r="AG18" s="39"/>
      <c r="AH18" s="39"/>
      <c r="AI18" s="39"/>
      <c r="AJ18" s="39"/>
      <c r="AK18" s="39">
        <v>4</v>
      </c>
      <c r="AL18" s="39">
        <v>99.7</v>
      </c>
      <c r="AM18" s="39">
        <v>15</v>
      </c>
      <c r="AN18" s="39"/>
      <c r="AO18" s="39"/>
      <c r="AP18" s="39">
        <v>30</v>
      </c>
      <c r="AQ18" s="39"/>
      <c r="AR18" s="39"/>
      <c r="AS18" s="39"/>
      <c r="AT18" s="39"/>
      <c r="AU18" s="39">
        <v>10</v>
      </c>
      <c r="AV18" s="39"/>
      <c r="AW18" s="39">
        <v>24</v>
      </c>
      <c r="AX18" s="39">
        <v>35</v>
      </c>
      <c r="AY18" s="39"/>
    </row>
    <row r="19" spans="1:51" x14ac:dyDescent="0.25">
      <c r="A19" s="4"/>
      <c r="B19" s="4">
        <v>6003</v>
      </c>
      <c r="C19" s="4"/>
      <c r="D19" s="68" t="s">
        <v>136</v>
      </c>
      <c r="E19" s="3">
        <f>SUM(E20:E27)</f>
        <v>158484.20000000004</v>
      </c>
      <c r="F19" s="3">
        <f t="shared" ref="F19:AY19" si="9">SUM(F20:F27)</f>
        <v>3834.5</v>
      </c>
      <c r="G19" s="3">
        <f t="shared" si="9"/>
        <v>154649.70000000001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95935</v>
      </c>
      <c r="P19" s="3">
        <f t="shared" si="9"/>
        <v>4670</v>
      </c>
      <c r="Q19" s="3">
        <f t="shared" si="9"/>
        <v>42456</v>
      </c>
      <c r="R19" s="3">
        <f t="shared" si="9"/>
        <v>0</v>
      </c>
      <c r="S19" s="3">
        <f t="shared" si="9"/>
        <v>0</v>
      </c>
      <c r="T19" s="3">
        <f t="shared" si="9"/>
        <v>947.3</v>
      </c>
      <c r="U19" s="3">
        <f t="shared" si="9"/>
        <v>0</v>
      </c>
      <c r="V19" s="3">
        <f t="shared" si="9"/>
        <v>3</v>
      </c>
      <c r="W19" s="3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468.19999999999993</v>
      </c>
      <c r="AA19" s="3">
        <f t="shared" si="9"/>
        <v>985.8</v>
      </c>
      <c r="AB19" s="3">
        <f t="shared" si="9"/>
        <v>56.7</v>
      </c>
      <c r="AC19" s="3">
        <f t="shared" si="9"/>
        <v>8522</v>
      </c>
      <c r="AD19" s="3">
        <f t="shared" si="9"/>
        <v>125</v>
      </c>
      <c r="AE19" s="3">
        <f t="shared" si="9"/>
        <v>124.30000000000001</v>
      </c>
      <c r="AF19" s="3">
        <f t="shared" si="9"/>
        <v>158.5</v>
      </c>
      <c r="AG19" s="3">
        <f t="shared" si="9"/>
        <v>0</v>
      </c>
      <c r="AH19" s="3">
        <f t="shared" si="9"/>
        <v>0</v>
      </c>
      <c r="AI19" s="3">
        <f t="shared" si="9"/>
        <v>0</v>
      </c>
      <c r="AJ19" s="3">
        <f t="shared" si="9"/>
        <v>0</v>
      </c>
      <c r="AK19" s="3">
        <f t="shared" si="9"/>
        <v>0</v>
      </c>
      <c r="AL19" s="3">
        <f t="shared" si="9"/>
        <v>0</v>
      </c>
      <c r="AM19" s="3">
        <f t="shared" si="9"/>
        <v>31</v>
      </c>
      <c r="AN19" s="3">
        <f t="shared" si="9"/>
        <v>0</v>
      </c>
      <c r="AO19" s="3">
        <f t="shared" si="9"/>
        <v>0</v>
      </c>
      <c r="AP19" s="3">
        <f t="shared" si="9"/>
        <v>0</v>
      </c>
      <c r="AQ19" s="3">
        <f t="shared" si="9"/>
        <v>154.9</v>
      </c>
      <c r="AR19" s="3">
        <f t="shared" si="9"/>
        <v>0</v>
      </c>
      <c r="AS19" s="3">
        <f t="shared" si="9"/>
        <v>0</v>
      </c>
      <c r="AT19" s="3">
        <f t="shared" si="9"/>
        <v>0</v>
      </c>
      <c r="AU19" s="3">
        <f t="shared" si="9"/>
        <v>0</v>
      </c>
      <c r="AV19" s="3">
        <f t="shared" si="9"/>
        <v>0</v>
      </c>
      <c r="AW19" s="3">
        <f t="shared" si="9"/>
        <v>0</v>
      </c>
      <c r="AX19" s="3">
        <f t="shared" si="9"/>
        <v>0</v>
      </c>
      <c r="AY19" s="3">
        <f t="shared" si="9"/>
        <v>0</v>
      </c>
    </row>
    <row r="20" spans="1:51" s="37" customFormat="1" x14ac:dyDescent="0.25">
      <c r="A20" s="38"/>
      <c r="B20" s="38"/>
      <c r="C20" s="38">
        <v>60031</v>
      </c>
      <c r="D20" s="81" t="s">
        <v>137</v>
      </c>
      <c r="E20" s="39">
        <v>142217.20000000001</v>
      </c>
      <c r="F20" s="39">
        <v>32.200000000000003</v>
      </c>
      <c r="G20" s="39">
        <v>142185</v>
      </c>
      <c r="H20" s="39"/>
      <c r="I20" s="39"/>
      <c r="J20" s="39"/>
      <c r="K20" s="39"/>
      <c r="L20" s="39"/>
      <c r="M20" s="39"/>
      <c r="N20" s="39"/>
      <c r="O20" s="39">
        <v>95735</v>
      </c>
      <c r="P20" s="39">
        <v>4084</v>
      </c>
      <c r="Q20" s="39">
        <v>42256</v>
      </c>
      <c r="R20" s="39"/>
      <c r="S20" s="39"/>
      <c r="T20" s="39">
        <v>3.3</v>
      </c>
      <c r="U20" s="39"/>
      <c r="V20" s="39"/>
      <c r="W20" s="39"/>
      <c r="X20" s="39"/>
      <c r="Y20" s="39"/>
      <c r="Z20" s="39">
        <v>29</v>
      </c>
      <c r="AA20" s="39">
        <v>39.700000000000003</v>
      </c>
      <c r="AB20" s="39"/>
      <c r="AC20" s="39">
        <v>30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>
        <v>8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s="37" customFormat="1" x14ac:dyDescent="0.25">
      <c r="A21" s="38"/>
      <c r="B21" s="38"/>
      <c r="C21" s="38">
        <v>60032</v>
      </c>
      <c r="D21" s="81" t="s">
        <v>138</v>
      </c>
      <c r="E21" s="39">
        <v>3291.5</v>
      </c>
      <c r="F21" s="39">
        <v>124.8</v>
      </c>
      <c r="G21" s="39">
        <v>3166.7</v>
      </c>
      <c r="H21" s="39"/>
      <c r="I21" s="39"/>
      <c r="J21" s="39"/>
      <c r="K21" s="39"/>
      <c r="L21" s="39"/>
      <c r="M21" s="39"/>
      <c r="N21" s="39"/>
      <c r="O21" s="39"/>
      <c r="P21" s="39">
        <v>365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23.9</v>
      </c>
      <c r="AA21" s="39">
        <v>164.8</v>
      </c>
      <c r="AB21" s="39"/>
      <c r="AC21" s="39">
        <v>2613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s="37" customFormat="1" x14ac:dyDescent="0.25">
      <c r="A22" s="38"/>
      <c r="B22" s="38"/>
      <c r="C22" s="38">
        <v>60033</v>
      </c>
      <c r="D22" s="81" t="s">
        <v>139</v>
      </c>
      <c r="E22" s="39">
        <v>2186.6</v>
      </c>
      <c r="F22" s="39">
        <v>1466.9</v>
      </c>
      <c r="G22" s="39">
        <v>719.7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12</v>
      </c>
      <c r="U22" s="39"/>
      <c r="V22" s="39">
        <v>3</v>
      </c>
      <c r="W22" s="39"/>
      <c r="X22" s="39"/>
      <c r="Y22" s="39"/>
      <c r="Z22" s="39">
        <v>32.799999999999997</v>
      </c>
      <c r="AA22" s="39">
        <v>157.5</v>
      </c>
      <c r="AB22" s="39"/>
      <c r="AC22" s="39">
        <v>375.3</v>
      </c>
      <c r="AD22" s="39"/>
      <c r="AE22" s="39">
        <v>50.6</v>
      </c>
      <c r="AF22" s="39">
        <v>88.5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s="37" customFormat="1" x14ac:dyDescent="0.25">
      <c r="A23" s="38"/>
      <c r="B23" s="38"/>
      <c r="C23" s="38">
        <v>60034</v>
      </c>
      <c r="D23" s="81" t="s">
        <v>140</v>
      </c>
      <c r="E23" s="39">
        <v>1160.7</v>
      </c>
      <c r="F23" s="39">
        <v>288.89999999999998</v>
      </c>
      <c r="G23" s="39">
        <v>871.8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34.1</v>
      </c>
      <c r="AA23" s="39">
        <v>207.5</v>
      </c>
      <c r="AB23" s="39"/>
      <c r="AC23" s="39">
        <v>572.5</v>
      </c>
      <c r="AD23" s="39"/>
      <c r="AE23" s="39">
        <v>5.7</v>
      </c>
      <c r="AF23" s="39">
        <v>40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s="37" customFormat="1" x14ac:dyDescent="0.25">
      <c r="A24" s="38"/>
      <c r="B24" s="38"/>
      <c r="C24" s="38">
        <v>60035</v>
      </c>
      <c r="D24" s="81" t="s">
        <v>141</v>
      </c>
      <c r="E24" s="39">
        <v>624.79999999999995</v>
      </c>
      <c r="F24" s="39">
        <v>170.9</v>
      </c>
      <c r="G24" s="39">
        <v>453.9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15.4</v>
      </c>
      <c r="AA24" s="39">
        <v>193.5</v>
      </c>
      <c r="AB24" s="39"/>
      <c r="AC24" s="39">
        <v>215</v>
      </c>
      <c r="AD24" s="39"/>
      <c r="AE24" s="39"/>
      <c r="AF24" s="39">
        <v>30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s="37" customFormat="1" x14ac:dyDescent="0.25">
      <c r="A25" s="38"/>
      <c r="B25" s="38"/>
      <c r="C25" s="38">
        <v>60036</v>
      </c>
      <c r="D25" s="81" t="s">
        <v>325</v>
      </c>
      <c r="E25" s="39">
        <v>4888</v>
      </c>
      <c r="F25" s="39">
        <v>379.6</v>
      </c>
      <c r="G25" s="39">
        <v>4508.3999999999996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12.1</v>
      </c>
      <c r="AA25" s="39">
        <v>70</v>
      </c>
      <c r="AB25" s="39"/>
      <c r="AC25" s="39">
        <v>4426.3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s="37" customFormat="1" x14ac:dyDescent="0.25">
      <c r="A26" s="38"/>
      <c r="B26" s="38"/>
      <c r="C26" s="38">
        <v>60037</v>
      </c>
      <c r="D26" s="81" t="s">
        <v>326</v>
      </c>
      <c r="E26" s="39">
        <v>3861.7</v>
      </c>
      <c r="F26" s="39">
        <v>1356.5</v>
      </c>
      <c r="G26" s="39">
        <v>2505.1999999999998</v>
      </c>
      <c r="H26" s="39"/>
      <c r="I26" s="39"/>
      <c r="J26" s="39"/>
      <c r="K26" s="39"/>
      <c r="L26" s="39"/>
      <c r="M26" s="39"/>
      <c r="N26" s="39"/>
      <c r="O26" s="39">
        <v>200</v>
      </c>
      <c r="P26" s="39"/>
      <c r="Q26" s="39">
        <v>200</v>
      </c>
      <c r="R26" s="39"/>
      <c r="S26" s="39"/>
      <c r="T26" s="39">
        <v>932</v>
      </c>
      <c r="U26" s="39"/>
      <c r="V26" s="39"/>
      <c r="W26" s="39"/>
      <c r="X26" s="39"/>
      <c r="Y26" s="39"/>
      <c r="Z26" s="39">
        <v>318.89999999999998</v>
      </c>
      <c r="AA26" s="39">
        <v>152.80000000000001</v>
      </c>
      <c r="AB26" s="39">
        <v>56.7</v>
      </c>
      <c r="AC26" s="39">
        <v>288.89999999999998</v>
      </c>
      <c r="AD26" s="39">
        <v>125</v>
      </c>
      <c r="AE26" s="39">
        <v>68</v>
      </c>
      <c r="AF26" s="39"/>
      <c r="AG26" s="39"/>
      <c r="AH26" s="39"/>
      <c r="AI26" s="39"/>
      <c r="AJ26" s="39"/>
      <c r="AK26" s="39"/>
      <c r="AL26" s="39"/>
      <c r="AM26" s="39">
        <v>8</v>
      </c>
      <c r="AN26" s="39"/>
      <c r="AO26" s="39"/>
      <c r="AP26" s="39"/>
      <c r="AQ26" s="39">
        <v>154.9</v>
      </c>
      <c r="AR26" s="39"/>
      <c r="AS26" s="39"/>
      <c r="AT26" s="39"/>
      <c r="AU26" s="39"/>
      <c r="AV26" s="39"/>
      <c r="AW26" s="39"/>
      <c r="AX26" s="39"/>
      <c r="AY26" s="39"/>
    </row>
    <row r="27" spans="1:51" s="37" customFormat="1" x14ac:dyDescent="0.25">
      <c r="A27" s="38"/>
      <c r="B27" s="38"/>
      <c r="C27" s="38">
        <v>60038</v>
      </c>
      <c r="D27" s="81" t="s">
        <v>142</v>
      </c>
      <c r="E27" s="39">
        <v>253.7</v>
      </c>
      <c r="F27" s="39">
        <v>14.7</v>
      </c>
      <c r="G27" s="39">
        <v>239</v>
      </c>
      <c r="H27" s="39"/>
      <c r="I27" s="39"/>
      <c r="J27" s="39"/>
      <c r="K27" s="39"/>
      <c r="L27" s="39"/>
      <c r="M27" s="39"/>
      <c r="N27" s="39"/>
      <c r="O27" s="39"/>
      <c r="P27" s="39">
        <v>221</v>
      </c>
      <c r="Q27" s="39"/>
      <c r="R27" s="39"/>
      <c r="S27" s="39"/>
      <c r="T27" s="39"/>
      <c r="U27" s="39"/>
      <c r="V27" s="39"/>
      <c r="W27" s="39"/>
      <c r="X27" s="39"/>
      <c r="Y27" s="39"/>
      <c r="Z27" s="39">
        <v>2</v>
      </c>
      <c r="AA27" s="39"/>
      <c r="AB27" s="39"/>
      <c r="AC27" s="39">
        <v>1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15</v>
      </c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x14ac:dyDescent="0.25">
      <c r="A28" s="4"/>
      <c r="B28" s="4">
        <v>6004</v>
      </c>
      <c r="C28" s="4"/>
      <c r="D28" s="68" t="s">
        <v>143</v>
      </c>
      <c r="E28" s="3">
        <f>SUM(E29:E32)</f>
        <v>166633.29999999999</v>
      </c>
      <c r="F28" s="3">
        <f t="shared" ref="F28:X28" si="10">SUM(F29:F32)</f>
        <v>6317.4999999999991</v>
      </c>
      <c r="G28" s="3">
        <f>SUM(G29:G32)</f>
        <v>160315.79999999999</v>
      </c>
      <c r="H28" s="3">
        <f t="shared" ref="H28:K28" si="11">SUM(H29:H32)</f>
        <v>1100</v>
      </c>
      <c r="I28" s="3">
        <f t="shared" si="11"/>
        <v>2950</v>
      </c>
      <c r="J28" s="3">
        <f t="shared" si="11"/>
        <v>1094</v>
      </c>
      <c r="K28" s="3">
        <f t="shared" si="11"/>
        <v>199.5</v>
      </c>
      <c r="L28" s="3">
        <f t="shared" si="10"/>
        <v>5060</v>
      </c>
      <c r="M28" s="3">
        <f t="shared" si="10"/>
        <v>740</v>
      </c>
      <c r="N28" s="3">
        <f t="shared" si="10"/>
        <v>40</v>
      </c>
      <c r="O28" s="3">
        <f t="shared" si="10"/>
        <v>59798</v>
      </c>
      <c r="P28" s="3">
        <f t="shared" si="10"/>
        <v>62707</v>
      </c>
      <c r="Q28" s="3">
        <f t="shared" si="10"/>
        <v>8332</v>
      </c>
      <c r="R28" s="3">
        <f t="shared" si="10"/>
        <v>16</v>
      </c>
      <c r="S28" s="3">
        <f t="shared" si="10"/>
        <v>75</v>
      </c>
      <c r="T28" s="3">
        <f t="shared" si="10"/>
        <v>5694.3</v>
      </c>
      <c r="U28" s="3">
        <f t="shared" si="10"/>
        <v>44</v>
      </c>
      <c r="V28" s="3">
        <f t="shared" si="10"/>
        <v>644.79999999999995</v>
      </c>
      <c r="W28" s="3">
        <f t="shared" si="10"/>
        <v>272.60000000000002</v>
      </c>
      <c r="X28" s="3">
        <f t="shared" si="10"/>
        <v>0</v>
      </c>
      <c r="Y28" s="3">
        <f>SUM(Y29:Y32)</f>
        <v>1996.3</v>
      </c>
      <c r="Z28" s="3">
        <f>SUM(Z29:Z32)</f>
        <v>323.7</v>
      </c>
      <c r="AA28" s="3">
        <f t="shared" ref="AA28:AY28" si="12">SUM(AA29:AA32)</f>
        <v>256.29999999999995</v>
      </c>
      <c r="AB28" s="3">
        <f t="shared" si="12"/>
        <v>635.79999999999995</v>
      </c>
      <c r="AC28" s="3">
        <f t="shared" si="12"/>
        <v>625.19999999999993</v>
      </c>
      <c r="AD28" s="3">
        <f t="shared" si="12"/>
        <v>477</v>
      </c>
      <c r="AE28" s="3">
        <f t="shared" si="12"/>
        <v>1813.5</v>
      </c>
      <c r="AF28" s="3">
        <f t="shared" si="12"/>
        <v>28.5</v>
      </c>
      <c r="AG28" s="3">
        <f t="shared" si="12"/>
        <v>43.099999999999994</v>
      </c>
      <c r="AH28" s="3">
        <f t="shared" si="12"/>
        <v>171.2</v>
      </c>
      <c r="AI28" s="3">
        <f t="shared" si="12"/>
        <v>25.3</v>
      </c>
      <c r="AJ28" s="3">
        <f t="shared" si="12"/>
        <v>30</v>
      </c>
      <c r="AK28" s="3">
        <f t="shared" si="12"/>
        <v>512</v>
      </c>
      <c r="AL28" s="3">
        <f t="shared" si="12"/>
        <v>520</v>
      </c>
      <c r="AM28" s="3">
        <f t="shared" si="12"/>
        <v>20</v>
      </c>
      <c r="AN28" s="3">
        <f t="shared" si="12"/>
        <v>74</v>
      </c>
      <c r="AO28" s="3">
        <f t="shared" si="12"/>
        <v>1140</v>
      </c>
      <c r="AP28" s="3">
        <f t="shared" si="12"/>
        <v>368.1</v>
      </c>
      <c r="AQ28" s="3">
        <f t="shared" si="12"/>
        <v>122</v>
      </c>
      <c r="AR28" s="3">
        <f t="shared" si="12"/>
        <v>3.6</v>
      </c>
      <c r="AS28" s="3">
        <f t="shared" si="12"/>
        <v>550</v>
      </c>
      <c r="AT28" s="3">
        <f t="shared" si="12"/>
        <v>530</v>
      </c>
      <c r="AU28" s="3">
        <f t="shared" si="12"/>
        <v>182</v>
      </c>
      <c r="AV28" s="3">
        <f t="shared" si="12"/>
        <v>500</v>
      </c>
      <c r="AW28" s="3">
        <f t="shared" si="12"/>
        <v>63</v>
      </c>
      <c r="AX28" s="3">
        <f t="shared" si="12"/>
        <v>550</v>
      </c>
      <c r="AY28" s="3">
        <f t="shared" si="12"/>
        <v>0</v>
      </c>
    </row>
    <row r="29" spans="1:51" s="37" customFormat="1" x14ac:dyDescent="0.25">
      <c r="A29" s="38"/>
      <c r="B29" s="38"/>
      <c r="C29" s="38">
        <v>60041</v>
      </c>
      <c r="D29" s="81" t="s">
        <v>144</v>
      </c>
      <c r="E29" s="39">
        <v>129543.6</v>
      </c>
      <c r="F29" s="39">
        <v>5717.7</v>
      </c>
      <c r="G29" s="39">
        <v>123825.9</v>
      </c>
      <c r="H29" s="39">
        <v>600</v>
      </c>
      <c r="I29" s="39">
        <v>2950</v>
      </c>
      <c r="J29" s="39">
        <v>1044</v>
      </c>
      <c r="K29" s="39">
        <v>188</v>
      </c>
      <c r="L29" s="39">
        <v>560</v>
      </c>
      <c r="M29" s="39">
        <v>450</v>
      </c>
      <c r="N29" s="39">
        <v>40</v>
      </c>
      <c r="O29" s="39">
        <v>38777</v>
      </c>
      <c r="P29" s="39">
        <v>53907</v>
      </c>
      <c r="Q29" s="39">
        <v>8332</v>
      </c>
      <c r="R29" s="39">
        <v>16</v>
      </c>
      <c r="S29" s="39">
        <v>75</v>
      </c>
      <c r="T29" s="39">
        <v>5655.8</v>
      </c>
      <c r="U29" s="39">
        <v>34</v>
      </c>
      <c r="V29" s="39">
        <v>469.8</v>
      </c>
      <c r="W29" s="39">
        <v>210.6</v>
      </c>
      <c r="X29" s="39"/>
      <c r="Y29" s="39">
        <v>1990</v>
      </c>
      <c r="Z29" s="39">
        <v>95.6</v>
      </c>
      <c r="AA29" s="39">
        <v>69.599999999999994</v>
      </c>
      <c r="AB29" s="39">
        <v>385.8</v>
      </c>
      <c r="AC29" s="39">
        <v>601.4</v>
      </c>
      <c r="AD29" s="39">
        <v>280</v>
      </c>
      <c r="AE29" s="39">
        <v>1813.5</v>
      </c>
      <c r="AF29" s="39">
        <v>28.5</v>
      </c>
      <c r="AG29" s="39"/>
      <c r="AH29" s="39">
        <v>154.19999999999999</v>
      </c>
      <c r="AI29" s="39">
        <v>15</v>
      </c>
      <c r="AJ29" s="39">
        <v>20</v>
      </c>
      <c r="AK29" s="39">
        <v>512</v>
      </c>
      <c r="AL29" s="39">
        <v>520</v>
      </c>
      <c r="AM29" s="39">
        <v>20</v>
      </c>
      <c r="AN29" s="39">
        <v>74</v>
      </c>
      <c r="AO29" s="39">
        <v>1140</v>
      </c>
      <c r="AP29" s="39">
        <v>348.1</v>
      </c>
      <c r="AQ29" s="39">
        <v>114</v>
      </c>
      <c r="AR29" s="39"/>
      <c r="AS29" s="39">
        <v>550</v>
      </c>
      <c r="AT29" s="39">
        <v>530</v>
      </c>
      <c r="AU29" s="39">
        <v>162</v>
      </c>
      <c r="AV29" s="39">
        <v>500</v>
      </c>
      <c r="AW29" s="39">
        <v>63</v>
      </c>
      <c r="AX29" s="39">
        <v>530</v>
      </c>
      <c r="AY29" s="39"/>
    </row>
    <row r="30" spans="1:51" s="37" customFormat="1" x14ac:dyDescent="0.25">
      <c r="A30" s="38"/>
      <c r="B30" s="38"/>
      <c r="C30" s="38">
        <v>60042</v>
      </c>
      <c r="D30" s="81" t="s">
        <v>145</v>
      </c>
      <c r="E30" s="39">
        <v>10068</v>
      </c>
      <c r="F30" s="39">
        <v>490.4</v>
      </c>
      <c r="G30" s="39">
        <v>9577.6</v>
      </c>
      <c r="H30" s="39"/>
      <c r="I30" s="39"/>
      <c r="J30" s="39"/>
      <c r="K30" s="39"/>
      <c r="L30" s="39">
        <v>100</v>
      </c>
      <c r="M30" s="39">
        <v>250</v>
      </c>
      <c r="N30" s="39"/>
      <c r="O30" s="39"/>
      <c r="P30" s="39">
        <v>8800</v>
      </c>
      <c r="Q30" s="39"/>
      <c r="R30" s="39"/>
      <c r="S30" s="39"/>
      <c r="T30" s="39">
        <v>4.8</v>
      </c>
      <c r="U30" s="39">
        <v>10</v>
      </c>
      <c r="V30" s="39">
        <v>170</v>
      </c>
      <c r="W30" s="39">
        <v>47</v>
      </c>
      <c r="X30" s="39"/>
      <c r="Y30" s="39">
        <v>6.3</v>
      </c>
      <c r="Z30" s="39">
        <v>39.299999999999997</v>
      </c>
      <c r="AA30" s="39">
        <v>70.099999999999994</v>
      </c>
      <c r="AB30" s="39"/>
      <c r="AC30" s="39">
        <v>23.8</v>
      </c>
      <c r="AD30" s="39"/>
      <c r="AE30" s="39"/>
      <c r="AF30" s="39"/>
      <c r="AG30" s="39"/>
      <c r="AH30" s="39">
        <v>17</v>
      </c>
      <c r="AI30" s="39">
        <v>10.3</v>
      </c>
      <c r="AJ30" s="39"/>
      <c r="AK30" s="39"/>
      <c r="AL30" s="39"/>
      <c r="AM30" s="39"/>
      <c r="AN30" s="39"/>
      <c r="AO30" s="39"/>
      <c r="AP30" s="39"/>
      <c r="AQ30" s="39">
        <v>8</v>
      </c>
      <c r="AR30" s="39">
        <v>1</v>
      </c>
      <c r="AS30" s="39"/>
      <c r="AT30" s="39"/>
      <c r="AU30" s="39"/>
      <c r="AV30" s="39"/>
      <c r="AW30" s="39"/>
      <c r="AX30" s="39">
        <v>20</v>
      </c>
      <c r="AY30" s="39"/>
    </row>
    <row r="31" spans="1:51" s="37" customFormat="1" x14ac:dyDescent="0.25">
      <c r="A31" s="40"/>
      <c r="B31" s="40"/>
      <c r="C31" s="38">
        <v>60043</v>
      </c>
      <c r="D31" s="81" t="s">
        <v>146</v>
      </c>
      <c r="E31" s="39">
        <v>5441.9</v>
      </c>
      <c r="F31" s="39"/>
      <c r="G31" s="39">
        <v>5441.9</v>
      </c>
      <c r="H31" s="39">
        <v>500</v>
      </c>
      <c r="I31" s="39"/>
      <c r="J31" s="39">
        <v>50</v>
      </c>
      <c r="K31" s="39">
        <v>10.5</v>
      </c>
      <c r="L31" s="39">
        <v>4400</v>
      </c>
      <c r="M31" s="39">
        <v>40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>
        <v>148</v>
      </c>
      <c r="AA31" s="39"/>
      <c r="AB31" s="39">
        <v>250</v>
      </c>
      <c r="AC31" s="39"/>
      <c r="AD31" s="39"/>
      <c r="AE31" s="39"/>
      <c r="AF31" s="39"/>
      <c r="AG31" s="39">
        <v>10.8</v>
      </c>
      <c r="AH31" s="39"/>
      <c r="AI31" s="39"/>
      <c r="AJ31" s="39">
        <v>10</v>
      </c>
      <c r="AK31" s="39"/>
      <c r="AL31" s="39"/>
      <c r="AM31" s="39"/>
      <c r="AN31" s="39"/>
      <c r="AO31" s="39"/>
      <c r="AP31" s="39"/>
      <c r="AQ31" s="39"/>
      <c r="AR31" s="39">
        <v>2.6</v>
      </c>
      <c r="AS31" s="39"/>
      <c r="AT31" s="39"/>
      <c r="AU31" s="39">
        <v>20</v>
      </c>
      <c r="AV31" s="39"/>
      <c r="AW31" s="39"/>
      <c r="AX31" s="39"/>
      <c r="AY31" s="39"/>
    </row>
    <row r="32" spans="1:51" s="37" customFormat="1" x14ac:dyDescent="0.25">
      <c r="A32" s="38"/>
      <c r="B32" s="38"/>
      <c r="C32" s="38">
        <v>60048</v>
      </c>
      <c r="D32" s="81" t="s">
        <v>147</v>
      </c>
      <c r="E32" s="39">
        <v>21579.8</v>
      </c>
      <c r="F32" s="39">
        <v>109.4</v>
      </c>
      <c r="G32" s="39">
        <v>21470.400000000001</v>
      </c>
      <c r="H32" s="39"/>
      <c r="I32" s="39"/>
      <c r="J32" s="39"/>
      <c r="K32" s="39">
        <v>1</v>
      </c>
      <c r="L32" s="39"/>
      <c r="M32" s="39"/>
      <c r="N32" s="39"/>
      <c r="O32" s="39">
        <v>21021</v>
      </c>
      <c r="P32" s="39"/>
      <c r="Q32" s="39"/>
      <c r="R32" s="39"/>
      <c r="S32" s="39"/>
      <c r="T32" s="39">
        <v>33.700000000000003</v>
      </c>
      <c r="U32" s="39"/>
      <c r="V32" s="39">
        <v>5</v>
      </c>
      <c r="W32" s="39">
        <v>15</v>
      </c>
      <c r="X32" s="39"/>
      <c r="Y32" s="39"/>
      <c r="Z32" s="39">
        <v>40.799999999999997</v>
      </c>
      <c r="AA32" s="39">
        <v>116.6</v>
      </c>
      <c r="AB32" s="39"/>
      <c r="AC32" s="39"/>
      <c r="AD32" s="39">
        <v>197</v>
      </c>
      <c r="AE32" s="39"/>
      <c r="AF32" s="39"/>
      <c r="AG32" s="39">
        <v>32.299999999999997</v>
      </c>
      <c r="AH32" s="39"/>
      <c r="AI32" s="39"/>
      <c r="AJ32" s="39"/>
      <c r="AK32" s="39"/>
      <c r="AL32" s="39"/>
      <c r="AM32" s="39"/>
      <c r="AN32" s="39"/>
      <c r="AO32" s="39"/>
      <c r="AP32" s="39">
        <v>20</v>
      </c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25">
      <c r="A33" s="4"/>
      <c r="B33" s="4">
        <v>6005</v>
      </c>
      <c r="C33" s="4"/>
      <c r="D33" s="68" t="s">
        <v>148</v>
      </c>
      <c r="E33" s="3">
        <f t="shared" ref="E33:S33" si="13">SUM(E34:E39)</f>
        <v>459895.30000000005</v>
      </c>
      <c r="F33" s="3">
        <f t="shared" si="13"/>
        <v>131103.5</v>
      </c>
      <c r="G33" s="3">
        <f t="shared" si="13"/>
        <v>328791.80000000005</v>
      </c>
      <c r="H33" s="3">
        <f t="shared" si="13"/>
        <v>1261</v>
      </c>
      <c r="I33" s="3">
        <f t="shared" si="13"/>
        <v>11854.5</v>
      </c>
      <c r="J33" s="3">
        <f t="shared" si="13"/>
        <v>3747</v>
      </c>
      <c r="K33" s="3">
        <f t="shared" si="13"/>
        <v>246.5</v>
      </c>
      <c r="L33" s="3">
        <f t="shared" si="13"/>
        <v>5106</v>
      </c>
      <c r="M33" s="3">
        <f t="shared" si="13"/>
        <v>1480</v>
      </c>
      <c r="N33" s="3">
        <f t="shared" si="13"/>
        <v>726</v>
      </c>
      <c r="O33" s="3">
        <f t="shared" si="13"/>
        <v>7760</v>
      </c>
      <c r="P33" s="3">
        <f t="shared" si="13"/>
        <v>144215</v>
      </c>
      <c r="Q33" s="3">
        <f t="shared" si="13"/>
        <v>11509</v>
      </c>
      <c r="R33" s="3">
        <f t="shared" si="13"/>
        <v>1120</v>
      </c>
      <c r="S33" s="3">
        <f t="shared" si="13"/>
        <v>13758.3</v>
      </c>
      <c r="T33" s="3">
        <f t="shared" ref="T33:AY33" si="14">SUM(T34:T39)</f>
        <v>10196.1</v>
      </c>
      <c r="U33" s="3">
        <f t="shared" si="14"/>
        <v>7500</v>
      </c>
      <c r="V33" s="3">
        <f t="shared" si="14"/>
        <v>2795.5</v>
      </c>
      <c r="W33" s="3">
        <f t="shared" si="14"/>
        <v>3554.7</v>
      </c>
      <c r="X33" s="3">
        <f t="shared" si="14"/>
        <v>2370</v>
      </c>
      <c r="Y33" s="3">
        <f t="shared" si="14"/>
        <v>4914</v>
      </c>
      <c r="Z33" s="3">
        <f t="shared" si="14"/>
        <v>10628.5</v>
      </c>
      <c r="AA33" s="3">
        <f t="shared" si="14"/>
        <v>6961.2</v>
      </c>
      <c r="AB33" s="3">
        <f t="shared" si="14"/>
        <v>4718.2000000000007</v>
      </c>
      <c r="AC33" s="3">
        <f t="shared" si="14"/>
        <v>3162.9</v>
      </c>
      <c r="AD33" s="3">
        <f t="shared" si="14"/>
        <v>2176.6</v>
      </c>
      <c r="AE33" s="3">
        <f t="shared" si="14"/>
        <v>1754.8</v>
      </c>
      <c r="AF33" s="3">
        <f t="shared" si="14"/>
        <v>5456.9</v>
      </c>
      <c r="AG33" s="3">
        <f t="shared" si="14"/>
        <v>1643</v>
      </c>
      <c r="AH33" s="3">
        <f t="shared" si="14"/>
        <v>5142</v>
      </c>
      <c r="AI33" s="3">
        <f t="shared" si="14"/>
        <v>1237.4000000000001</v>
      </c>
      <c r="AJ33" s="3">
        <f t="shared" si="14"/>
        <v>1242</v>
      </c>
      <c r="AK33" s="3">
        <f t="shared" si="14"/>
        <v>3216.4</v>
      </c>
      <c r="AL33" s="3">
        <f t="shared" si="14"/>
        <v>4113.9000000000005</v>
      </c>
      <c r="AM33" s="3">
        <f t="shared" si="14"/>
        <v>574</v>
      </c>
      <c r="AN33" s="3">
        <f t="shared" si="14"/>
        <v>341</v>
      </c>
      <c r="AO33" s="3">
        <f t="shared" si="14"/>
        <v>410</v>
      </c>
      <c r="AP33" s="3">
        <f t="shared" si="14"/>
        <v>798.3</v>
      </c>
      <c r="AQ33" s="3">
        <f t="shared" si="14"/>
        <v>6696.1</v>
      </c>
      <c r="AR33" s="3">
        <f t="shared" si="14"/>
        <v>560.79999999999995</v>
      </c>
      <c r="AS33" s="3">
        <f t="shared" si="14"/>
        <v>3985</v>
      </c>
      <c r="AT33" s="3">
        <f t="shared" si="14"/>
        <v>1032</v>
      </c>
      <c r="AU33" s="3">
        <f t="shared" si="14"/>
        <v>20648.599999999999</v>
      </c>
      <c r="AV33" s="3">
        <f t="shared" si="14"/>
        <v>2260</v>
      </c>
      <c r="AW33" s="3">
        <f t="shared" si="14"/>
        <v>2243.6</v>
      </c>
      <c r="AX33" s="3">
        <f t="shared" si="14"/>
        <v>3675</v>
      </c>
      <c r="AY33" s="3">
        <f t="shared" si="14"/>
        <v>0</v>
      </c>
    </row>
    <row r="34" spans="1:51" s="37" customFormat="1" x14ac:dyDescent="0.25">
      <c r="A34" s="38"/>
      <c r="B34" s="38"/>
      <c r="C34" s="38">
        <v>60051</v>
      </c>
      <c r="D34" s="81" t="s">
        <v>149</v>
      </c>
      <c r="E34" s="39">
        <v>63317.1</v>
      </c>
      <c r="F34" s="39">
        <v>6807.8</v>
      </c>
      <c r="G34" s="39">
        <v>56509.3</v>
      </c>
      <c r="H34" s="39">
        <v>161</v>
      </c>
      <c r="I34" s="39">
        <v>20</v>
      </c>
      <c r="J34" s="39">
        <v>300</v>
      </c>
      <c r="K34" s="39">
        <v>32.5</v>
      </c>
      <c r="L34" s="39">
        <v>406</v>
      </c>
      <c r="M34" s="39">
        <v>630</v>
      </c>
      <c r="N34" s="39">
        <v>10</v>
      </c>
      <c r="O34" s="39">
        <v>6730</v>
      </c>
      <c r="P34" s="39">
        <v>11167</v>
      </c>
      <c r="Q34" s="39">
        <v>320</v>
      </c>
      <c r="R34" s="39">
        <v>171</v>
      </c>
      <c r="S34" s="39">
        <v>1881</v>
      </c>
      <c r="T34" s="39">
        <v>938.7</v>
      </c>
      <c r="U34" s="39">
        <v>3500</v>
      </c>
      <c r="V34" s="39">
        <v>562.9</v>
      </c>
      <c r="W34" s="39">
        <v>194</v>
      </c>
      <c r="X34" s="39"/>
      <c r="Y34" s="39">
        <v>1700</v>
      </c>
      <c r="Z34" s="39">
        <v>953.4</v>
      </c>
      <c r="AA34" s="39">
        <v>2099.3000000000002</v>
      </c>
      <c r="AB34" s="39">
        <v>250.5</v>
      </c>
      <c r="AC34" s="39">
        <v>691.2</v>
      </c>
      <c r="AD34" s="39">
        <v>536</v>
      </c>
      <c r="AE34" s="39">
        <v>759.5</v>
      </c>
      <c r="AF34" s="39">
        <v>2652.7</v>
      </c>
      <c r="AG34" s="39">
        <v>250</v>
      </c>
      <c r="AH34" s="39">
        <v>221.8</v>
      </c>
      <c r="AI34" s="39">
        <v>100</v>
      </c>
      <c r="AJ34" s="39">
        <v>708</v>
      </c>
      <c r="AK34" s="39">
        <v>20</v>
      </c>
      <c r="AL34" s="39">
        <v>322.3</v>
      </c>
      <c r="AM34" s="39">
        <v>79</v>
      </c>
      <c r="AN34" s="39">
        <v>21</v>
      </c>
      <c r="AO34" s="39">
        <v>40</v>
      </c>
      <c r="AP34" s="39">
        <v>128</v>
      </c>
      <c r="AQ34" s="39">
        <v>47.2</v>
      </c>
      <c r="AR34" s="39">
        <v>65.099999999999994</v>
      </c>
      <c r="AS34" s="39">
        <v>89</v>
      </c>
      <c r="AT34" s="39">
        <v>220</v>
      </c>
      <c r="AU34" s="39">
        <v>15613.6</v>
      </c>
      <c r="AV34" s="39"/>
      <c r="AW34" s="39">
        <v>237.6</v>
      </c>
      <c r="AX34" s="39">
        <v>1680</v>
      </c>
      <c r="AY34" s="39"/>
    </row>
    <row r="35" spans="1:51" s="37" customFormat="1" x14ac:dyDescent="0.25">
      <c r="A35" s="38"/>
      <c r="B35" s="38"/>
      <c r="C35" s="38">
        <v>60052</v>
      </c>
      <c r="D35" s="81" t="s">
        <v>150</v>
      </c>
      <c r="E35" s="39">
        <v>53309.9</v>
      </c>
      <c r="F35" s="39">
        <v>21212.1</v>
      </c>
      <c r="G35" s="39">
        <v>32097.8</v>
      </c>
      <c r="H35" s="39">
        <v>700</v>
      </c>
      <c r="I35" s="39">
        <v>6352</v>
      </c>
      <c r="J35" s="39">
        <v>737</v>
      </c>
      <c r="K35" s="39">
        <v>69</v>
      </c>
      <c r="L35" s="39">
        <v>1500</v>
      </c>
      <c r="M35" s="39">
        <v>220</v>
      </c>
      <c r="N35" s="39">
        <v>540</v>
      </c>
      <c r="O35" s="39">
        <v>160</v>
      </c>
      <c r="P35" s="39">
        <v>3199</v>
      </c>
      <c r="Q35" s="39">
        <v>400</v>
      </c>
      <c r="R35" s="39">
        <v>200</v>
      </c>
      <c r="S35" s="39">
        <v>666</v>
      </c>
      <c r="T35" s="39">
        <v>1968.5</v>
      </c>
      <c r="U35" s="39">
        <v>900</v>
      </c>
      <c r="V35" s="39">
        <v>511.6</v>
      </c>
      <c r="W35" s="39">
        <v>295</v>
      </c>
      <c r="X35" s="39">
        <v>500</v>
      </c>
      <c r="Y35" s="39">
        <v>300</v>
      </c>
      <c r="Z35" s="39">
        <v>1427</v>
      </c>
      <c r="AA35" s="39">
        <v>1443.2</v>
      </c>
      <c r="AB35" s="39">
        <v>227.9</v>
      </c>
      <c r="AC35" s="39">
        <v>559.4</v>
      </c>
      <c r="AD35" s="39">
        <v>597</v>
      </c>
      <c r="AE35" s="39">
        <v>232.9</v>
      </c>
      <c r="AF35" s="39">
        <v>286.5</v>
      </c>
      <c r="AG35" s="39">
        <v>300</v>
      </c>
      <c r="AH35" s="39">
        <v>281.10000000000002</v>
      </c>
      <c r="AI35" s="39">
        <v>420.5</v>
      </c>
      <c r="AJ35" s="39">
        <v>280</v>
      </c>
      <c r="AK35" s="39">
        <v>700</v>
      </c>
      <c r="AL35" s="39">
        <v>1098</v>
      </c>
      <c r="AM35" s="39">
        <v>200</v>
      </c>
      <c r="AN35" s="39">
        <v>60</v>
      </c>
      <c r="AO35" s="39">
        <v>20</v>
      </c>
      <c r="AP35" s="39">
        <v>130.19999999999999</v>
      </c>
      <c r="AQ35" s="39">
        <v>399.7</v>
      </c>
      <c r="AR35" s="39">
        <v>76.5</v>
      </c>
      <c r="AS35" s="39">
        <v>279.8</v>
      </c>
      <c r="AT35" s="39">
        <v>200</v>
      </c>
      <c r="AU35" s="39">
        <v>1800</v>
      </c>
      <c r="AV35" s="39">
        <v>600</v>
      </c>
      <c r="AW35" s="39">
        <v>260</v>
      </c>
      <c r="AX35" s="39">
        <v>1000</v>
      </c>
      <c r="AY35" s="39"/>
    </row>
    <row r="36" spans="1:51" s="37" customFormat="1" x14ac:dyDescent="0.25">
      <c r="A36" s="38"/>
      <c r="B36" s="38"/>
      <c r="C36" s="38">
        <v>60053</v>
      </c>
      <c r="D36" s="81" t="s">
        <v>151</v>
      </c>
      <c r="E36" s="39">
        <v>59844.6</v>
      </c>
      <c r="F36" s="39">
        <v>33887.4</v>
      </c>
      <c r="G36" s="39">
        <v>25957.200000000001</v>
      </c>
      <c r="H36" s="39">
        <v>200</v>
      </c>
      <c r="I36" s="39">
        <v>349.8</v>
      </c>
      <c r="J36" s="39">
        <v>400</v>
      </c>
      <c r="K36" s="39">
        <v>9</v>
      </c>
      <c r="L36" s="39">
        <v>600</v>
      </c>
      <c r="M36" s="39">
        <v>20</v>
      </c>
      <c r="N36" s="39">
        <v>20</v>
      </c>
      <c r="O36" s="39">
        <v>870</v>
      </c>
      <c r="P36" s="39">
        <v>3835</v>
      </c>
      <c r="Q36" s="39">
        <v>8817</v>
      </c>
      <c r="R36" s="39">
        <v>52</v>
      </c>
      <c r="S36" s="39">
        <v>723</v>
      </c>
      <c r="T36" s="39">
        <v>154.6</v>
      </c>
      <c r="U36" s="39">
        <v>200</v>
      </c>
      <c r="V36" s="39">
        <v>195</v>
      </c>
      <c r="W36" s="39">
        <v>25</v>
      </c>
      <c r="X36" s="39"/>
      <c r="Y36" s="39">
        <v>27</v>
      </c>
      <c r="Z36" s="39">
        <v>490.2</v>
      </c>
      <c r="AA36" s="39">
        <v>970.4</v>
      </c>
      <c r="AB36" s="39">
        <v>3502.8</v>
      </c>
      <c r="AC36" s="39">
        <v>653.4</v>
      </c>
      <c r="AD36" s="39">
        <v>210.4</v>
      </c>
      <c r="AE36" s="39">
        <v>256.39999999999998</v>
      </c>
      <c r="AF36" s="39">
        <v>118.8</v>
      </c>
      <c r="AG36" s="39">
        <v>100</v>
      </c>
      <c r="AH36" s="39">
        <v>234.2</v>
      </c>
      <c r="AI36" s="39"/>
      <c r="AJ36" s="39">
        <v>10</v>
      </c>
      <c r="AK36" s="39">
        <v>98</v>
      </c>
      <c r="AL36" s="39">
        <v>7</v>
      </c>
      <c r="AM36" s="39">
        <v>10</v>
      </c>
      <c r="AN36" s="39">
        <v>12</v>
      </c>
      <c r="AO36" s="39">
        <v>20</v>
      </c>
      <c r="AP36" s="39">
        <v>71.099999999999994</v>
      </c>
      <c r="AQ36" s="39">
        <v>20</v>
      </c>
      <c r="AR36" s="39">
        <v>69.900000000000006</v>
      </c>
      <c r="AS36" s="39">
        <v>1466.2</v>
      </c>
      <c r="AT36" s="39">
        <v>42</v>
      </c>
      <c r="AU36" s="39">
        <v>700</v>
      </c>
      <c r="AV36" s="39">
        <v>160</v>
      </c>
      <c r="AW36" s="39">
        <v>162</v>
      </c>
      <c r="AX36" s="39">
        <v>75</v>
      </c>
      <c r="AY36" s="39"/>
    </row>
    <row r="37" spans="1:51" s="37" customFormat="1" x14ac:dyDescent="0.25">
      <c r="A37" s="38"/>
      <c r="B37" s="38"/>
      <c r="C37" s="38">
        <v>60054</v>
      </c>
      <c r="D37" s="81" t="s">
        <v>152</v>
      </c>
      <c r="E37" s="39">
        <v>47143.3</v>
      </c>
      <c r="F37" s="39">
        <v>12601.1</v>
      </c>
      <c r="G37" s="39">
        <v>34542.199999999997</v>
      </c>
      <c r="H37" s="39"/>
      <c r="I37" s="39">
        <v>800</v>
      </c>
      <c r="J37" s="39">
        <v>960</v>
      </c>
      <c r="K37" s="39">
        <v>36</v>
      </c>
      <c r="L37" s="39"/>
      <c r="M37" s="39"/>
      <c r="N37" s="39">
        <v>8</v>
      </c>
      <c r="O37" s="39"/>
      <c r="P37" s="39">
        <v>17902</v>
      </c>
      <c r="Q37" s="39">
        <v>890</v>
      </c>
      <c r="R37" s="39">
        <v>270</v>
      </c>
      <c r="S37" s="39">
        <v>982.3</v>
      </c>
      <c r="T37" s="39">
        <v>43.8</v>
      </c>
      <c r="U37" s="39">
        <v>900</v>
      </c>
      <c r="V37" s="39">
        <v>868</v>
      </c>
      <c r="W37" s="39">
        <v>565</v>
      </c>
      <c r="X37" s="39">
        <v>870</v>
      </c>
      <c r="Y37" s="39">
        <v>987</v>
      </c>
      <c r="Z37" s="39">
        <v>1120.2</v>
      </c>
      <c r="AA37" s="39">
        <v>148.6</v>
      </c>
      <c r="AB37" s="39">
        <v>238</v>
      </c>
      <c r="AC37" s="39">
        <v>340</v>
      </c>
      <c r="AD37" s="39">
        <v>270</v>
      </c>
      <c r="AE37" s="39"/>
      <c r="AF37" s="39">
        <v>41.3</v>
      </c>
      <c r="AG37" s="39">
        <v>643</v>
      </c>
      <c r="AH37" s="39"/>
      <c r="AI37" s="39">
        <v>80</v>
      </c>
      <c r="AJ37" s="39"/>
      <c r="AK37" s="39">
        <v>674</v>
      </c>
      <c r="AL37" s="39">
        <v>630</v>
      </c>
      <c r="AM37" s="39">
        <v>50</v>
      </c>
      <c r="AN37" s="39">
        <v>50</v>
      </c>
      <c r="AO37" s="39">
        <v>270</v>
      </c>
      <c r="AP37" s="39">
        <v>270</v>
      </c>
      <c r="AQ37" s="39">
        <v>900</v>
      </c>
      <c r="AR37" s="39"/>
      <c r="AS37" s="39"/>
      <c r="AT37" s="39">
        <v>270</v>
      </c>
      <c r="AU37" s="39">
        <v>35</v>
      </c>
      <c r="AV37" s="39">
        <v>1200</v>
      </c>
      <c r="AW37" s="39">
        <v>810</v>
      </c>
      <c r="AX37" s="39">
        <v>420</v>
      </c>
      <c r="AY37" s="39"/>
    </row>
    <row r="38" spans="1:51" s="37" customFormat="1" x14ac:dyDescent="0.25">
      <c r="A38" s="38"/>
      <c r="B38" s="38"/>
      <c r="C38" s="38">
        <v>60055</v>
      </c>
      <c r="D38" s="85" t="s">
        <v>153</v>
      </c>
      <c r="E38" s="47">
        <v>233717</v>
      </c>
      <c r="F38" s="47">
        <v>56507.6</v>
      </c>
      <c r="G38" s="47">
        <v>177209.4</v>
      </c>
      <c r="H38" s="47">
        <v>200</v>
      </c>
      <c r="I38" s="47">
        <v>3102.7</v>
      </c>
      <c r="J38" s="47">
        <v>1350</v>
      </c>
      <c r="K38" s="47">
        <v>100</v>
      </c>
      <c r="L38" s="47">
        <v>1700</v>
      </c>
      <c r="M38" s="47">
        <v>610</v>
      </c>
      <c r="N38" s="47">
        <v>148</v>
      </c>
      <c r="P38" s="47">
        <v>108112</v>
      </c>
      <c r="Q38" s="47">
        <v>1082</v>
      </c>
      <c r="R38" s="47">
        <v>427</v>
      </c>
      <c r="S38" s="47">
        <v>9506</v>
      </c>
      <c r="T38" s="39">
        <v>7042.8</v>
      </c>
      <c r="U38" s="39">
        <v>2000</v>
      </c>
      <c r="V38" s="39">
        <v>650</v>
      </c>
      <c r="W38" s="39">
        <v>2475.6999999999998</v>
      </c>
      <c r="X38" s="39">
        <v>1000</v>
      </c>
      <c r="Y38" s="39">
        <v>1900</v>
      </c>
      <c r="Z38" s="39">
        <v>6560.8</v>
      </c>
      <c r="AA38" s="39">
        <v>2292.6999999999998</v>
      </c>
      <c r="AB38" s="39">
        <v>493.8</v>
      </c>
      <c r="AC38" s="39">
        <v>909.4</v>
      </c>
      <c r="AD38" s="39">
        <v>452.2</v>
      </c>
      <c r="AE38" s="39">
        <v>506</v>
      </c>
      <c r="AF38" s="39">
        <v>2357.6</v>
      </c>
      <c r="AG38" s="39">
        <v>350</v>
      </c>
      <c r="AH38" s="39">
        <v>4399.8999999999996</v>
      </c>
      <c r="AI38" s="39">
        <v>636.9</v>
      </c>
      <c r="AJ38" s="39">
        <v>244</v>
      </c>
      <c r="AK38" s="39">
        <v>1724.4</v>
      </c>
      <c r="AL38" s="39">
        <v>2024</v>
      </c>
      <c r="AM38" s="39">
        <v>225</v>
      </c>
      <c r="AN38" s="39">
        <v>198</v>
      </c>
      <c r="AO38" s="39">
        <v>60</v>
      </c>
      <c r="AP38" s="39">
        <v>174</v>
      </c>
      <c r="AQ38" s="39">
        <v>5327.2</v>
      </c>
      <c r="AR38" s="39">
        <v>343.3</v>
      </c>
      <c r="AS38" s="39">
        <v>2150</v>
      </c>
      <c r="AT38" s="39">
        <v>300</v>
      </c>
      <c r="AU38" s="39">
        <v>2500</v>
      </c>
      <c r="AV38" s="39">
        <v>300</v>
      </c>
      <c r="AW38" s="39">
        <v>774</v>
      </c>
      <c r="AX38" s="39">
        <v>500</v>
      </c>
      <c r="AY38" s="39"/>
    </row>
    <row r="39" spans="1:51" s="37" customFormat="1" x14ac:dyDescent="0.25">
      <c r="A39" s="38"/>
      <c r="B39" s="38"/>
      <c r="C39" s="38">
        <v>60058</v>
      </c>
      <c r="D39" s="81" t="s">
        <v>154</v>
      </c>
      <c r="E39" s="39">
        <v>2563.4</v>
      </c>
      <c r="F39" s="39">
        <v>87.5</v>
      </c>
      <c r="G39" s="39">
        <v>2475.9</v>
      </c>
      <c r="H39" s="39"/>
      <c r="I39" s="39">
        <v>1230</v>
      </c>
      <c r="J39" s="39"/>
      <c r="K39" s="39"/>
      <c r="L39" s="39">
        <v>900</v>
      </c>
      <c r="M39" s="39"/>
      <c r="N39" s="39"/>
      <c r="O39" s="39"/>
      <c r="P39" s="39"/>
      <c r="Q39" s="39"/>
      <c r="R39" s="39"/>
      <c r="S39" s="39"/>
      <c r="T39" s="39">
        <v>47.7</v>
      </c>
      <c r="U39" s="39"/>
      <c r="V39" s="39">
        <v>8</v>
      </c>
      <c r="W39" s="39"/>
      <c r="X39" s="39"/>
      <c r="Y39" s="39"/>
      <c r="Z39" s="39">
        <v>76.900000000000006</v>
      </c>
      <c r="AA39" s="39">
        <v>7</v>
      </c>
      <c r="AB39" s="39">
        <v>5.2</v>
      </c>
      <c r="AC39" s="39">
        <v>9.5</v>
      </c>
      <c r="AD39" s="39">
        <v>111</v>
      </c>
      <c r="AE39" s="39"/>
      <c r="AF39" s="39"/>
      <c r="AG39" s="39"/>
      <c r="AH39" s="39">
        <v>5</v>
      </c>
      <c r="AI39" s="39"/>
      <c r="AJ39" s="39"/>
      <c r="AK39" s="39"/>
      <c r="AL39" s="39">
        <v>32.6</v>
      </c>
      <c r="AM39" s="39">
        <v>10</v>
      </c>
      <c r="AN39" s="39"/>
      <c r="AO39" s="39"/>
      <c r="AP39" s="39">
        <v>25</v>
      </c>
      <c r="AQ39" s="39">
        <v>2</v>
      </c>
      <c r="AR39" s="39">
        <v>6</v>
      </c>
      <c r="AS39" s="39"/>
      <c r="AT39" s="39"/>
      <c r="AU39" s="39"/>
      <c r="AV39" s="39"/>
      <c r="AW39" s="39"/>
      <c r="AX39" s="39"/>
      <c r="AY39" s="39"/>
    </row>
    <row r="40" spans="1:51" x14ac:dyDescent="0.25">
      <c r="A40" s="4"/>
      <c r="B40" s="11">
        <v>6006</v>
      </c>
      <c r="C40" s="4"/>
      <c r="D40" s="68" t="s">
        <v>155</v>
      </c>
      <c r="E40" s="3">
        <f>SUM(E41:E43)</f>
        <v>165945.80000000002</v>
      </c>
      <c r="F40" s="3">
        <f>SUM(F41:F43)</f>
        <v>48008.1</v>
      </c>
      <c r="G40" s="3">
        <f t="shared" ref="G40:X40" si="15">SUM(G41:G43)</f>
        <v>117937.70000000001</v>
      </c>
      <c r="H40" s="3">
        <f t="shared" si="15"/>
        <v>2399</v>
      </c>
      <c r="I40" s="3">
        <f t="shared" si="15"/>
        <v>2355</v>
      </c>
      <c r="J40" s="3">
        <f t="shared" si="15"/>
        <v>1730</v>
      </c>
      <c r="K40" s="3">
        <f t="shared" si="15"/>
        <v>130</v>
      </c>
      <c r="L40" s="3">
        <f t="shared" si="15"/>
        <v>14000</v>
      </c>
      <c r="M40" s="3">
        <f t="shared" si="15"/>
        <v>1173</v>
      </c>
      <c r="N40" s="3">
        <f t="shared" si="15"/>
        <v>710</v>
      </c>
      <c r="O40" s="3">
        <f t="shared" si="15"/>
        <v>14900</v>
      </c>
      <c r="P40" s="3">
        <f t="shared" si="15"/>
        <v>18687</v>
      </c>
      <c r="Q40" s="3">
        <f t="shared" si="15"/>
        <v>1020</v>
      </c>
      <c r="R40" s="3">
        <f t="shared" si="15"/>
        <v>250</v>
      </c>
      <c r="S40" s="3">
        <f t="shared" si="15"/>
        <v>4554</v>
      </c>
      <c r="T40" s="3">
        <f t="shared" si="15"/>
        <v>10389.700000000001</v>
      </c>
      <c r="U40" s="3">
        <f t="shared" si="15"/>
        <v>5565</v>
      </c>
      <c r="V40" s="3">
        <f t="shared" si="15"/>
        <v>4352.3999999999996</v>
      </c>
      <c r="W40" s="3">
        <f t="shared" si="15"/>
        <v>740</v>
      </c>
      <c r="X40" s="3">
        <f t="shared" si="15"/>
        <v>590</v>
      </c>
      <c r="Y40" s="3">
        <f>SUM(Y41:Y43)</f>
        <v>1613.7</v>
      </c>
      <c r="Z40" s="3">
        <f>SUM(Z41:Z43)</f>
        <v>3044.6000000000004</v>
      </c>
      <c r="AA40" s="3">
        <f t="shared" ref="AA40:AY40" si="16">SUM(AA41:AA43)</f>
        <v>5641.7</v>
      </c>
      <c r="AB40" s="3">
        <f t="shared" si="16"/>
        <v>1640.5</v>
      </c>
      <c r="AC40" s="3">
        <f t="shared" si="16"/>
        <v>2536.3000000000002</v>
      </c>
      <c r="AD40" s="3">
        <f t="shared" si="16"/>
        <v>1150</v>
      </c>
      <c r="AE40" s="3">
        <f t="shared" si="16"/>
        <v>1115</v>
      </c>
      <c r="AF40" s="3">
        <f t="shared" si="16"/>
        <v>611</v>
      </c>
      <c r="AG40" s="3">
        <f t="shared" si="16"/>
        <v>1208.8</v>
      </c>
      <c r="AH40" s="3">
        <f t="shared" si="16"/>
        <v>1703</v>
      </c>
      <c r="AI40" s="3">
        <f t="shared" si="16"/>
        <v>803.5</v>
      </c>
      <c r="AJ40" s="3">
        <f t="shared" si="16"/>
        <v>400</v>
      </c>
      <c r="AK40" s="3">
        <f t="shared" si="16"/>
        <v>1509</v>
      </c>
      <c r="AL40" s="3">
        <f t="shared" si="16"/>
        <v>617.4</v>
      </c>
      <c r="AM40" s="3">
        <f t="shared" si="16"/>
        <v>215</v>
      </c>
      <c r="AN40" s="3">
        <f t="shared" si="16"/>
        <v>240</v>
      </c>
      <c r="AO40" s="3">
        <f t="shared" si="16"/>
        <v>67</v>
      </c>
      <c r="AP40" s="3">
        <f t="shared" si="16"/>
        <v>625</v>
      </c>
      <c r="AQ40" s="3">
        <f t="shared" si="16"/>
        <v>860</v>
      </c>
      <c r="AR40" s="3">
        <f t="shared" si="16"/>
        <v>1012</v>
      </c>
      <c r="AS40" s="3">
        <f t="shared" si="16"/>
        <v>2659.1</v>
      </c>
      <c r="AT40" s="3">
        <f t="shared" si="16"/>
        <v>198</v>
      </c>
      <c r="AU40" s="3">
        <f t="shared" si="16"/>
        <v>3100</v>
      </c>
      <c r="AV40" s="3">
        <f t="shared" si="16"/>
        <v>350</v>
      </c>
      <c r="AW40" s="3">
        <f t="shared" si="16"/>
        <v>380</v>
      </c>
      <c r="AX40" s="3">
        <f t="shared" si="16"/>
        <v>1092</v>
      </c>
      <c r="AY40" s="3">
        <f t="shared" si="16"/>
        <v>0</v>
      </c>
    </row>
    <row r="41" spans="1:51" s="37" customFormat="1" x14ac:dyDescent="0.25">
      <c r="A41" s="38"/>
      <c r="B41" s="38"/>
      <c r="C41" s="38">
        <v>60061</v>
      </c>
      <c r="D41" s="81" t="s">
        <v>156</v>
      </c>
      <c r="E41" s="39">
        <v>144780.20000000001</v>
      </c>
      <c r="F41" s="39">
        <v>39458.1</v>
      </c>
      <c r="G41" s="39">
        <v>105322.1</v>
      </c>
      <c r="H41" s="39">
        <v>1779</v>
      </c>
      <c r="I41" s="39">
        <v>2100</v>
      </c>
      <c r="J41" s="39">
        <v>1600</v>
      </c>
      <c r="K41" s="39">
        <v>120</v>
      </c>
      <c r="L41" s="39">
        <v>13600</v>
      </c>
      <c r="M41" s="39">
        <v>1123</v>
      </c>
      <c r="N41" s="39">
        <v>650</v>
      </c>
      <c r="O41" s="39">
        <v>13000</v>
      </c>
      <c r="P41" s="39">
        <v>15841</v>
      </c>
      <c r="Q41" s="39">
        <v>700</v>
      </c>
      <c r="R41" s="39">
        <v>242</v>
      </c>
      <c r="S41" s="39">
        <v>2802</v>
      </c>
      <c r="T41" s="39">
        <v>9859.5</v>
      </c>
      <c r="U41" s="39">
        <v>5465</v>
      </c>
      <c r="V41" s="39">
        <v>3924</v>
      </c>
      <c r="W41" s="39">
        <v>712</v>
      </c>
      <c r="X41" s="39">
        <v>545</v>
      </c>
      <c r="Y41" s="39">
        <v>1549</v>
      </c>
      <c r="Z41" s="39">
        <v>2557.3000000000002</v>
      </c>
      <c r="AA41" s="39">
        <v>5019.2</v>
      </c>
      <c r="AB41" s="39">
        <v>1347.5</v>
      </c>
      <c r="AC41" s="39">
        <v>2320</v>
      </c>
      <c r="AD41" s="39">
        <v>1000</v>
      </c>
      <c r="AE41" s="39">
        <v>1100</v>
      </c>
      <c r="AF41" s="39">
        <v>591</v>
      </c>
      <c r="AG41" s="39">
        <v>1100</v>
      </c>
      <c r="AH41" s="39">
        <v>1643</v>
      </c>
      <c r="AI41" s="39">
        <v>689</v>
      </c>
      <c r="AJ41" s="39">
        <v>350</v>
      </c>
      <c r="AK41" s="39">
        <v>1434</v>
      </c>
      <c r="AL41" s="39">
        <v>510</v>
      </c>
      <c r="AM41" s="39">
        <v>200</v>
      </c>
      <c r="AN41" s="39">
        <v>180</v>
      </c>
      <c r="AO41" s="39">
        <v>65</v>
      </c>
      <c r="AP41" s="39">
        <v>610</v>
      </c>
      <c r="AQ41" s="39">
        <v>835</v>
      </c>
      <c r="AR41" s="39">
        <v>956</v>
      </c>
      <c r="AS41" s="39">
        <v>2518.6</v>
      </c>
      <c r="AT41" s="39">
        <v>180</v>
      </c>
      <c r="AU41" s="39">
        <v>2800</v>
      </c>
      <c r="AV41" s="39">
        <v>300</v>
      </c>
      <c r="AW41" s="39">
        <v>350</v>
      </c>
      <c r="AX41" s="39">
        <v>1055</v>
      </c>
      <c r="AY41" s="39"/>
    </row>
    <row r="42" spans="1:51" s="37" customFormat="1" x14ac:dyDescent="0.25">
      <c r="A42" s="38"/>
      <c r="B42" s="38"/>
      <c r="C42" s="38">
        <v>60062</v>
      </c>
      <c r="D42" s="81" t="s">
        <v>157</v>
      </c>
      <c r="E42" s="39">
        <v>19674.400000000001</v>
      </c>
      <c r="F42" s="39">
        <v>7766.8</v>
      </c>
      <c r="G42" s="39">
        <v>11907.6</v>
      </c>
      <c r="H42" s="39">
        <v>620</v>
      </c>
      <c r="I42" s="39">
        <v>255</v>
      </c>
      <c r="J42" s="39">
        <v>130</v>
      </c>
      <c r="K42" s="39">
        <v>10</v>
      </c>
      <c r="L42" s="39">
        <v>400</v>
      </c>
      <c r="M42" s="39">
        <v>50</v>
      </c>
      <c r="N42" s="39">
        <v>60</v>
      </c>
      <c r="O42" s="39">
        <v>1900</v>
      </c>
      <c r="P42" s="39">
        <v>2846</v>
      </c>
      <c r="Q42" s="39">
        <v>320</v>
      </c>
      <c r="R42" s="39">
        <v>8</v>
      </c>
      <c r="S42" s="39">
        <v>1076</v>
      </c>
      <c r="T42" s="39">
        <v>530.20000000000005</v>
      </c>
      <c r="U42" s="39">
        <v>100</v>
      </c>
      <c r="V42" s="39">
        <v>428.4</v>
      </c>
      <c r="W42" s="39">
        <v>28</v>
      </c>
      <c r="X42" s="39">
        <v>45</v>
      </c>
      <c r="Y42" s="39">
        <v>64.7</v>
      </c>
      <c r="Z42" s="39">
        <v>487.3</v>
      </c>
      <c r="AA42" s="39">
        <v>622.5</v>
      </c>
      <c r="AB42" s="39">
        <v>293</v>
      </c>
      <c r="AC42" s="39">
        <v>216.3</v>
      </c>
      <c r="AD42" s="39">
        <v>150</v>
      </c>
      <c r="AE42" s="39">
        <v>15</v>
      </c>
      <c r="AF42" s="39">
        <v>20</v>
      </c>
      <c r="AG42" s="39">
        <v>99.8</v>
      </c>
      <c r="AH42" s="39">
        <v>60</v>
      </c>
      <c r="AI42" s="39">
        <v>114.5</v>
      </c>
      <c r="AJ42" s="39">
        <v>50</v>
      </c>
      <c r="AK42" s="39">
        <v>75</v>
      </c>
      <c r="AL42" s="39">
        <v>104.4</v>
      </c>
      <c r="AM42" s="39">
        <v>15</v>
      </c>
      <c r="AN42" s="39">
        <v>60</v>
      </c>
      <c r="AO42" s="39">
        <v>2</v>
      </c>
      <c r="AP42" s="39">
        <v>15</v>
      </c>
      <c r="AQ42" s="39">
        <v>25</v>
      </c>
      <c r="AR42" s="39">
        <v>56</v>
      </c>
      <c r="AS42" s="39">
        <v>140.5</v>
      </c>
      <c r="AT42" s="39">
        <v>18</v>
      </c>
      <c r="AU42" s="39">
        <v>280</v>
      </c>
      <c r="AV42" s="39">
        <v>50</v>
      </c>
      <c r="AW42" s="39">
        <v>30</v>
      </c>
      <c r="AX42" s="39">
        <v>37</v>
      </c>
      <c r="AY42" s="39"/>
    </row>
    <row r="43" spans="1:51" s="37" customFormat="1" x14ac:dyDescent="0.25">
      <c r="A43" s="38"/>
      <c r="B43" s="38"/>
      <c r="C43" s="38">
        <v>60068</v>
      </c>
      <c r="D43" s="81" t="s">
        <v>158</v>
      </c>
      <c r="E43" s="39">
        <v>1491.2</v>
      </c>
      <c r="F43" s="39">
        <v>783.2</v>
      </c>
      <c r="G43" s="39">
        <v>708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v>676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>
        <v>9</v>
      </c>
      <c r="AH43" s="39"/>
      <c r="AI43" s="39"/>
      <c r="AJ43" s="39"/>
      <c r="AK43" s="39"/>
      <c r="AL43" s="39">
        <v>3</v>
      </c>
      <c r="AM43" s="39"/>
      <c r="AN43" s="39"/>
      <c r="AO43" s="39"/>
      <c r="AP43" s="39"/>
      <c r="AQ43" s="39"/>
      <c r="AR43" s="39"/>
      <c r="AS43" s="39"/>
      <c r="AT43" s="39"/>
      <c r="AU43" s="39">
        <v>20</v>
      </c>
      <c r="AV43" s="39"/>
      <c r="AW43" s="39"/>
      <c r="AX43" s="39"/>
      <c r="AY43" s="39"/>
    </row>
    <row r="44" spans="1:51" s="36" customFormat="1" x14ac:dyDescent="0.25">
      <c r="A44" s="41"/>
      <c r="B44" s="42">
        <v>6007</v>
      </c>
      <c r="C44" s="41"/>
      <c r="D44" s="82" t="s">
        <v>159</v>
      </c>
      <c r="E44" s="3">
        <f>SUM(E45:E47)</f>
        <v>147667.09999999998</v>
      </c>
      <c r="F44" s="3">
        <f t="shared" ref="F44:G44" si="17">SUM(F45:F47)</f>
        <v>7578.8000000000011</v>
      </c>
      <c r="G44" s="3">
        <f t="shared" si="17"/>
        <v>140088.30000000002</v>
      </c>
      <c r="H44" s="3"/>
      <c r="I44" s="3"/>
      <c r="J44" s="3"/>
      <c r="K44" s="3"/>
      <c r="L44" s="3"/>
      <c r="M44" s="3"/>
      <c r="N44" s="3"/>
      <c r="O44" s="3">
        <f>SUM(O45:O47)</f>
        <v>1050</v>
      </c>
      <c r="P44" s="3">
        <f t="shared" ref="P44:AY44" si="18">SUM(P45:P47)</f>
        <v>1262.5</v>
      </c>
      <c r="Q44" s="3">
        <f t="shared" si="18"/>
        <v>0</v>
      </c>
      <c r="R44" s="3">
        <f t="shared" si="18"/>
        <v>0</v>
      </c>
      <c r="S44" s="3">
        <f t="shared" si="18"/>
        <v>0</v>
      </c>
      <c r="T44" s="3">
        <f t="shared" si="18"/>
        <v>0.4</v>
      </c>
      <c r="U44" s="3">
        <f t="shared" si="18"/>
        <v>0</v>
      </c>
      <c r="V44" s="3">
        <f t="shared" si="18"/>
        <v>132336</v>
      </c>
      <c r="W44" s="3">
        <f t="shared" si="18"/>
        <v>7.3</v>
      </c>
      <c r="X44" s="3">
        <f t="shared" si="18"/>
        <v>0</v>
      </c>
      <c r="Y44" s="3">
        <f t="shared" si="18"/>
        <v>3600</v>
      </c>
      <c r="Z44" s="3">
        <f t="shared" si="18"/>
        <v>21.3</v>
      </c>
      <c r="AA44" s="3">
        <f t="shared" si="18"/>
        <v>42.1</v>
      </c>
      <c r="AB44" s="3">
        <f t="shared" si="18"/>
        <v>24.099999999999998</v>
      </c>
      <c r="AC44" s="3">
        <f t="shared" si="18"/>
        <v>1724.6</v>
      </c>
      <c r="AD44" s="3">
        <f t="shared" si="18"/>
        <v>0</v>
      </c>
      <c r="AE44" s="3">
        <f t="shared" si="18"/>
        <v>0</v>
      </c>
      <c r="AF44" s="3">
        <f t="shared" si="18"/>
        <v>0</v>
      </c>
      <c r="AG44" s="3">
        <f t="shared" si="18"/>
        <v>0</v>
      </c>
      <c r="AH44" s="3">
        <f t="shared" si="18"/>
        <v>0</v>
      </c>
      <c r="AI44" s="3">
        <f t="shared" si="18"/>
        <v>0</v>
      </c>
      <c r="AJ44" s="3">
        <f t="shared" si="18"/>
        <v>0</v>
      </c>
      <c r="AK44" s="3">
        <f t="shared" si="18"/>
        <v>0</v>
      </c>
      <c r="AL44" s="3">
        <f t="shared" si="18"/>
        <v>0</v>
      </c>
      <c r="AM44" s="3">
        <f t="shared" si="18"/>
        <v>0</v>
      </c>
      <c r="AN44" s="3">
        <f t="shared" si="18"/>
        <v>0</v>
      </c>
      <c r="AO44" s="3">
        <f t="shared" si="18"/>
        <v>0</v>
      </c>
      <c r="AP44" s="3">
        <f t="shared" si="18"/>
        <v>0</v>
      </c>
      <c r="AQ44" s="3">
        <f t="shared" si="18"/>
        <v>0</v>
      </c>
      <c r="AR44" s="3">
        <f t="shared" si="18"/>
        <v>0</v>
      </c>
      <c r="AS44" s="3">
        <f t="shared" si="18"/>
        <v>0</v>
      </c>
      <c r="AT44" s="3">
        <f t="shared" si="18"/>
        <v>0</v>
      </c>
      <c r="AU44" s="3">
        <f t="shared" si="18"/>
        <v>0</v>
      </c>
      <c r="AV44" s="3">
        <f t="shared" si="18"/>
        <v>20</v>
      </c>
      <c r="AW44" s="3">
        <f t="shared" si="18"/>
        <v>0</v>
      </c>
      <c r="AX44" s="3">
        <f t="shared" si="18"/>
        <v>0</v>
      </c>
      <c r="AY44" s="3">
        <f t="shared" si="18"/>
        <v>0</v>
      </c>
    </row>
    <row r="45" spans="1:51" s="37" customFormat="1" x14ac:dyDescent="0.25">
      <c r="A45" s="38"/>
      <c r="B45" s="38"/>
      <c r="C45" s="38">
        <v>60071</v>
      </c>
      <c r="D45" s="81" t="s">
        <v>160</v>
      </c>
      <c r="E45" s="39">
        <v>2839.9</v>
      </c>
      <c r="F45" s="39">
        <v>2256.9</v>
      </c>
      <c r="G45" s="39">
        <v>583</v>
      </c>
      <c r="H45" s="39"/>
      <c r="I45" s="39"/>
      <c r="J45" s="39"/>
      <c r="K45" s="39"/>
      <c r="L45" s="39"/>
      <c r="M45" s="39"/>
      <c r="N45" s="39"/>
      <c r="O45" s="39"/>
      <c r="P45" s="39">
        <v>5</v>
      </c>
      <c r="Q45" s="39"/>
      <c r="R45" s="39"/>
      <c r="S45" s="39"/>
      <c r="T45" s="39"/>
      <c r="U45" s="39"/>
      <c r="V45" s="39">
        <v>520</v>
      </c>
      <c r="W45" s="39"/>
      <c r="X45" s="39"/>
      <c r="Y45" s="39"/>
      <c r="Z45" s="39">
        <v>5</v>
      </c>
      <c r="AA45" s="39">
        <v>5</v>
      </c>
      <c r="AB45" s="39">
        <v>2.4</v>
      </c>
      <c r="AC45" s="39">
        <v>45.6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s="37" customFormat="1" x14ac:dyDescent="0.25">
      <c r="A46" s="38"/>
      <c r="B46" s="38"/>
      <c r="C46" s="38">
        <v>60072</v>
      </c>
      <c r="D46" s="81" t="s">
        <v>161</v>
      </c>
      <c r="E46" s="39">
        <v>138480.4</v>
      </c>
      <c r="F46" s="39">
        <v>4892.8</v>
      </c>
      <c r="G46" s="39">
        <v>133587.6</v>
      </c>
      <c r="H46" s="39"/>
      <c r="I46" s="39"/>
      <c r="J46" s="39"/>
      <c r="K46" s="39"/>
      <c r="L46" s="39"/>
      <c r="M46" s="39"/>
      <c r="N46" s="39"/>
      <c r="O46" s="39"/>
      <c r="P46" s="39">
        <v>27.5</v>
      </c>
      <c r="Q46" s="39"/>
      <c r="R46" s="39"/>
      <c r="S46" s="39"/>
      <c r="T46" s="39">
        <v>0.4</v>
      </c>
      <c r="U46" s="39"/>
      <c r="V46" s="39">
        <v>131816</v>
      </c>
      <c r="W46" s="39"/>
      <c r="X46" s="39"/>
      <c r="Y46" s="39"/>
      <c r="Z46" s="39">
        <v>15.8</v>
      </c>
      <c r="AA46" s="39">
        <v>31.2</v>
      </c>
      <c r="AB46" s="39">
        <v>17.7</v>
      </c>
      <c r="AC46" s="39">
        <v>1679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s="37" customFormat="1" x14ac:dyDescent="0.25">
      <c r="A47" s="38"/>
      <c r="B47" s="38"/>
      <c r="C47" s="38">
        <v>60078</v>
      </c>
      <c r="D47" s="81" t="s">
        <v>162</v>
      </c>
      <c r="E47" s="39">
        <v>6346.8</v>
      </c>
      <c r="F47" s="39">
        <v>429.1</v>
      </c>
      <c r="G47" s="39">
        <v>5917.7</v>
      </c>
      <c r="H47" s="39"/>
      <c r="I47" s="39"/>
      <c r="J47" s="39"/>
      <c r="K47" s="39"/>
      <c r="L47" s="39"/>
      <c r="M47" s="39"/>
      <c r="N47" s="39"/>
      <c r="O47" s="39">
        <v>1050</v>
      </c>
      <c r="P47" s="39">
        <v>1230</v>
      </c>
      <c r="Q47" s="39"/>
      <c r="R47" s="39"/>
      <c r="S47" s="39"/>
      <c r="T47" s="39"/>
      <c r="U47" s="39"/>
      <c r="V47" s="39"/>
      <c r="W47" s="39">
        <v>7.3</v>
      </c>
      <c r="X47" s="39"/>
      <c r="Y47" s="39">
        <v>3600</v>
      </c>
      <c r="Z47" s="39">
        <v>0.5</v>
      </c>
      <c r="AA47" s="39">
        <v>5.9</v>
      </c>
      <c r="AB47" s="39">
        <v>4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>
        <v>20</v>
      </c>
      <c r="AW47" s="39"/>
      <c r="AX47" s="39"/>
      <c r="AY47" s="39"/>
    </row>
    <row r="48" spans="1:51" s="36" customFormat="1" x14ac:dyDescent="0.25">
      <c r="A48" s="1"/>
      <c r="B48" s="38">
        <v>6098</v>
      </c>
      <c r="C48" s="1"/>
      <c r="D48" s="81" t="s">
        <v>163</v>
      </c>
      <c r="E48" s="3">
        <f>SUM(E49:E49)</f>
        <v>3165.5</v>
      </c>
      <c r="F48" s="3">
        <f t="shared" ref="F48:AY48" si="19">SUM(F49:F49)</f>
        <v>10.8</v>
      </c>
      <c r="G48" s="3">
        <f t="shared" si="19"/>
        <v>3154.7</v>
      </c>
      <c r="H48" s="3">
        <f t="shared" si="19"/>
        <v>0</v>
      </c>
      <c r="I48" s="3">
        <f t="shared" si="19"/>
        <v>0</v>
      </c>
      <c r="J48" s="3">
        <f t="shared" si="19"/>
        <v>0</v>
      </c>
      <c r="K48" s="3">
        <f t="shared" si="19"/>
        <v>0</v>
      </c>
      <c r="L48" s="3">
        <f t="shared" si="19"/>
        <v>0</v>
      </c>
      <c r="M48" s="3">
        <f t="shared" si="19"/>
        <v>0</v>
      </c>
      <c r="N48" s="3">
        <f t="shared" si="19"/>
        <v>0</v>
      </c>
      <c r="O48" s="3">
        <f t="shared" si="19"/>
        <v>2165</v>
      </c>
      <c r="P48" s="3">
        <f t="shared" si="19"/>
        <v>0</v>
      </c>
      <c r="Q48" s="3">
        <f t="shared" si="19"/>
        <v>0</v>
      </c>
      <c r="R48" s="3">
        <f t="shared" si="19"/>
        <v>0</v>
      </c>
      <c r="S48" s="3">
        <f t="shared" si="19"/>
        <v>0</v>
      </c>
      <c r="T48" s="3">
        <f t="shared" si="19"/>
        <v>355.7</v>
      </c>
      <c r="U48" s="3">
        <f t="shared" si="19"/>
        <v>0</v>
      </c>
      <c r="V48" s="3">
        <f t="shared" si="19"/>
        <v>0</v>
      </c>
      <c r="W48" s="3">
        <f t="shared" si="19"/>
        <v>16</v>
      </c>
      <c r="X48" s="3">
        <f t="shared" si="19"/>
        <v>0</v>
      </c>
      <c r="Y48" s="3">
        <f t="shared" si="19"/>
        <v>0</v>
      </c>
      <c r="Z48" s="3">
        <f t="shared" si="19"/>
        <v>10</v>
      </c>
      <c r="AA48" s="3">
        <f t="shared" si="19"/>
        <v>0</v>
      </c>
      <c r="AB48" s="3">
        <f t="shared" si="19"/>
        <v>0</v>
      </c>
      <c r="AC48" s="3">
        <f t="shared" si="19"/>
        <v>0</v>
      </c>
      <c r="AD48" s="3">
        <f t="shared" si="19"/>
        <v>0</v>
      </c>
      <c r="AE48" s="3">
        <f t="shared" si="19"/>
        <v>0</v>
      </c>
      <c r="AF48" s="3">
        <f t="shared" si="19"/>
        <v>0</v>
      </c>
      <c r="AG48" s="3">
        <f t="shared" si="19"/>
        <v>0</v>
      </c>
      <c r="AH48" s="3">
        <f t="shared" si="19"/>
        <v>0</v>
      </c>
      <c r="AI48" s="3">
        <f t="shared" si="19"/>
        <v>0</v>
      </c>
      <c r="AJ48" s="3">
        <f t="shared" si="19"/>
        <v>0</v>
      </c>
      <c r="AK48" s="3">
        <f t="shared" si="19"/>
        <v>0</v>
      </c>
      <c r="AL48" s="3">
        <f t="shared" si="19"/>
        <v>0</v>
      </c>
      <c r="AM48" s="3">
        <f t="shared" si="19"/>
        <v>0</v>
      </c>
      <c r="AN48" s="3">
        <f t="shared" si="19"/>
        <v>0</v>
      </c>
      <c r="AO48" s="3">
        <f t="shared" si="19"/>
        <v>0</v>
      </c>
      <c r="AP48" s="3">
        <f t="shared" si="19"/>
        <v>0</v>
      </c>
      <c r="AQ48" s="3">
        <f t="shared" si="19"/>
        <v>78</v>
      </c>
      <c r="AR48" s="3">
        <f t="shared" si="19"/>
        <v>0</v>
      </c>
      <c r="AS48" s="3">
        <f t="shared" si="19"/>
        <v>0</v>
      </c>
      <c r="AT48" s="3">
        <f t="shared" si="19"/>
        <v>0</v>
      </c>
      <c r="AU48" s="3">
        <f t="shared" si="19"/>
        <v>0</v>
      </c>
      <c r="AV48" s="3">
        <f t="shared" si="19"/>
        <v>0</v>
      </c>
      <c r="AW48" s="3">
        <f t="shared" si="19"/>
        <v>0</v>
      </c>
      <c r="AX48" s="3">
        <f t="shared" si="19"/>
        <v>530</v>
      </c>
      <c r="AY48" s="3">
        <f t="shared" si="19"/>
        <v>0</v>
      </c>
    </row>
    <row r="49" spans="1:51" s="37" customFormat="1" x14ac:dyDescent="0.25">
      <c r="A49" s="38"/>
      <c r="C49" s="38">
        <v>60981</v>
      </c>
      <c r="D49" s="81" t="s">
        <v>163</v>
      </c>
      <c r="E49" s="39">
        <v>3165.5</v>
      </c>
      <c r="F49" s="39">
        <v>10.8</v>
      </c>
      <c r="G49" s="39">
        <v>3154.7</v>
      </c>
      <c r="H49" s="39"/>
      <c r="I49" s="39"/>
      <c r="J49" s="39"/>
      <c r="K49" s="39"/>
      <c r="L49" s="39"/>
      <c r="M49" s="39"/>
      <c r="N49" s="39"/>
      <c r="O49" s="39">
        <v>2165</v>
      </c>
      <c r="P49" s="39"/>
      <c r="Q49" s="39"/>
      <c r="R49" s="39"/>
      <c r="S49" s="39"/>
      <c r="T49" s="39">
        <v>355.7</v>
      </c>
      <c r="U49" s="39"/>
      <c r="V49" s="39"/>
      <c r="W49" s="39">
        <v>16</v>
      </c>
      <c r="X49" s="39"/>
      <c r="Y49" s="39"/>
      <c r="Z49" s="39">
        <v>10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>
        <v>78</v>
      </c>
      <c r="AR49" s="39"/>
      <c r="AS49" s="39"/>
      <c r="AT49" s="39"/>
      <c r="AU49" s="39"/>
      <c r="AV49" s="39"/>
      <c r="AW49" s="39"/>
      <c r="AX49" s="39">
        <v>530</v>
      </c>
      <c r="AY49" s="39"/>
    </row>
    <row r="50" spans="1:51" x14ac:dyDescent="0.25">
      <c r="A50" s="1">
        <v>61</v>
      </c>
      <c r="B50" s="1"/>
      <c r="C50" s="1"/>
      <c r="D50" s="70" t="s">
        <v>164</v>
      </c>
      <c r="E50" s="3">
        <f>SUM(E51,E55,E58,E61,E64,E73,E78,E83,E86,E91,E100,E105,E110,E115,E119,E121,E123)</f>
        <v>1730703.3000000003</v>
      </c>
      <c r="F50" s="3">
        <f t="shared" ref="F50:AY50" si="20">SUM(F51,F55,F58,F61,F64,F73,F78,F83,F86,F91,F100,F105,F110,F115,F119,F121,F123)</f>
        <v>376063.89999999997</v>
      </c>
      <c r="G50" s="3">
        <f t="shared" si="20"/>
        <v>1354639.4</v>
      </c>
      <c r="H50" s="3">
        <f t="shared" si="20"/>
        <v>15700</v>
      </c>
      <c r="I50" s="3">
        <f t="shared" si="20"/>
        <v>55436.2</v>
      </c>
      <c r="J50" s="3">
        <f t="shared" si="20"/>
        <v>24898</v>
      </c>
      <c r="K50" s="3">
        <f t="shared" si="20"/>
        <v>1683</v>
      </c>
      <c r="L50" s="3">
        <f t="shared" si="20"/>
        <v>34250</v>
      </c>
      <c r="M50" s="3">
        <f t="shared" si="20"/>
        <v>10322.000000000002</v>
      </c>
      <c r="N50" s="3">
        <f t="shared" si="20"/>
        <v>6565</v>
      </c>
      <c r="O50" s="3">
        <f t="shared" si="20"/>
        <v>36573</v>
      </c>
      <c r="P50" s="3">
        <f t="shared" si="20"/>
        <v>37542</v>
      </c>
      <c r="Q50" s="3">
        <f t="shared" si="20"/>
        <v>14972</v>
      </c>
      <c r="R50" s="3">
        <f t="shared" si="20"/>
        <v>8419</v>
      </c>
      <c r="S50" s="3">
        <f t="shared" si="20"/>
        <v>60932</v>
      </c>
      <c r="T50" s="3">
        <f t="shared" si="20"/>
        <v>65129.499999999993</v>
      </c>
      <c r="U50" s="3">
        <f t="shared" si="20"/>
        <v>14512</v>
      </c>
      <c r="V50" s="3">
        <f t="shared" si="20"/>
        <v>32130</v>
      </c>
      <c r="W50" s="3">
        <f t="shared" si="20"/>
        <v>9800</v>
      </c>
      <c r="X50" s="3">
        <f t="shared" si="20"/>
        <v>16240.5</v>
      </c>
      <c r="Y50" s="3">
        <f t="shared" si="20"/>
        <v>40132</v>
      </c>
      <c r="Z50" s="3">
        <f t="shared" si="20"/>
        <v>65040.800000000003</v>
      </c>
      <c r="AA50" s="3">
        <f t="shared" si="20"/>
        <v>16308.299999999996</v>
      </c>
      <c r="AB50" s="3">
        <f t="shared" si="20"/>
        <v>12580</v>
      </c>
      <c r="AC50" s="3">
        <f t="shared" si="20"/>
        <v>48289</v>
      </c>
      <c r="AD50" s="3">
        <f t="shared" si="20"/>
        <v>11000.5</v>
      </c>
      <c r="AE50" s="3">
        <f t="shared" si="20"/>
        <v>14467</v>
      </c>
      <c r="AF50" s="3">
        <f t="shared" si="20"/>
        <v>109491.2</v>
      </c>
      <c r="AG50" s="3">
        <f t="shared" si="20"/>
        <v>6233</v>
      </c>
      <c r="AH50" s="3">
        <f t="shared" si="20"/>
        <v>15849</v>
      </c>
      <c r="AI50" s="3">
        <f t="shared" si="20"/>
        <v>4199.3</v>
      </c>
      <c r="AJ50" s="3">
        <f t="shared" si="20"/>
        <v>8954</v>
      </c>
      <c r="AK50" s="3">
        <f t="shared" si="20"/>
        <v>291839</v>
      </c>
      <c r="AL50" s="3">
        <f t="shared" si="20"/>
        <v>19185</v>
      </c>
      <c r="AM50" s="3">
        <f t="shared" si="20"/>
        <v>1906</v>
      </c>
      <c r="AN50" s="3">
        <f t="shared" si="20"/>
        <v>950</v>
      </c>
      <c r="AO50" s="3">
        <f t="shared" si="20"/>
        <v>1344</v>
      </c>
      <c r="AP50" s="3">
        <f t="shared" si="20"/>
        <v>30973.999999999996</v>
      </c>
      <c r="AQ50" s="3">
        <f t="shared" si="20"/>
        <v>17343.400000000001</v>
      </c>
      <c r="AR50" s="3">
        <f t="shared" si="20"/>
        <v>87926</v>
      </c>
      <c r="AS50" s="3">
        <f t="shared" si="20"/>
        <v>39996.9</v>
      </c>
      <c r="AT50" s="3">
        <f t="shared" si="20"/>
        <v>3335.0000000000005</v>
      </c>
      <c r="AU50" s="3">
        <f t="shared" si="20"/>
        <v>27381</v>
      </c>
      <c r="AV50" s="3">
        <f t="shared" si="20"/>
        <v>17354</v>
      </c>
      <c r="AW50" s="3">
        <f t="shared" si="20"/>
        <v>6187</v>
      </c>
      <c r="AX50" s="3">
        <f t="shared" si="20"/>
        <v>11269.8</v>
      </c>
      <c r="AY50" s="3">
        <f t="shared" si="20"/>
        <v>0</v>
      </c>
    </row>
    <row r="51" spans="1:51" x14ac:dyDescent="0.25">
      <c r="A51" s="4"/>
      <c r="B51" s="4">
        <v>6101</v>
      </c>
      <c r="C51" s="4"/>
      <c r="D51" s="68" t="s">
        <v>165</v>
      </c>
      <c r="E51" s="3">
        <f>SUM(E52:E54)</f>
        <v>9225.2999999999993</v>
      </c>
      <c r="F51" s="3">
        <f t="shared" ref="F51:AY51" si="21">SUM(F52:F54)</f>
        <v>323.5</v>
      </c>
      <c r="G51" s="3">
        <f t="shared" si="21"/>
        <v>8901.7999999999993</v>
      </c>
      <c r="H51" s="3">
        <f t="shared" si="21"/>
        <v>24</v>
      </c>
      <c r="I51" s="3">
        <f t="shared" si="21"/>
        <v>0</v>
      </c>
      <c r="J51" s="3">
        <f t="shared" si="21"/>
        <v>0</v>
      </c>
      <c r="K51" s="3">
        <f t="shared" si="21"/>
        <v>0</v>
      </c>
      <c r="L51" s="3">
        <f t="shared" si="21"/>
        <v>5320</v>
      </c>
      <c r="M51" s="3">
        <f t="shared" si="21"/>
        <v>288</v>
      </c>
      <c r="N51" s="3">
        <f t="shared" si="21"/>
        <v>70</v>
      </c>
      <c r="O51" s="3">
        <f t="shared" si="21"/>
        <v>0</v>
      </c>
      <c r="P51" s="3">
        <f t="shared" si="21"/>
        <v>40</v>
      </c>
      <c r="Q51" s="3">
        <f t="shared" si="21"/>
        <v>0</v>
      </c>
      <c r="R51" s="3">
        <f t="shared" si="21"/>
        <v>0</v>
      </c>
      <c r="S51" s="3">
        <f t="shared" si="21"/>
        <v>157</v>
      </c>
      <c r="T51" s="3">
        <f t="shared" si="21"/>
        <v>35.200000000000003</v>
      </c>
      <c r="U51" s="3">
        <f t="shared" si="21"/>
        <v>0</v>
      </c>
      <c r="V51" s="3">
        <f t="shared" si="21"/>
        <v>600</v>
      </c>
      <c r="W51" s="3">
        <f t="shared" si="21"/>
        <v>5.9</v>
      </c>
      <c r="X51" s="3">
        <f t="shared" si="21"/>
        <v>1803</v>
      </c>
      <c r="Y51" s="3">
        <f t="shared" si="21"/>
        <v>0</v>
      </c>
      <c r="Z51" s="3">
        <f t="shared" si="21"/>
        <v>97.7</v>
      </c>
      <c r="AA51" s="3">
        <f t="shared" si="21"/>
        <v>11.2</v>
      </c>
      <c r="AB51" s="3">
        <f t="shared" si="21"/>
        <v>4</v>
      </c>
      <c r="AC51" s="3">
        <f t="shared" si="21"/>
        <v>41.4</v>
      </c>
      <c r="AD51" s="3">
        <f t="shared" si="21"/>
        <v>24</v>
      </c>
      <c r="AE51" s="3">
        <f t="shared" si="21"/>
        <v>161</v>
      </c>
      <c r="AF51" s="3">
        <f t="shared" si="21"/>
        <v>0</v>
      </c>
      <c r="AG51" s="3">
        <f t="shared" si="21"/>
        <v>30</v>
      </c>
      <c r="AH51" s="3">
        <f t="shared" si="21"/>
        <v>10.4</v>
      </c>
      <c r="AI51" s="3">
        <f t="shared" si="21"/>
        <v>7</v>
      </c>
      <c r="AJ51" s="3">
        <f t="shared" si="21"/>
        <v>6</v>
      </c>
      <c r="AK51" s="3">
        <f t="shared" si="21"/>
        <v>5</v>
      </c>
      <c r="AL51" s="3">
        <f t="shared" si="21"/>
        <v>0</v>
      </c>
      <c r="AM51" s="3">
        <f t="shared" si="21"/>
        <v>15</v>
      </c>
      <c r="AN51" s="3">
        <f t="shared" si="21"/>
        <v>0</v>
      </c>
      <c r="AO51" s="3">
        <f t="shared" si="21"/>
        <v>2</v>
      </c>
      <c r="AP51" s="3">
        <f t="shared" si="21"/>
        <v>6</v>
      </c>
      <c r="AQ51" s="3">
        <f t="shared" si="21"/>
        <v>10</v>
      </c>
      <c r="AR51" s="3">
        <f t="shared" si="21"/>
        <v>10</v>
      </c>
      <c r="AS51" s="3">
        <f t="shared" si="21"/>
        <v>80</v>
      </c>
      <c r="AT51" s="3">
        <f t="shared" si="21"/>
        <v>2</v>
      </c>
      <c r="AU51" s="3">
        <f t="shared" si="21"/>
        <v>30</v>
      </c>
      <c r="AV51" s="3">
        <f t="shared" si="21"/>
        <v>0</v>
      </c>
      <c r="AW51" s="3">
        <f t="shared" si="21"/>
        <v>0</v>
      </c>
      <c r="AX51" s="3">
        <f t="shared" si="21"/>
        <v>6</v>
      </c>
      <c r="AY51" s="3">
        <f t="shared" si="21"/>
        <v>0</v>
      </c>
    </row>
    <row r="52" spans="1:51" s="37" customFormat="1" x14ac:dyDescent="0.25">
      <c r="A52" s="38"/>
      <c r="B52" s="38"/>
      <c r="C52" s="38">
        <v>61011</v>
      </c>
      <c r="D52" s="81" t="s">
        <v>166</v>
      </c>
      <c r="E52" s="39">
        <v>3903.6</v>
      </c>
      <c r="F52" s="39">
        <v>308.89999999999998</v>
      </c>
      <c r="G52" s="39">
        <v>3594.7</v>
      </c>
      <c r="H52" s="39">
        <v>24</v>
      </c>
      <c r="I52" s="39"/>
      <c r="J52" s="39"/>
      <c r="K52" s="39"/>
      <c r="L52" s="39">
        <v>2000</v>
      </c>
      <c r="M52" s="39">
        <v>288</v>
      </c>
      <c r="N52" s="39">
        <v>70</v>
      </c>
      <c r="O52" s="39"/>
      <c r="P52" s="39">
        <v>40</v>
      </c>
      <c r="Q52" s="39"/>
      <c r="R52" s="39"/>
      <c r="S52" s="39">
        <v>157</v>
      </c>
      <c r="T52" s="39">
        <v>27.2</v>
      </c>
      <c r="U52" s="39"/>
      <c r="V52" s="39">
        <v>600</v>
      </c>
      <c r="W52" s="39">
        <v>2.5</v>
      </c>
      <c r="X52" s="39">
        <v>3</v>
      </c>
      <c r="Y52" s="39"/>
      <c r="Z52" s="39">
        <v>66</v>
      </c>
      <c r="AA52" s="39">
        <v>11.2</v>
      </c>
      <c r="AB52" s="39"/>
      <c r="AC52" s="39">
        <v>21.4</v>
      </c>
      <c r="AD52" s="39">
        <v>24</v>
      </c>
      <c r="AE52" s="39">
        <v>161</v>
      </c>
      <c r="AF52" s="39"/>
      <c r="AG52" s="39">
        <v>6</v>
      </c>
      <c r="AH52" s="39">
        <v>10.4</v>
      </c>
      <c r="AI52" s="39">
        <v>7</v>
      </c>
      <c r="AJ52" s="39">
        <v>6</v>
      </c>
      <c r="AK52" s="39">
        <v>5</v>
      </c>
      <c r="AL52" s="39"/>
      <c r="AM52" s="39">
        <v>15</v>
      </c>
      <c r="AN52" s="39"/>
      <c r="AO52" s="39">
        <v>2</v>
      </c>
      <c r="AP52" s="39"/>
      <c r="AQ52" s="39">
        <v>10</v>
      </c>
      <c r="AR52" s="39">
        <v>10</v>
      </c>
      <c r="AS52" s="39"/>
      <c r="AT52" s="39">
        <v>2</v>
      </c>
      <c r="AU52" s="39">
        <v>20</v>
      </c>
      <c r="AV52" s="39"/>
      <c r="AW52" s="39"/>
      <c r="AX52" s="39">
        <v>6</v>
      </c>
      <c r="AY52" s="39"/>
    </row>
    <row r="53" spans="1:51" s="37" customFormat="1" x14ac:dyDescent="0.25">
      <c r="A53" s="38"/>
      <c r="B53" s="38"/>
      <c r="C53" s="38">
        <v>61012</v>
      </c>
      <c r="D53" s="81" t="s">
        <v>167</v>
      </c>
      <c r="E53" s="39">
        <v>82.3</v>
      </c>
      <c r="F53" s="39">
        <v>14.6</v>
      </c>
      <c r="G53" s="39">
        <v>67.7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>
        <v>27.7</v>
      </c>
      <c r="AA53" s="39"/>
      <c r="AB53" s="39">
        <v>4</v>
      </c>
      <c r="AC53" s="39">
        <v>20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>
        <v>6</v>
      </c>
      <c r="AQ53" s="39"/>
      <c r="AR53" s="39"/>
      <c r="AS53" s="39"/>
      <c r="AT53" s="39"/>
      <c r="AU53" s="39">
        <v>10</v>
      </c>
      <c r="AV53" s="39"/>
      <c r="AW53" s="39"/>
      <c r="AX53" s="39"/>
      <c r="AY53" s="39"/>
    </row>
    <row r="54" spans="1:51" s="37" customFormat="1" x14ac:dyDescent="0.25">
      <c r="A54" s="38"/>
      <c r="B54" s="38"/>
      <c r="C54" s="38">
        <v>61018</v>
      </c>
      <c r="D54" s="81" t="s">
        <v>168</v>
      </c>
      <c r="E54" s="39">
        <v>5239.3999999999996</v>
      </c>
      <c r="F54" s="39"/>
      <c r="G54" s="39">
        <v>5239.3999999999996</v>
      </c>
      <c r="H54" s="39"/>
      <c r="I54" s="39"/>
      <c r="J54" s="39"/>
      <c r="K54" s="39"/>
      <c r="L54" s="39">
        <v>3320</v>
      </c>
      <c r="M54" s="39"/>
      <c r="N54" s="39"/>
      <c r="O54" s="39"/>
      <c r="P54" s="39"/>
      <c r="Q54" s="39"/>
      <c r="R54" s="39"/>
      <c r="S54" s="39"/>
      <c r="T54" s="39">
        <v>8</v>
      </c>
      <c r="U54" s="39"/>
      <c r="V54" s="39"/>
      <c r="W54" s="39">
        <v>3.4</v>
      </c>
      <c r="X54" s="39">
        <v>1800</v>
      </c>
      <c r="Y54" s="39"/>
      <c r="Z54" s="39">
        <v>4</v>
      </c>
      <c r="AA54" s="39"/>
      <c r="AB54" s="39"/>
      <c r="AC54" s="39"/>
      <c r="AD54" s="39"/>
      <c r="AE54" s="39"/>
      <c r="AF54" s="39"/>
      <c r="AG54" s="39">
        <v>24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>
        <v>80</v>
      </c>
      <c r="AT54" s="39"/>
      <c r="AU54" s="39"/>
      <c r="AV54" s="39"/>
      <c r="AW54" s="39"/>
      <c r="AX54" s="39"/>
      <c r="AY54" s="39"/>
    </row>
    <row r="55" spans="1:51" x14ac:dyDescent="0.25">
      <c r="A55" s="4"/>
      <c r="B55" s="4">
        <v>6102</v>
      </c>
      <c r="C55" s="4"/>
      <c r="D55" s="68" t="s">
        <v>169</v>
      </c>
      <c r="E55" s="3">
        <f>SUM(E56:E57)</f>
        <v>11950.5</v>
      </c>
      <c r="F55" s="3">
        <f t="shared" ref="F55:AY55" si="22">SUM(F56:F57)</f>
        <v>2680.9</v>
      </c>
      <c r="G55" s="3">
        <f t="shared" si="22"/>
        <v>9269.6</v>
      </c>
      <c r="H55" s="3">
        <f t="shared" si="22"/>
        <v>0</v>
      </c>
      <c r="I55" s="3">
        <f t="shared" si="22"/>
        <v>291.10000000000002</v>
      </c>
      <c r="J55" s="3">
        <f t="shared" si="22"/>
        <v>50</v>
      </c>
      <c r="K55" s="3">
        <f t="shared" si="22"/>
        <v>3</v>
      </c>
      <c r="L55" s="3">
        <f t="shared" si="22"/>
        <v>100</v>
      </c>
      <c r="M55" s="3">
        <f t="shared" si="22"/>
        <v>40</v>
      </c>
      <c r="N55" s="3">
        <f t="shared" si="22"/>
        <v>20</v>
      </c>
      <c r="O55" s="3">
        <f t="shared" si="22"/>
        <v>800</v>
      </c>
      <c r="P55" s="3">
        <f t="shared" si="22"/>
        <v>361</v>
      </c>
      <c r="Q55" s="3">
        <f t="shared" si="22"/>
        <v>400</v>
      </c>
      <c r="R55" s="3">
        <f t="shared" si="22"/>
        <v>50</v>
      </c>
      <c r="S55" s="3">
        <f t="shared" si="22"/>
        <v>1438</v>
      </c>
      <c r="T55" s="3">
        <f t="shared" si="22"/>
        <v>40</v>
      </c>
      <c r="U55" s="3">
        <f t="shared" si="22"/>
        <v>100</v>
      </c>
      <c r="V55" s="3">
        <f t="shared" si="22"/>
        <v>266.3</v>
      </c>
      <c r="W55" s="3">
        <f t="shared" si="22"/>
        <v>10.6</v>
      </c>
      <c r="X55" s="3">
        <f t="shared" si="22"/>
        <v>60</v>
      </c>
      <c r="Y55" s="3">
        <f t="shared" si="22"/>
        <v>321.3</v>
      </c>
      <c r="Z55" s="3">
        <f t="shared" si="22"/>
        <v>258.60000000000002</v>
      </c>
      <c r="AA55" s="3">
        <f t="shared" si="22"/>
        <v>222.6</v>
      </c>
      <c r="AB55" s="3">
        <f t="shared" si="22"/>
        <v>376.7</v>
      </c>
      <c r="AC55" s="3">
        <f t="shared" si="22"/>
        <v>1025.5999999999999</v>
      </c>
      <c r="AD55" s="3">
        <f t="shared" si="22"/>
        <v>174</v>
      </c>
      <c r="AE55" s="3">
        <f t="shared" si="22"/>
        <v>180</v>
      </c>
      <c r="AF55" s="3">
        <f t="shared" si="22"/>
        <v>88</v>
      </c>
      <c r="AG55" s="3">
        <f t="shared" si="22"/>
        <v>37</v>
      </c>
      <c r="AH55" s="3">
        <f t="shared" si="22"/>
        <v>0</v>
      </c>
      <c r="AI55" s="3">
        <f t="shared" si="22"/>
        <v>20</v>
      </c>
      <c r="AJ55" s="3">
        <f t="shared" si="22"/>
        <v>40.799999999999997</v>
      </c>
      <c r="AK55" s="3">
        <f t="shared" si="22"/>
        <v>394</v>
      </c>
      <c r="AL55" s="3">
        <f t="shared" si="22"/>
        <v>340</v>
      </c>
      <c r="AM55" s="3">
        <f t="shared" si="22"/>
        <v>100</v>
      </c>
      <c r="AN55" s="3">
        <f t="shared" si="22"/>
        <v>0</v>
      </c>
      <c r="AO55" s="3">
        <f t="shared" si="22"/>
        <v>0</v>
      </c>
      <c r="AP55" s="3">
        <f t="shared" si="22"/>
        <v>429</v>
      </c>
      <c r="AQ55" s="3">
        <f t="shared" si="22"/>
        <v>174</v>
      </c>
      <c r="AR55" s="3">
        <f t="shared" si="22"/>
        <v>30</v>
      </c>
      <c r="AS55" s="3">
        <f t="shared" si="22"/>
        <v>0</v>
      </c>
      <c r="AT55" s="3">
        <f t="shared" si="22"/>
        <v>50</v>
      </c>
      <c r="AU55" s="3">
        <f t="shared" si="22"/>
        <v>15</v>
      </c>
      <c r="AV55" s="3">
        <f t="shared" si="22"/>
        <v>800</v>
      </c>
      <c r="AW55" s="3">
        <f t="shared" si="22"/>
        <v>62</v>
      </c>
      <c r="AX55" s="3">
        <f t="shared" si="22"/>
        <v>101</v>
      </c>
      <c r="AY55" s="3">
        <f t="shared" si="22"/>
        <v>0</v>
      </c>
    </row>
    <row r="56" spans="1:51" s="37" customFormat="1" x14ac:dyDescent="0.25">
      <c r="A56" s="38"/>
      <c r="B56" s="38"/>
      <c r="C56" s="38">
        <v>61021</v>
      </c>
      <c r="D56" s="81" t="s">
        <v>169</v>
      </c>
      <c r="E56" s="39">
        <v>11374.3</v>
      </c>
      <c r="F56" s="39">
        <v>2680.9</v>
      </c>
      <c r="G56" s="39">
        <v>8693.4</v>
      </c>
      <c r="H56" s="39"/>
      <c r="I56" s="39">
        <v>291.10000000000002</v>
      </c>
      <c r="J56" s="39">
        <v>50</v>
      </c>
      <c r="K56" s="39">
        <v>3</v>
      </c>
      <c r="L56" s="39">
        <v>100</v>
      </c>
      <c r="M56" s="39">
        <v>40</v>
      </c>
      <c r="N56" s="39">
        <v>20</v>
      </c>
      <c r="O56" s="39">
        <v>800</v>
      </c>
      <c r="P56" s="39">
        <v>361</v>
      </c>
      <c r="Q56" s="39">
        <v>400</v>
      </c>
      <c r="R56" s="39">
        <v>50</v>
      </c>
      <c r="S56" s="39">
        <v>1438</v>
      </c>
      <c r="T56" s="39">
        <v>40</v>
      </c>
      <c r="U56" s="39">
        <v>100</v>
      </c>
      <c r="V56" s="39">
        <v>266.3</v>
      </c>
      <c r="W56" s="39">
        <v>10.6</v>
      </c>
      <c r="X56" s="39">
        <v>60</v>
      </c>
      <c r="Y56" s="39">
        <v>321.3</v>
      </c>
      <c r="Z56" s="39">
        <v>258.60000000000002</v>
      </c>
      <c r="AA56" s="39">
        <v>222.6</v>
      </c>
      <c r="AB56" s="39">
        <v>376.7</v>
      </c>
      <c r="AC56" s="39">
        <v>449.4</v>
      </c>
      <c r="AD56" s="39">
        <v>174</v>
      </c>
      <c r="AE56" s="39">
        <v>180</v>
      </c>
      <c r="AF56" s="39">
        <v>88</v>
      </c>
      <c r="AG56" s="39">
        <v>37</v>
      </c>
      <c r="AH56" s="39"/>
      <c r="AI56" s="39">
        <v>20</v>
      </c>
      <c r="AJ56" s="39">
        <v>40.799999999999997</v>
      </c>
      <c r="AK56" s="39">
        <v>394</v>
      </c>
      <c r="AL56" s="39">
        <v>340</v>
      </c>
      <c r="AM56" s="39">
        <v>100</v>
      </c>
      <c r="AN56" s="39"/>
      <c r="AO56" s="39"/>
      <c r="AP56" s="39">
        <v>429</v>
      </c>
      <c r="AQ56" s="39">
        <v>174</v>
      </c>
      <c r="AR56" s="39">
        <v>30</v>
      </c>
      <c r="AS56" s="39"/>
      <c r="AT56" s="39">
        <v>50</v>
      </c>
      <c r="AU56" s="39">
        <v>15</v>
      </c>
      <c r="AV56" s="39">
        <v>800</v>
      </c>
      <c r="AW56" s="39">
        <v>62</v>
      </c>
      <c r="AX56" s="39">
        <v>101</v>
      </c>
      <c r="AY56" s="39"/>
    </row>
    <row r="57" spans="1:51" s="37" customFormat="1" x14ac:dyDescent="0.25">
      <c r="A57" s="38"/>
      <c r="B57" s="38"/>
      <c r="C57" s="38">
        <v>61028</v>
      </c>
      <c r="D57" s="81" t="s">
        <v>327</v>
      </c>
      <c r="E57" s="39">
        <v>576.20000000000005</v>
      </c>
      <c r="F57" s="39"/>
      <c r="G57" s="39">
        <v>576.20000000000005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>
        <v>576.20000000000005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25">
      <c r="A58" s="4"/>
      <c r="B58" s="4">
        <v>6103</v>
      </c>
      <c r="C58" s="4"/>
      <c r="D58" s="68" t="s">
        <v>170</v>
      </c>
      <c r="E58" s="3">
        <f>SUM(E59:E60)</f>
        <v>23072</v>
      </c>
      <c r="F58" s="3">
        <f t="shared" ref="F58:AY58" si="23">SUM(F59:F60)</f>
        <v>1133.5</v>
      </c>
      <c r="G58" s="3">
        <f t="shared" si="23"/>
        <v>21938.5</v>
      </c>
      <c r="H58" s="3">
        <f t="shared" si="23"/>
        <v>0</v>
      </c>
      <c r="I58" s="3">
        <f t="shared" si="23"/>
        <v>128</v>
      </c>
      <c r="J58" s="3">
        <f t="shared" si="23"/>
        <v>0</v>
      </c>
      <c r="K58" s="3">
        <f t="shared" si="23"/>
        <v>0</v>
      </c>
      <c r="L58" s="3">
        <f t="shared" si="23"/>
        <v>0</v>
      </c>
      <c r="M58" s="3">
        <f t="shared" si="23"/>
        <v>0</v>
      </c>
      <c r="N58" s="3">
        <f t="shared" si="23"/>
        <v>0</v>
      </c>
      <c r="O58" s="3">
        <f t="shared" si="23"/>
        <v>0</v>
      </c>
      <c r="P58" s="3">
        <f t="shared" si="23"/>
        <v>828</v>
      </c>
      <c r="Q58" s="3">
        <f t="shared" si="23"/>
        <v>0</v>
      </c>
      <c r="R58" s="3">
        <f t="shared" si="23"/>
        <v>0</v>
      </c>
      <c r="S58" s="3">
        <f t="shared" si="23"/>
        <v>15634</v>
      </c>
      <c r="T58" s="3">
        <f t="shared" si="23"/>
        <v>3632.8</v>
      </c>
      <c r="U58" s="3">
        <f t="shared" si="23"/>
        <v>0</v>
      </c>
      <c r="V58" s="3">
        <f t="shared" si="23"/>
        <v>0</v>
      </c>
      <c r="W58" s="3">
        <f t="shared" si="23"/>
        <v>0</v>
      </c>
      <c r="X58" s="3">
        <f t="shared" si="23"/>
        <v>0</v>
      </c>
      <c r="Y58" s="3">
        <f t="shared" si="23"/>
        <v>792.2</v>
      </c>
      <c r="Z58" s="3">
        <f t="shared" si="23"/>
        <v>0</v>
      </c>
      <c r="AA58" s="3">
        <f t="shared" si="23"/>
        <v>0</v>
      </c>
      <c r="AB58" s="3">
        <f t="shared" si="23"/>
        <v>0</v>
      </c>
      <c r="AC58" s="3">
        <f t="shared" si="23"/>
        <v>0</v>
      </c>
      <c r="AD58" s="3">
        <f t="shared" si="23"/>
        <v>0</v>
      </c>
      <c r="AE58" s="3">
        <f t="shared" si="23"/>
        <v>0</v>
      </c>
      <c r="AF58" s="3">
        <f t="shared" si="23"/>
        <v>0</v>
      </c>
      <c r="AG58" s="3">
        <f t="shared" si="23"/>
        <v>0</v>
      </c>
      <c r="AH58" s="3">
        <f t="shared" si="23"/>
        <v>0</v>
      </c>
      <c r="AI58" s="3">
        <f t="shared" si="23"/>
        <v>0</v>
      </c>
      <c r="AJ58" s="3">
        <f t="shared" si="23"/>
        <v>0</v>
      </c>
      <c r="AK58" s="3">
        <f t="shared" si="23"/>
        <v>0</v>
      </c>
      <c r="AL58" s="3">
        <f t="shared" si="23"/>
        <v>247</v>
      </c>
      <c r="AM58" s="3">
        <f t="shared" si="23"/>
        <v>98</v>
      </c>
      <c r="AN58" s="3">
        <f t="shared" si="23"/>
        <v>0</v>
      </c>
      <c r="AO58" s="3">
        <f t="shared" si="23"/>
        <v>0</v>
      </c>
      <c r="AP58" s="3">
        <f t="shared" si="23"/>
        <v>115.5</v>
      </c>
      <c r="AQ58" s="3">
        <f t="shared" si="23"/>
        <v>0</v>
      </c>
      <c r="AR58" s="3">
        <f t="shared" si="23"/>
        <v>0</v>
      </c>
      <c r="AS58" s="3">
        <f t="shared" si="23"/>
        <v>132.19999999999999</v>
      </c>
      <c r="AT58" s="3">
        <f t="shared" si="23"/>
        <v>0</v>
      </c>
      <c r="AU58" s="3">
        <f t="shared" si="23"/>
        <v>30.8</v>
      </c>
      <c r="AV58" s="3">
        <f t="shared" si="23"/>
        <v>300</v>
      </c>
      <c r="AW58" s="3">
        <f t="shared" si="23"/>
        <v>0</v>
      </c>
      <c r="AX58" s="3">
        <f t="shared" si="23"/>
        <v>0</v>
      </c>
      <c r="AY58" s="3">
        <f t="shared" si="23"/>
        <v>0</v>
      </c>
    </row>
    <row r="59" spans="1:51" s="37" customFormat="1" x14ac:dyDescent="0.25">
      <c r="A59" s="38"/>
      <c r="B59" s="38"/>
      <c r="C59" s="38">
        <v>61031</v>
      </c>
      <c r="D59" s="81" t="s">
        <v>328</v>
      </c>
      <c r="E59" s="39">
        <v>6530.3</v>
      </c>
      <c r="F59" s="39">
        <v>1133.5</v>
      </c>
      <c r="G59" s="39">
        <v>5396.8</v>
      </c>
      <c r="H59" s="39"/>
      <c r="I59" s="39">
        <v>128</v>
      </c>
      <c r="J59" s="39"/>
      <c r="K59" s="39"/>
      <c r="L59" s="39"/>
      <c r="M59" s="39"/>
      <c r="N59" s="39"/>
      <c r="O59" s="39"/>
      <c r="P59" s="39">
        <v>828</v>
      </c>
      <c r="Q59" s="39"/>
      <c r="R59" s="39"/>
      <c r="S59" s="39"/>
      <c r="T59" s="39">
        <v>3632.8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>
        <v>247</v>
      </c>
      <c r="AM59" s="39">
        <v>98</v>
      </c>
      <c r="AN59" s="39"/>
      <c r="AO59" s="39"/>
      <c r="AP59" s="39"/>
      <c r="AQ59" s="39"/>
      <c r="AR59" s="39"/>
      <c r="AS59" s="39">
        <v>132.19999999999999</v>
      </c>
      <c r="AT59" s="39"/>
      <c r="AU59" s="39">
        <v>30.8</v>
      </c>
      <c r="AV59" s="39">
        <v>300</v>
      </c>
      <c r="AW59" s="39"/>
      <c r="AX59" s="39"/>
      <c r="AY59" s="39"/>
    </row>
    <row r="60" spans="1:51" s="37" customFormat="1" x14ac:dyDescent="0.25">
      <c r="A60" s="38"/>
      <c r="B60" s="38"/>
      <c r="C60" s="38">
        <v>61032</v>
      </c>
      <c r="D60" s="81" t="s">
        <v>329</v>
      </c>
      <c r="E60" s="39">
        <v>16541.7</v>
      </c>
      <c r="F60" s="39"/>
      <c r="G60" s="39">
        <v>16541.7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v>15634</v>
      </c>
      <c r="T60" s="39"/>
      <c r="U60" s="39"/>
      <c r="V60" s="39"/>
      <c r="W60" s="39"/>
      <c r="X60" s="39"/>
      <c r="Y60" s="39">
        <v>792.2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>
        <v>115.5</v>
      </c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25">
      <c r="A61" s="4"/>
      <c r="B61" s="4">
        <v>6104</v>
      </c>
      <c r="C61" s="4"/>
      <c r="D61" s="81" t="s">
        <v>171</v>
      </c>
      <c r="E61" s="3">
        <f>SUM(E62:E63)</f>
        <v>46946.5</v>
      </c>
      <c r="F61" s="3">
        <f t="shared" ref="F61:AY61" si="24">SUM(F62:F63)</f>
        <v>4246</v>
      </c>
      <c r="G61" s="3">
        <f t="shared" si="24"/>
        <v>42700.5</v>
      </c>
      <c r="H61" s="3">
        <f t="shared" si="24"/>
        <v>0</v>
      </c>
      <c r="I61" s="3">
        <f t="shared" si="24"/>
        <v>0</v>
      </c>
      <c r="J61" s="3">
        <f t="shared" si="24"/>
        <v>740</v>
      </c>
      <c r="K61" s="3">
        <f t="shared" si="24"/>
        <v>50</v>
      </c>
      <c r="L61" s="3">
        <f t="shared" si="24"/>
        <v>0</v>
      </c>
      <c r="M61" s="3">
        <f t="shared" si="24"/>
        <v>1065.7</v>
      </c>
      <c r="N61" s="3">
        <f t="shared" si="24"/>
        <v>50</v>
      </c>
      <c r="O61" s="3">
        <f t="shared" si="24"/>
        <v>0</v>
      </c>
      <c r="P61" s="3">
        <f t="shared" si="24"/>
        <v>8506</v>
      </c>
      <c r="Q61" s="3">
        <f t="shared" si="24"/>
        <v>900</v>
      </c>
      <c r="R61" s="3">
        <f t="shared" si="24"/>
        <v>150</v>
      </c>
      <c r="S61" s="3">
        <f t="shared" si="24"/>
        <v>749</v>
      </c>
      <c r="T61" s="3">
        <f t="shared" si="24"/>
        <v>1604.6</v>
      </c>
      <c r="U61" s="3">
        <f t="shared" si="24"/>
        <v>0</v>
      </c>
      <c r="V61" s="3">
        <f t="shared" si="24"/>
        <v>309.8</v>
      </c>
      <c r="W61" s="3">
        <f t="shared" si="24"/>
        <v>632.9</v>
      </c>
      <c r="X61" s="3">
        <f t="shared" si="24"/>
        <v>1455.7</v>
      </c>
      <c r="Y61" s="3">
        <f t="shared" si="24"/>
        <v>1300</v>
      </c>
      <c r="Z61" s="3">
        <f t="shared" si="24"/>
        <v>5654</v>
      </c>
      <c r="AA61" s="3">
        <f t="shared" si="24"/>
        <v>2144.8000000000002</v>
      </c>
      <c r="AB61" s="3">
        <f t="shared" si="24"/>
        <v>553.4</v>
      </c>
      <c r="AC61" s="3">
        <f t="shared" si="24"/>
        <v>4910.3</v>
      </c>
      <c r="AD61" s="3">
        <f t="shared" si="24"/>
        <v>178</v>
      </c>
      <c r="AE61" s="3">
        <f t="shared" si="24"/>
        <v>926</v>
      </c>
      <c r="AF61" s="3">
        <f t="shared" si="24"/>
        <v>2404.4</v>
      </c>
      <c r="AG61" s="3">
        <f t="shared" si="24"/>
        <v>150</v>
      </c>
      <c r="AH61" s="3">
        <f t="shared" si="24"/>
        <v>244</v>
      </c>
      <c r="AI61" s="3">
        <f t="shared" si="24"/>
        <v>199</v>
      </c>
      <c r="AJ61" s="3">
        <f t="shared" si="24"/>
        <v>763.7</v>
      </c>
      <c r="AK61" s="3">
        <f t="shared" si="24"/>
        <v>300</v>
      </c>
      <c r="AL61" s="3">
        <f t="shared" si="24"/>
        <v>3062.7</v>
      </c>
      <c r="AM61" s="3">
        <f t="shared" si="24"/>
        <v>0</v>
      </c>
      <c r="AN61" s="3">
        <f t="shared" si="24"/>
        <v>0</v>
      </c>
      <c r="AO61" s="3">
        <f t="shared" si="24"/>
        <v>0</v>
      </c>
      <c r="AP61" s="3">
        <f t="shared" si="24"/>
        <v>785.5</v>
      </c>
      <c r="AQ61" s="3">
        <f t="shared" si="24"/>
        <v>580</v>
      </c>
      <c r="AR61" s="3">
        <f t="shared" si="24"/>
        <v>550</v>
      </c>
      <c r="AS61" s="3">
        <f t="shared" si="24"/>
        <v>0</v>
      </c>
      <c r="AT61" s="3">
        <f t="shared" si="24"/>
        <v>90</v>
      </c>
      <c r="AU61" s="3">
        <f t="shared" si="24"/>
        <v>540</v>
      </c>
      <c r="AV61" s="3">
        <f t="shared" si="24"/>
        <v>450</v>
      </c>
      <c r="AW61" s="3">
        <f t="shared" si="24"/>
        <v>0</v>
      </c>
      <c r="AX61" s="3">
        <f t="shared" si="24"/>
        <v>701</v>
      </c>
      <c r="AY61" s="3">
        <f t="shared" si="24"/>
        <v>0</v>
      </c>
    </row>
    <row r="62" spans="1:51" s="37" customFormat="1" x14ac:dyDescent="0.25">
      <c r="A62" s="38"/>
      <c r="B62" s="38"/>
      <c r="C62" s="38">
        <v>61041</v>
      </c>
      <c r="D62" s="81" t="s">
        <v>330</v>
      </c>
      <c r="E62" s="39">
        <v>46904.5</v>
      </c>
      <c r="F62" s="39">
        <v>4204</v>
      </c>
      <c r="G62" s="39">
        <v>42700.5</v>
      </c>
      <c r="H62" s="39"/>
      <c r="I62" s="39"/>
      <c r="J62" s="39">
        <v>740</v>
      </c>
      <c r="K62" s="39">
        <v>50</v>
      </c>
      <c r="L62" s="39"/>
      <c r="M62" s="39">
        <v>1065.7</v>
      </c>
      <c r="N62" s="39">
        <v>50</v>
      </c>
      <c r="O62" s="39"/>
      <c r="P62" s="39">
        <v>8506</v>
      </c>
      <c r="Q62" s="39">
        <v>900</v>
      </c>
      <c r="R62" s="39">
        <v>150</v>
      </c>
      <c r="S62" s="39">
        <v>749</v>
      </c>
      <c r="T62" s="39">
        <v>1604.6</v>
      </c>
      <c r="U62" s="39"/>
      <c r="V62" s="39">
        <v>309.8</v>
      </c>
      <c r="W62" s="39">
        <v>632.9</v>
      </c>
      <c r="X62" s="39">
        <v>1455.7</v>
      </c>
      <c r="Y62" s="39">
        <v>1300</v>
      </c>
      <c r="Z62" s="39">
        <v>5654</v>
      </c>
      <c r="AA62" s="39">
        <v>2144.8000000000002</v>
      </c>
      <c r="AB62" s="39">
        <v>553.4</v>
      </c>
      <c r="AC62" s="39">
        <v>4910.3</v>
      </c>
      <c r="AD62" s="39">
        <v>178</v>
      </c>
      <c r="AE62" s="39">
        <v>926</v>
      </c>
      <c r="AF62" s="39">
        <v>2404.4</v>
      </c>
      <c r="AG62" s="39">
        <v>150</v>
      </c>
      <c r="AH62" s="39">
        <v>244</v>
      </c>
      <c r="AI62" s="39">
        <v>199</v>
      </c>
      <c r="AJ62" s="39">
        <v>763.7</v>
      </c>
      <c r="AK62" s="39">
        <v>300</v>
      </c>
      <c r="AL62" s="39">
        <v>3062.7</v>
      </c>
      <c r="AM62" s="39"/>
      <c r="AN62" s="39"/>
      <c r="AO62" s="39"/>
      <c r="AP62" s="39">
        <v>785.5</v>
      </c>
      <c r="AQ62" s="39">
        <v>580</v>
      </c>
      <c r="AR62" s="39">
        <v>550</v>
      </c>
      <c r="AS62" s="39"/>
      <c r="AT62" s="39">
        <v>90</v>
      </c>
      <c r="AU62" s="39">
        <v>540</v>
      </c>
      <c r="AV62" s="39">
        <v>450</v>
      </c>
      <c r="AW62" s="39"/>
      <c r="AX62" s="39">
        <v>701</v>
      </c>
      <c r="AY62" s="39"/>
    </row>
    <row r="63" spans="1:51" s="37" customFormat="1" x14ac:dyDescent="0.25">
      <c r="A63" s="38"/>
      <c r="B63" s="38"/>
      <c r="C63" s="38">
        <v>61048</v>
      </c>
      <c r="D63" s="68" t="s">
        <v>331</v>
      </c>
      <c r="E63" s="39">
        <v>42</v>
      </c>
      <c r="F63" s="39">
        <v>42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25">
      <c r="A64" s="4"/>
      <c r="B64" s="4">
        <v>6105</v>
      </c>
      <c r="C64" s="4"/>
      <c r="D64" s="81" t="s">
        <v>172</v>
      </c>
      <c r="E64" s="3">
        <f>SUM(E65:E72)</f>
        <v>871274.3</v>
      </c>
      <c r="F64" s="3">
        <f t="shared" ref="F64:X64" si="25">SUM(F65:F72)</f>
        <v>237150.99999999997</v>
      </c>
      <c r="G64" s="3">
        <f t="shared" si="25"/>
        <v>634123.30000000005</v>
      </c>
      <c r="H64" s="3">
        <f t="shared" si="25"/>
        <v>1795</v>
      </c>
      <c r="I64" s="3">
        <f t="shared" si="25"/>
        <v>10181.5</v>
      </c>
      <c r="J64" s="3">
        <f t="shared" si="25"/>
        <v>2633</v>
      </c>
      <c r="K64" s="3">
        <f t="shared" si="25"/>
        <v>360</v>
      </c>
      <c r="L64" s="3">
        <f t="shared" si="25"/>
        <v>4222</v>
      </c>
      <c r="M64" s="3">
        <f t="shared" si="25"/>
        <v>3331.6</v>
      </c>
      <c r="N64" s="3">
        <f t="shared" si="25"/>
        <v>1355</v>
      </c>
      <c r="O64" s="3">
        <f t="shared" si="25"/>
        <v>17050</v>
      </c>
      <c r="P64" s="3">
        <f t="shared" si="25"/>
        <v>8286</v>
      </c>
      <c r="Q64" s="3">
        <f t="shared" si="25"/>
        <v>1935</v>
      </c>
      <c r="R64" s="3">
        <f t="shared" si="25"/>
        <v>1259</v>
      </c>
      <c r="S64" s="3">
        <f t="shared" si="25"/>
        <v>5345</v>
      </c>
      <c r="T64" s="3">
        <f t="shared" si="25"/>
        <v>16968</v>
      </c>
      <c r="U64" s="3">
        <f t="shared" si="25"/>
        <v>6233</v>
      </c>
      <c r="V64" s="3">
        <f t="shared" si="25"/>
        <v>12635.4</v>
      </c>
      <c r="W64" s="3">
        <f t="shared" si="25"/>
        <v>487.9</v>
      </c>
      <c r="X64" s="3">
        <f t="shared" si="25"/>
        <v>553.6</v>
      </c>
      <c r="Y64" s="3">
        <f>SUM(Y65:Y72)</f>
        <v>2835.7</v>
      </c>
      <c r="Z64" s="3">
        <f>SUM(Z65:Z72)</f>
        <v>11819.099999999999</v>
      </c>
      <c r="AA64" s="3">
        <f t="shared" ref="AA64:AY64" si="26">SUM(AA65:AA72)</f>
        <v>4759.2999999999993</v>
      </c>
      <c r="AB64" s="3">
        <f t="shared" si="26"/>
        <v>3056.2999999999997</v>
      </c>
      <c r="AC64" s="3">
        <f>SUM(AC65:AC72)</f>
        <v>8587.6</v>
      </c>
      <c r="AD64" s="3">
        <f t="shared" si="26"/>
        <v>3725.9</v>
      </c>
      <c r="AE64" s="3">
        <f t="shared" si="26"/>
        <v>1726</v>
      </c>
      <c r="AF64" s="3">
        <f t="shared" si="26"/>
        <v>98388.4</v>
      </c>
      <c r="AG64" s="3">
        <f t="shared" si="26"/>
        <v>1840</v>
      </c>
      <c r="AH64" s="3">
        <f t="shared" si="26"/>
        <v>3071.3999999999996</v>
      </c>
      <c r="AI64" s="3">
        <f t="shared" si="26"/>
        <v>983</v>
      </c>
      <c r="AJ64" s="3">
        <f t="shared" si="26"/>
        <v>1573.4</v>
      </c>
      <c r="AK64" s="3">
        <f t="shared" si="26"/>
        <v>281341</v>
      </c>
      <c r="AL64" s="3">
        <f t="shared" si="26"/>
        <v>4403.8</v>
      </c>
      <c r="AM64" s="3">
        <f t="shared" si="26"/>
        <v>547</v>
      </c>
      <c r="AN64" s="3">
        <f t="shared" si="26"/>
        <v>265</v>
      </c>
      <c r="AO64" s="3">
        <f t="shared" si="26"/>
        <v>385</v>
      </c>
      <c r="AP64" s="3">
        <f t="shared" si="26"/>
        <v>1406.8999999999999</v>
      </c>
      <c r="AQ64" s="3">
        <f t="shared" si="26"/>
        <v>2136.8000000000002</v>
      </c>
      <c r="AR64" s="3">
        <f t="shared" si="26"/>
        <v>84486</v>
      </c>
      <c r="AS64" s="3">
        <f t="shared" si="26"/>
        <v>1379.5</v>
      </c>
      <c r="AT64" s="3">
        <f t="shared" si="26"/>
        <v>778</v>
      </c>
      <c r="AU64" s="3">
        <f t="shared" si="26"/>
        <v>15940.2</v>
      </c>
      <c r="AV64" s="3">
        <f t="shared" si="26"/>
        <v>445</v>
      </c>
      <c r="AW64" s="3">
        <f t="shared" si="26"/>
        <v>2222</v>
      </c>
      <c r="AX64" s="3">
        <f t="shared" si="26"/>
        <v>1390</v>
      </c>
      <c r="AY64" s="3">
        <f t="shared" si="26"/>
        <v>0</v>
      </c>
    </row>
    <row r="65" spans="1:51" s="37" customFormat="1" x14ac:dyDescent="0.25">
      <c r="A65" s="38"/>
      <c r="B65" s="38"/>
      <c r="C65" s="38">
        <v>61051</v>
      </c>
      <c r="D65" s="81" t="s">
        <v>173</v>
      </c>
      <c r="E65" s="39">
        <v>23893.5</v>
      </c>
      <c r="F65" s="39">
        <v>17110.099999999999</v>
      </c>
      <c r="G65" s="39">
        <v>6783.4</v>
      </c>
      <c r="H65" s="39"/>
      <c r="I65" s="39"/>
      <c r="J65" s="39"/>
      <c r="K65" s="39"/>
      <c r="L65" s="39"/>
      <c r="M65" s="39">
        <v>200</v>
      </c>
      <c r="N65" s="39">
        <v>155</v>
      </c>
      <c r="O65" s="39"/>
      <c r="P65" s="39"/>
      <c r="Q65" s="39"/>
      <c r="R65" s="39"/>
      <c r="S65" s="39"/>
      <c r="T65" s="39">
        <v>250</v>
      </c>
      <c r="U65" s="39"/>
      <c r="V65" s="39"/>
      <c r="W65" s="39"/>
      <c r="X65" s="39"/>
      <c r="Y65" s="39"/>
      <c r="Z65" s="39">
        <v>22.4</v>
      </c>
      <c r="AA65" s="39">
        <v>557.29999999999995</v>
      </c>
      <c r="AB65" s="39">
        <v>50</v>
      </c>
      <c r="AC65" s="39">
        <v>4414.5</v>
      </c>
      <c r="AD65" s="39"/>
      <c r="AE65" s="39">
        <v>890</v>
      </c>
      <c r="AF65" s="39"/>
      <c r="AG65" s="39"/>
      <c r="AH65" s="39"/>
      <c r="AI65" s="39"/>
      <c r="AJ65" s="39"/>
      <c r="AK65" s="39"/>
      <c r="AL65" s="39"/>
      <c r="AM65" s="39">
        <v>12</v>
      </c>
      <c r="AN65" s="39"/>
      <c r="AO65" s="39"/>
      <c r="AP65" s="39"/>
      <c r="AQ65" s="39">
        <v>172</v>
      </c>
      <c r="AR65" s="39"/>
      <c r="AS65" s="39"/>
      <c r="AT65" s="39">
        <v>30</v>
      </c>
      <c r="AU65" s="39">
        <v>2.2000000000000002</v>
      </c>
      <c r="AV65" s="39">
        <v>15</v>
      </c>
      <c r="AW65" s="39"/>
      <c r="AX65" s="39">
        <v>13</v>
      </c>
      <c r="AY65" s="39"/>
    </row>
    <row r="66" spans="1:51" s="37" customFormat="1" x14ac:dyDescent="0.25">
      <c r="A66" s="38"/>
      <c r="B66" s="38"/>
      <c r="C66" s="38">
        <v>61052</v>
      </c>
      <c r="D66" s="81" t="s">
        <v>174</v>
      </c>
      <c r="E66" s="39">
        <v>260695.4</v>
      </c>
      <c r="F66" s="39">
        <v>161428.1</v>
      </c>
      <c r="G66" s="39">
        <v>99267.3</v>
      </c>
      <c r="H66" s="39">
        <v>1795</v>
      </c>
      <c r="I66" s="39">
        <v>3620</v>
      </c>
      <c r="J66" s="39">
        <v>1572.5</v>
      </c>
      <c r="K66" s="39">
        <v>200</v>
      </c>
      <c r="L66" s="39">
        <v>700</v>
      </c>
      <c r="M66" s="39">
        <v>350</v>
      </c>
      <c r="N66" s="39">
        <v>400</v>
      </c>
      <c r="O66" s="39">
        <v>15910</v>
      </c>
      <c r="P66" s="39">
        <v>5126</v>
      </c>
      <c r="Q66" s="39">
        <v>1200</v>
      </c>
      <c r="R66" s="39">
        <v>960</v>
      </c>
      <c r="S66" s="39">
        <v>2299</v>
      </c>
      <c r="T66" s="39">
        <v>3367.7</v>
      </c>
      <c r="U66" s="39">
        <v>2180</v>
      </c>
      <c r="V66" s="39">
        <v>9858</v>
      </c>
      <c r="W66" s="39"/>
      <c r="X66" s="39">
        <v>80</v>
      </c>
      <c r="Y66" s="39">
        <v>1293.0999999999999</v>
      </c>
      <c r="Z66" s="39">
        <v>9360.2000000000007</v>
      </c>
      <c r="AA66" s="39">
        <v>2246.6999999999998</v>
      </c>
      <c r="AB66" s="39">
        <v>2449</v>
      </c>
      <c r="AC66" s="39">
        <v>1506.6</v>
      </c>
      <c r="AD66" s="39">
        <v>3027</v>
      </c>
      <c r="AE66" s="39">
        <v>205</v>
      </c>
      <c r="AF66" s="39">
        <v>2700</v>
      </c>
      <c r="AG66" s="39">
        <v>1580</v>
      </c>
      <c r="AH66" s="39">
        <v>495.3</v>
      </c>
      <c r="AI66" s="39">
        <v>522</v>
      </c>
      <c r="AJ66" s="39">
        <v>1150</v>
      </c>
      <c r="AK66" s="39">
        <v>780</v>
      </c>
      <c r="AL66" s="39">
        <v>3572.4</v>
      </c>
      <c r="AM66" s="39">
        <v>400</v>
      </c>
      <c r="AN66" s="39">
        <v>160</v>
      </c>
      <c r="AO66" s="39">
        <v>220</v>
      </c>
      <c r="AP66" s="39">
        <v>390.2</v>
      </c>
      <c r="AQ66" s="39">
        <v>700</v>
      </c>
      <c r="AR66" s="39">
        <v>880</v>
      </c>
      <c r="AS66" s="39">
        <v>148.6</v>
      </c>
      <c r="AT66" s="39">
        <v>420</v>
      </c>
      <c r="AU66" s="39">
        <v>12453</v>
      </c>
      <c r="AV66" s="39">
        <v>150</v>
      </c>
      <c r="AW66" s="39">
        <v>2040</v>
      </c>
      <c r="AX66" s="39">
        <v>800</v>
      </c>
      <c r="AY66" s="39"/>
    </row>
    <row r="67" spans="1:51" s="37" customFormat="1" x14ac:dyDescent="0.25">
      <c r="A67" s="38"/>
      <c r="B67" s="38"/>
      <c r="C67" s="38">
        <v>61053</v>
      </c>
      <c r="D67" s="81" t="s">
        <v>175</v>
      </c>
      <c r="E67" s="39">
        <v>399573.4</v>
      </c>
      <c r="F67" s="39">
        <v>23508.799999999999</v>
      </c>
      <c r="G67" s="39">
        <v>376064.6</v>
      </c>
      <c r="H67" s="39"/>
      <c r="I67" s="39"/>
      <c r="J67" s="39"/>
      <c r="K67" s="39"/>
      <c r="L67" s="39">
        <v>200</v>
      </c>
      <c r="M67" s="39">
        <v>2000</v>
      </c>
      <c r="N67" s="39">
        <v>130</v>
      </c>
      <c r="O67" s="39"/>
      <c r="P67" s="39">
        <v>414</v>
      </c>
      <c r="Q67" s="39"/>
      <c r="R67" s="39"/>
      <c r="S67" s="39"/>
      <c r="T67" s="39"/>
      <c r="U67" s="39">
        <v>250</v>
      </c>
      <c r="V67" s="39">
        <v>20</v>
      </c>
      <c r="W67" s="39"/>
      <c r="X67" s="39"/>
      <c r="Y67" s="39"/>
      <c r="Z67" s="39">
        <v>108.8</v>
      </c>
      <c r="AA67" s="39">
        <v>522.9</v>
      </c>
      <c r="AB67" s="39">
        <v>40</v>
      </c>
      <c r="AC67" s="39">
        <v>164</v>
      </c>
      <c r="AD67" s="39"/>
      <c r="AE67" s="39"/>
      <c r="AF67" s="39">
        <v>90000</v>
      </c>
      <c r="AG67" s="39"/>
      <c r="AH67" s="39">
        <v>164.9</v>
      </c>
      <c r="AI67" s="39"/>
      <c r="AJ67" s="39"/>
      <c r="AK67" s="39">
        <v>280000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>
        <v>2000</v>
      </c>
      <c r="AV67" s="39">
        <v>50</v>
      </c>
      <c r="AW67" s="39"/>
      <c r="AX67" s="39"/>
      <c r="AY67" s="39"/>
    </row>
    <row r="68" spans="1:51" s="37" customFormat="1" x14ac:dyDescent="0.25">
      <c r="A68" s="38"/>
      <c r="B68" s="38"/>
      <c r="C68" s="38">
        <v>61054</v>
      </c>
      <c r="D68" s="81" t="s">
        <v>176</v>
      </c>
      <c r="E68" s="39">
        <v>22813.9</v>
      </c>
      <c r="F68" s="39">
        <v>5768.9</v>
      </c>
      <c r="G68" s="39">
        <v>17045</v>
      </c>
      <c r="H68" s="39"/>
      <c r="I68" s="39"/>
      <c r="J68" s="39"/>
      <c r="K68" s="39">
        <v>60</v>
      </c>
      <c r="L68" s="39">
        <v>1300</v>
      </c>
      <c r="M68" s="39">
        <v>200</v>
      </c>
      <c r="N68" s="39">
        <v>170</v>
      </c>
      <c r="O68" s="39">
        <v>380</v>
      </c>
      <c r="P68" s="39">
        <v>575</v>
      </c>
      <c r="Q68" s="39">
        <v>270</v>
      </c>
      <c r="R68" s="39"/>
      <c r="S68" s="39">
        <v>730</v>
      </c>
      <c r="T68" s="39">
        <v>585</v>
      </c>
      <c r="U68" s="39">
        <v>690</v>
      </c>
      <c r="V68" s="39">
        <v>350</v>
      </c>
      <c r="W68" s="39">
        <v>50.4</v>
      </c>
      <c r="X68" s="39">
        <v>405.6</v>
      </c>
      <c r="Y68" s="39">
        <v>1263</v>
      </c>
      <c r="Z68" s="39">
        <v>697.8</v>
      </c>
      <c r="AA68" s="39">
        <v>347.5</v>
      </c>
      <c r="AB68" s="39">
        <v>126.5</v>
      </c>
      <c r="AC68" s="39">
        <v>486.7</v>
      </c>
      <c r="AD68" s="39">
        <v>150</v>
      </c>
      <c r="AE68" s="39">
        <v>150</v>
      </c>
      <c r="AF68" s="39">
        <v>4801.8</v>
      </c>
      <c r="AG68" s="39">
        <v>60</v>
      </c>
      <c r="AH68" s="39">
        <v>192.8</v>
      </c>
      <c r="AI68" s="39">
        <v>102</v>
      </c>
      <c r="AJ68" s="39">
        <v>73</v>
      </c>
      <c r="AK68" s="39">
        <v>50</v>
      </c>
      <c r="AL68" s="39">
        <v>500</v>
      </c>
      <c r="AM68" s="39">
        <v>30</v>
      </c>
      <c r="AN68" s="39">
        <v>20</v>
      </c>
      <c r="AO68" s="39">
        <v>90</v>
      </c>
      <c r="AP68" s="39">
        <v>617</v>
      </c>
      <c r="AQ68" s="39">
        <v>310</v>
      </c>
      <c r="AR68" s="39">
        <v>28</v>
      </c>
      <c r="AS68" s="39">
        <v>30.9</v>
      </c>
      <c r="AT68" s="39">
        <v>54</v>
      </c>
      <c r="AU68" s="39">
        <v>820</v>
      </c>
      <c r="AV68" s="39">
        <v>50</v>
      </c>
      <c r="AW68" s="39">
        <v>28</v>
      </c>
      <c r="AX68" s="39">
        <v>200</v>
      </c>
      <c r="AY68" s="39"/>
    </row>
    <row r="69" spans="1:51" s="37" customFormat="1" x14ac:dyDescent="0.25">
      <c r="A69" s="38"/>
      <c r="B69" s="38"/>
      <c r="C69" s="38">
        <v>61055</v>
      </c>
      <c r="D69" s="81" t="s">
        <v>177</v>
      </c>
      <c r="E69" s="39">
        <v>92720.9</v>
      </c>
      <c r="F69" s="39">
        <v>10180.9</v>
      </c>
      <c r="G69" s="39">
        <v>82540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540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>
        <v>82000</v>
      </c>
      <c r="AS69" s="39"/>
      <c r="AT69" s="39"/>
      <c r="AU69" s="39"/>
      <c r="AV69" s="39"/>
      <c r="AW69" s="39"/>
      <c r="AX69" s="39"/>
      <c r="AY69" s="39"/>
    </row>
    <row r="70" spans="1:51" s="37" customFormat="1" x14ac:dyDescent="0.25">
      <c r="A70" s="38"/>
      <c r="B70" s="38"/>
      <c r="C70" s="38">
        <v>61056</v>
      </c>
      <c r="D70" s="81" t="s">
        <v>178</v>
      </c>
      <c r="E70" s="39">
        <v>26438.400000000001</v>
      </c>
      <c r="F70" s="39">
        <v>7308.9</v>
      </c>
      <c r="G70" s="39">
        <v>19129.5</v>
      </c>
      <c r="H70" s="39"/>
      <c r="I70" s="39">
        <v>3500</v>
      </c>
      <c r="J70" s="39">
        <v>500</v>
      </c>
      <c r="K70" s="39">
        <v>70</v>
      </c>
      <c r="L70" s="39">
        <v>600</v>
      </c>
      <c r="M70" s="39">
        <v>231.6</v>
      </c>
      <c r="N70" s="39">
        <v>180</v>
      </c>
      <c r="O70" s="39"/>
      <c r="P70" s="39">
        <v>950</v>
      </c>
      <c r="Q70" s="39">
        <v>170</v>
      </c>
      <c r="R70" s="39">
        <v>160.30000000000001</v>
      </c>
      <c r="S70" s="39">
        <v>1268</v>
      </c>
      <c r="T70" s="39">
        <v>1351.4</v>
      </c>
      <c r="U70" s="39">
        <v>1035</v>
      </c>
      <c r="V70" s="39">
        <v>1765.4</v>
      </c>
      <c r="W70" s="39">
        <v>203.6</v>
      </c>
      <c r="X70" s="39">
        <v>36</v>
      </c>
      <c r="Y70" s="39">
        <v>176</v>
      </c>
      <c r="Z70" s="39">
        <v>962.8</v>
      </c>
      <c r="AA70" s="39">
        <v>148</v>
      </c>
      <c r="AB70" s="39">
        <v>172.1</v>
      </c>
      <c r="AC70" s="39">
        <v>1307.5999999999999</v>
      </c>
      <c r="AD70" s="39">
        <v>126</v>
      </c>
      <c r="AE70" s="39">
        <v>350</v>
      </c>
      <c r="AF70" s="39">
        <v>626.4</v>
      </c>
      <c r="AG70" s="39">
        <v>100</v>
      </c>
      <c r="AH70" s="39">
        <v>380.1</v>
      </c>
      <c r="AI70" s="39">
        <v>115</v>
      </c>
      <c r="AJ70" s="39">
        <v>250</v>
      </c>
      <c r="AK70" s="39">
        <v>300</v>
      </c>
      <c r="AL70" s="39">
        <v>97.1</v>
      </c>
      <c r="AM70" s="39">
        <v>25</v>
      </c>
      <c r="AN70" s="39">
        <v>40</v>
      </c>
      <c r="AO70" s="39">
        <v>50</v>
      </c>
      <c r="AP70" s="39">
        <v>200.1</v>
      </c>
      <c r="AQ70" s="39">
        <v>218</v>
      </c>
      <c r="AR70" s="39">
        <v>60</v>
      </c>
      <c r="AS70" s="39">
        <v>600</v>
      </c>
      <c r="AT70" s="39">
        <v>162</v>
      </c>
      <c r="AU70" s="39">
        <v>300</v>
      </c>
      <c r="AV70" s="39">
        <v>100</v>
      </c>
      <c r="AW70" s="39">
        <v>60</v>
      </c>
      <c r="AX70" s="39">
        <v>182</v>
      </c>
      <c r="AY70" s="39"/>
    </row>
    <row r="71" spans="1:51" s="37" customFormat="1" x14ac:dyDescent="0.25">
      <c r="A71" s="38"/>
      <c r="B71" s="38"/>
      <c r="C71" s="38">
        <v>61057</v>
      </c>
      <c r="D71" s="81" t="s">
        <v>179</v>
      </c>
      <c r="E71" s="39">
        <v>39190.699999999997</v>
      </c>
      <c r="F71" s="39">
        <v>11378.5</v>
      </c>
      <c r="G71" s="39">
        <v>27812.2</v>
      </c>
      <c r="H71" s="39"/>
      <c r="I71" s="39">
        <v>2562.5</v>
      </c>
      <c r="J71" s="39">
        <v>560.5</v>
      </c>
      <c r="K71" s="39">
        <v>26</v>
      </c>
      <c r="L71" s="39">
        <v>807</v>
      </c>
      <c r="M71" s="39">
        <v>250</v>
      </c>
      <c r="N71" s="39">
        <v>260</v>
      </c>
      <c r="O71" s="39"/>
      <c r="P71" s="39">
        <v>356</v>
      </c>
      <c r="Q71" s="39">
        <v>295</v>
      </c>
      <c r="R71" s="39">
        <v>138.69999999999999</v>
      </c>
      <c r="S71" s="39">
        <v>1048</v>
      </c>
      <c r="T71" s="39">
        <v>10510.5</v>
      </c>
      <c r="U71" s="39">
        <v>1855</v>
      </c>
      <c r="V71" s="39">
        <v>558</v>
      </c>
      <c r="W71" s="39">
        <v>233.9</v>
      </c>
      <c r="X71" s="39">
        <v>32</v>
      </c>
      <c r="Y71" s="39">
        <v>70.400000000000006</v>
      </c>
      <c r="Z71" s="39">
        <v>626.5</v>
      </c>
      <c r="AA71" s="39">
        <v>379.2</v>
      </c>
      <c r="AB71" s="39">
        <v>192.5</v>
      </c>
      <c r="AC71" s="39">
        <v>591.20000000000005</v>
      </c>
      <c r="AD71" s="39">
        <v>422.9</v>
      </c>
      <c r="AE71" s="39">
        <v>131</v>
      </c>
      <c r="AF71" s="39">
        <v>260.2</v>
      </c>
      <c r="AG71" s="39">
        <v>100</v>
      </c>
      <c r="AH71" s="39">
        <v>1838.3</v>
      </c>
      <c r="AI71" s="39">
        <v>244</v>
      </c>
      <c r="AJ71" s="39">
        <v>50.4</v>
      </c>
      <c r="AK71" s="39">
        <v>167</v>
      </c>
      <c r="AL71" s="39">
        <v>218.7</v>
      </c>
      <c r="AM71" s="39">
        <v>50</v>
      </c>
      <c r="AN71" s="39">
        <v>45</v>
      </c>
      <c r="AO71" s="39">
        <v>25</v>
      </c>
      <c r="AP71" s="39">
        <v>116</v>
      </c>
      <c r="AQ71" s="39">
        <v>736.8</v>
      </c>
      <c r="AR71" s="39">
        <v>718</v>
      </c>
      <c r="AS71" s="39">
        <v>600</v>
      </c>
      <c r="AT71" s="39">
        <v>112</v>
      </c>
      <c r="AU71" s="39">
        <v>330</v>
      </c>
      <c r="AV71" s="39">
        <v>80</v>
      </c>
      <c r="AW71" s="39">
        <v>54</v>
      </c>
      <c r="AX71" s="39">
        <v>160</v>
      </c>
      <c r="AY71" s="39"/>
    </row>
    <row r="72" spans="1:51" s="37" customFormat="1" x14ac:dyDescent="0.25">
      <c r="A72" s="38"/>
      <c r="B72" s="38"/>
      <c r="C72" s="38">
        <v>61058</v>
      </c>
      <c r="D72" s="68" t="s">
        <v>180</v>
      </c>
      <c r="E72" s="39">
        <v>5948.1</v>
      </c>
      <c r="F72" s="39">
        <v>466.8</v>
      </c>
      <c r="G72" s="39">
        <v>5481.3</v>
      </c>
      <c r="H72" s="39"/>
      <c r="I72" s="39">
        <v>499</v>
      </c>
      <c r="J72" s="39"/>
      <c r="K72" s="39">
        <v>4</v>
      </c>
      <c r="L72" s="39">
        <v>615</v>
      </c>
      <c r="M72" s="39">
        <v>100</v>
      </c>
      <c r="N72" s="39">
        <v>60</v>
      </c>
      <c r="O72" s="39">
        <v>760</v>
      </c>
      <c r="P72" s="39">
        <v>865</v>
      </c>
      <c r="Q72" s="39"/>
      <c r="R72" s="39"/>
      <c r="S72" s="39"/>
      <c r="T72" s="39">
        <v>903.4</v>
      </c>
      <c r="U72" s="39">
        <v>223</v>
      </c>
      <c r="V72" s="39">
        <v>84</v>
      </c>
      <c r="W72" s="39"/>
      <c r="X72" s="39"/>
      <c r="Y72" s="39">
        <v>33.200000000000003</v>
      </c>
      <c r="Z72" s="39">
        <v>40.6</v>
      </c>
      <c r="AA72" s="39">
        <v>17.7</v>
      </c>
      <c r="AB72" s="39">
        <v>26.2</v>
      </c>
      <c r="AC72" s="39">
        <v>117</v>
      </c>
      <c r="AD72" s="39"/>
      <c r="AE72" s="39"/>
      <c r="AF72" s="39"/>
      <c r="AG72" s="39"/>
      <c r="AH72" s="39"/>
      <c r="AI72" s="39"/>
      <c r="AJ72" s="39">
        <v>50</v>
      </c>
      <c r="AK72" s="39">
        <v>44</v>
      </c>
      <c r="AL72" s="39">
        <v>15.6</v>
      </c>
      <c r="AM72" s="39">
        <v>30</v>
      </c>
      <c r="AN72" s="39"/>
      <c r="AO72" s="39"/>
      <c r="AP72" s="39">
        <v>83.6</v>
      </c>
      <c r="AQ72" s="39"/>
      <c r="AR72" s="39">
        <v>800</v>
      </c>
      <c r="AS72" s="39"/>
      <c r="AT72" s="39"/>
      <c r="AU72" s="39">
        <v>35</v>
      </c>
      <c r="AV72" s="39"/>
      <c r="AW72" s="39">
        <v>40</v>
      </c>
      <c r="AX72" s="39">
        <v>35</v>
      </c>
      <c r="AY72" s="39"/>
    </row>
    <row r="73" spans="1:51" x14ac:dyDescent="0.25">
      <c r="A73" s="4"/>
      <c r="B73" s="4">
        <v>6106</v>
      </c>
      <c r="C73" s="4"/>
      <c r="D73" s="81" t="s">
        <v>181</v>
      </c>
      <c r="E73" s="3">
        <f>SUM(E74:E77)</f>
        <v>1756.1999999999998</v>
      </c>
      <c r="F73" s="3">
        <f t="shared" ref="F73:AY73" si="27">SUM(F74:F77)</f>
        <v>24.5</v>
      </c>
      <c r="G73" s="3">
        <f t="shared" si="27"/>
        <v>1731.6999999999998</v>
      </c>
      <c r="H73" s="3">
        <f t="shared" si="27"/>
        <v>39</v>
      </c>
      <c r="I73" s="3">
        <f t="shared" si="27"/>
        <v>0</v>
      </c>
      <c r="J73" s="3">
        <f t="shared" si="27"/>
        <v>0</v>
      </c>
      <c r="K73" s="3">
        <f t="shared" si="27"/>
        <v>0</v>
      </c>
      <c r="L73" s="3">
        <f t="shared" si="27"/>
        <v>0</v>
      </c>
      <c r="M73" s="3">
        <f t="shared" si="27"/>
        <v>0</v>
      </c>
      <c r="N73" s="3">
        <f t="shared" si="27"/>
        <v>7</v>
      </c>
      <c r="O73" s="3">
        <f t="shared" si="27"/>
        <v>0</v>
      </c>
      <c r="P73" s="3">
        <f t="shared" si="27"/>
        <v>0</v>
      </c>
      <c r="Q73" s="3">
        <f t="shared" si="27"/>
        <v>0</v>
      </c>
      <c r="R73" s="3">
        <f t="shared" si="27"/>
        <v>0</v>
      </c>
      <c r="S73" s="3">
        <f t="shared" si="27"/>
        <v>841</v>
      </c>
      <c r="T73" s="3">
        <f t="shared" si="27"/>
        <v>25.1</v>
      </c>
      <c r="U73" s="3">
        <f t="shared" si="27"/>
        <v>0</v>
      </c>
      <c r="V73" s="3">
        <f t="shared" si="27"/>
        <v>690</v>
      </c>
      <c r="W73" s="3">
        <f t="shared" si="27"/>
        <v>0</v>
      </c>
      <c r="X73" s="3">
        <f t="shared" si="27"/>
        <v>0</v>
      </c>
      <c r="Y73" s="3">
        <f t="shared" si="27"/>
        <v>129.6</v>
      </c>
      <c r="Z73" s="3">
        <f t="shared" si="27"/>
        <v>0</v>
      </c>
      <c r="AA73" s="3">
        <f t="shared" si="27"/>
        <v>0</v>
      </c>
      <c r="AB73" s="3">
        <f t="shared" si="27"/>
        <v>0</v>
      </c>
      <c r="AC73" s="3">
        <f t="shared" si="27"/>
        <v>0</v>
      </c>
      <c r="AD73" s="3">
        <f t="shared" si="27"/>
        <v>0</v>
      </c>
      <c r="AE73" s="3">
        <f t="shared" si="27"/>
        <v>0</v>
      </c>
      <c r="AF73" s="3">
        <f t="shared" si="27"/>
        <v>0</v>
      </c>
      <c r="AG73" s="3">
        <f t="shared" si="27"/>
        <v>0</v>
      </c>
      <c r="AH73" s="3">
        <f t="shared" si="27"/>
        <v>0</v>
      </c>
      <c r="AI73" s="3">
        <f t="shared" si="27"/>
        <v>0</v>
      </c>
      <c r="AJ73" s="3">
        <f t="shared" si="27"/>
        <v>0</v>
      </c>
      <c r="AK73" s="3">
        <f t="shared" si="27"/>
        <v>0</v>
      </c>
      <c r="AL73" s="3">
        <f t="shared" si="27"/>
        <v>0</v>
      </c>
      <c r="AM73" s="3">
        <f t="shared" si="27"/>
        <v>0</v>
      </c>
      <c r="AN73" s="3">
        <f t="shared" si="27"/>
        <v>0</v>
      </c>
      <c r="AO73" s="3">
        <f t="shared" si="27"/>
        <v>0</v>
      </c>
      <c r="AP73" s="3">
        <f t="shared" si="27"/>
        <v>0</v>
      </c>
      <c r="AQ73" s="3">
        <f t="shared" si="27"/>
        <v>0</v>
      </c>
      <c r="AR73" s="3">
        <f t="shared" si="27"/>
        <v>0</v>
      </c>
      <c r="AS73" s="3">
        <f t="shared" si="27"/>
        <v>0</v>
      </c>
      <c r="AT73" s="3">
        <f t="shared" si="27"/>
        <v>0</v>
      </c>
      <c r="AU73" s="3">
        <f t="shared" si="27"/>
        <v>0</v>
      </c>
      <c r="AV73" s="3">
        <f t="shared" si="27"/>
        <v>0</v>
      </c>
      <c r="AW73" s="3">
        <f t="shared" si="27"/>
        <v>0</v>
      </c>
      <c r="AX73" s="3">
        <f t="shared" si="27"/>
        <v>0</v>
      </c>
      <c r="AY73" s="3">
        <f t="shared" si="27"/>
        <v>0</v>
      </c>
    </row>
    <row r="74" spans="1:51" s="37" customFormat="1" x14ac:dyDescent="0.25">
      <c r="A74" s="38"/>
      <c r="B74" s="38"/>
      <c r="C74" s="38">
        <v>61061</v>
      </c>
      <c r="D74" s="81" t="s">
        <v>332</v>
      </c>
      <c r="E74" s="39">
        <v>790</v>
      </c>
      <c r="F74" s="39"/>
      <c r="G74" s="39">
        <v>790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v>100</v>
      </c>
      <c r="T74" s="39"/>
      <c r="U74" s="39"/>
      <c r="V74" s="39">
        <v>690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37" customFormat="1" x14ac:dyDescent="0.25">
      <c r="A75" s="38"/>
      <c r="B75" s="38"/>
      <c r="C75" s="38">
        <v>61062</v>
      </c>
      <c r="D75" s="81" t="s">
        <v>333</v>
      </c>
      <c r="E75" s="39">
        <v>787.5</v>
      </c>
      <c r="F75" s="39">
        <v>24.5</v>
      </c>
      <c r="G75" s="39">
        <v>763</v>
      </c>
      <c r="H75" s="39"/>
      <c r="I75" s="39"/>
      <c r="J75" s="39"/>
      <c r="K75" s="39"/>
      <c r="L75" s="39"/>
      <c r="M75" s="39"/>
      <c r="N75" s="39">
        <v>7</v>
      </c>
      <c r="O75" s="39"/>
      <c r="P75" s="39"/>
      <c r="Q75" s="39"/>
      <c r="R75" s="39"/>
      <c r="S75" s="39">
        <v>741</v>
      </c>
      <c r="T75" s="39">
        <v>15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37" customFormat="1" x14ac:dyDescent="0.25">
      <c r="A76" s="38"/>
      <c r="B76" s="38"/>
      <c r="C76" s="38">
        <v>61063</v>
      </c>
      <c r="D76" s="81" t="s">
        <v>334</v>
      </c>
      <c r="E76" s="39">
        <v>168.6</v>
      </c>
      <c r="F76" s="39"/>
      <c r="G76" s="39">
        <v>168.6</v>
      </c>
      <c r="H76" s="39">
        <v>39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>
        <v>129.6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7" customFormat="1" x14ac:dyDescent="0.25">
      <c r="A77" s="38"/>
      <c r="B77" s="38"/>
      <c r="C77" s="38">
        <v>61068</v>
      </c>
      <c r="D77" s="68" t="s">
        <v>354</v>
      </c>
      <c r="E77" s="39">
        <v>10.1</v>
      </c>
      <c r="F77" s="39"/>
      <c r="G77" s="39">
        <v>10.1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>
        <v>10.1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15.75" customHeight="1" x14ac:dyDescent="0.25">
      <c r="A78" s="4"/>
      <c r="B78" s="4">
        <v>6107</v>
      </c>
      <c r="C78" s="4"/>
      <c r="D78" s="81" t="s">
        <v>182</v>
      </c>
      <c r="E78" s="3">
        <f t="shared" ref="E78:AY78" si="28">SUM(E79:E82)</f>
        <v>17753.2</v>
      </c>
      <c r="F78" s="3">
        <f t="shared" si="28"/>
        <v>574.4</v>
      </c>
      <c r="G78" s="3">
        <f t="shared" si="28"/>
        <v>17178.8</v>
      </c>
      <c r="H78" s="3">
        <f t="shared" si="28"/>
        <v>0</v>
      </c>
      <c r="I78" s="3">
        <f t="shared" si="28"/>
        <v>2019.6</v>
      </c>
      <c r="J78" s="3">
        <f t="shared" si="28"/>
        <v>190</v>
      </c>
      <c r="K78" s="3">
        <f t="shared" si="28"/>
        <v>0</v>
      </c>
      <c r="L78" s="3">
        <f t="shared" si="28"/>
        <v>0</v>
      </c>
      <c r="M78" s="3">
        <f t="shared" si="28"/>
        <v>212</v>
      </c>
      <c r="N78" s="3">
        <f t="shared" si="28"/>
        <v>20</v>
      </c>
      <c r="O78" s="3">
        <f t="shared" si="28"/>
        <v>0</v>
      </c>
      <c r="P78" s="3">
        <f t="shared" si="28"/>
        <v>0</v>
      </c>
      <c r="Q78" s="3">
        <f t="shared" si="28"/>
        <v>0</v>
      </c>
      <c r="R78" s="3">
        <f t="shared" si="28"/>
        <v>0</v>
      </c>
      <c r="S78" s="3">
        <f t="shared" si="28"/>
        <v>0</v>
      </c>
      <c r="T78" s="3">
        <f t="shared" si="28"/>
        <v>1992.7</v>
      </c>
      <c r="U78" s="3">
        <f t="shared" si="28"/>
        <v>2600</v>
      </c>
      <c r="V78" s="3">
        <f t="shared" si="28"/>
        <v>1170</v>
      </c>
      <c r="W78" s="3">
        <f t="shared" si="28"/>
        <v>20</v>
      </c>
      <c r="X78" s="3">
        <f t="shared" si="28"/>
        <v>0</v>
      </c>
      <c r="Y78" s="3">
        <f t="shared" si="28"/>
        <v>1761.5</v>
      </c>
      <c r="Z78" s="3">
        <f t="shared" si="28"/>
        <v>1520</v>
      </c>
      <c r="AA78" s="3">
        <f t="shared" si="28"/>
        <v>1169.8</v>
      </c>
      <c r="AB78" s="3">
        <f t="shared" si="28"/>
        <v>40</v>
      </c>
      <c r="AC78" s="3">
        <f t="shared" si="28"/>
        <v>987.7</v>
      </c>
      <c r="AD78" s="3">
        <f t="shared" si="28"/>
        <v>1047</v>
      </c>
      <c r="AE78" s="3">
        <f t="shared" si="28"/>
        <v>339.5</v>
      </c>
      <c r="AF78" s="3">
        <f t="shared" si="28"/>
        <v>0</v>
      </c>
      <c r="AG78" s="3">
        <f t="shared" si="28"/>
        <v>10</v>
      </c>
      <c r="AH78" s="3">
        <f t="shared" si="28"/>
        <v>81</v>
      </c>
      <c r="AI78" s="3">
        <f t="shared" si="28"/>
        <v>0</v>
      </c>
      <c r="AJ78" s="3">
        <f t="shared" si="28"/>
        <v>150</v>
      </c>
      <c r="AK78" s="3">
        <f t="shared" si="28"/>
        <v>498</v>
      </c>
      <c r="AL78" s="3">
        <f t="shared" si="28"/>
        <v>157</v>
      </c>
      <c r="AM78" s="3">
        <f t="shared" si="28"/>
        <v>40</v>
      </c>
      <c r="AN78" s="3">
        <f t="shared" si="28"/>
        <v>0</v>
      </c>
      <c r="AO78" s="3">
        <f t="shared" si="28"/>
        <v>25</v>
      </c>
      <c r="AP78" s="3">
        <f t="shared" si="28"/>
        <v>104</v>
      </c>
      <c r="AQ78" s="3">
        <f t="shared" si="28"/>
        <v>176</v>
      </c>
      <c r="AR78" s="3">
        <f t="shared" si="28"/>
        <v>142</v>
      </c>
      <c r="AS78" s="3">
        <f t="shared" si="28"/>
        <v>0</v>
      </c>
      <c r="AT78" s="3">
        <f t="shared" si="28"/>
        <v>0</v>
      </c>
      <c r="AU78" s="3">
        <f t="shared" si="28"/>
        <v>641</v>
      </c>
      <c r="AV78" s="3">
        <f t="shared" si="28"/>
        <v>0</v>
      </c>
      <c r="AW78" s="3">
        <f t="shared" si="28"/>
        <v>0</v>
      </c>
      <c r="AX78" s="3">
        <f t="shared" si="28"/>
        <v>65</v>
      </c>
      <c r="AY78" s="3">
        <f t="shared" si="28"/>
        <v>0</v>
      </c>
    </row>
    <row r="79" spans="1:51" s="37" customFormat="1" x14ac:dyDescent="0.25">
      <c r="A79" s="38"/>
      <c r="B79" s="38"/>
      <c r="C79" s="38">
        <v>61071</v>
      </c>
      <c r="D79" s="81" t="s">
        <v>183</v>
      </c>
      <c r="E79" s="39">
        <v>10644.2</v>
      </c>
      <c r="F79" s="39">
        <v>500.4</v>
      </c>
      <c r="G79" s="39">
        <v>10143.799999999999</v>
      </c>
      <c r="H79" s="39"/>
      <c r="I79" s="39">
        <v>2019.6</v>
      </c>
      <c r="J79" s="39">
        <v>190</v>
      </c>
      <c r="K79" s="39"/>
      <c r="L79" s="39"/>
      <c r="M79" s="39">
        <v>170</v>
      </c>
      <c r="N79" s="39">
        <v>20</v>
      </c>
      <c r="O79" s="39"/>
      <c r="P79" s="39"/>
      <c r="Q79" s="39"/>
      <c r="R79" s="39"/>
      <c r="S79" s="39"/>
      <c r="T79" s="39">
        <v>1200</v>
      </c>
      <c r="V79" s="39">
        <v>1000</v>
      </c>
      <c r="W79" s="39">
        <v>20</v>
      </c>
      <c r="X79" s="39"/>
      <c r="Y79" s="39">
        <v>12.3</v>
      </c>
      <c r="Z79" s="39">
        <v>1500</v>
      </c>
      <c r="AA79" s="39">
        <v>1169.8</v>
      </c>
      <c r="AB79" s="39">
        <v>20</v>
      </c>
      <c r="AC79" s="39">
        <v>881.5</v>
      </c>
      <c r="AD79" s="39">
        <v>1008</v>
      </c>
      <c r="AE79" s="39">
        <v>115.6</v>
      </c>
      <c r="AF79" s="39"/>
      <c r="AG79" s="39"/>
      <c r="AI79" s="39"/>
      <c r="AJ79" s="39"/>
      <c r="AK79" s="39">
        <v>498</v>
      </c>
      <c r="AL79" s="39"/>
      <c r="AM79" s="39"/>
      <c r="AN79" s="39"/>
      <c r="AO79" s="39"/>
      <c r="AP79" s="39">
        <v>60</v>
      </c>
      <c r="AQ79" s="39"/>
      <c r="AR79" s="39">
        <v>34</v>
      </c>
      <c r="AS79" s="39"/>
      <c r="AT79" s="39"/>
      <c r="AU79" s="39">
        <v>160</v>
      </c>
      <c r="AV79" s="39"/>
      <c r="AW79" s="39"/>
      <c r="AX79" s="39">
        <v>65</v>
      </c>
      <c r="AY79" s="39"/>
    </row>
    <row r="80" spans="1:51" s="37" customFormat="1" x14ac:dyDescent="0.25">
      <c r="A80" s="38"/>
      <c r="B80" s="38"/>
      <c r="C80" s="38">
        <v>61072</v>
      </c>
      <c r="D80" s="81" t="s">
        <v>184</v>
      </c>
      <c r="E80" s="39">
        <v>798.4</v>
      </c>
      <c r="F80" s="39">
        <v>16</v>
      </c>
      <c r="G80" s="39">
        <v>782.4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>
        <v>208.5</v>
      </c>
      <c r="U80" s="39"/>
      <c r="V80" s="39">
        <v>15</v>
      </c>
      <c r="W80" s="39"/>
      <c r="X80" s="39"/>
      <c r="Y80" s="39">
        <v>24.7</v>
      </c>
      <c r="Z80" s="39">
        <v>20</v>
      </c>
      <c r="AA80" s="39"/>
      <c r="AB80" s="39">
        <v>20</v>
      </c>
      <c r="AC80" s="39">
        <v>49.2</v>
      </c>
      <c r="AD80" s="39">
        <v>29</v>
      </c>
      <c r="AE80" s="39"/>
      <c r="AF80" s="39"/>
      <c r="AG80" s="39"/>
      <c r="AH80" s="39">
        <v>81</v>
      </c>
      <c r="AI80" s="39"/>
      <c r="AJ80" s="39">
        <v>150</v>
      </c>
      <c r="AK80" s="39"/>
      <c r="AL80" s="39">
        <v>80</v>
      </c>
      <c r="AM80" s="39"/>
      <c r="AN80" s="39"/>
      <c r="AO80" s="39"/>
      <c r="AP80" s="39">
        <v>44</v>
      </c>
      <c r="AQ80" s="39">
        <v>36</v>
      </c>
      <c r="AR80" s="39"/>
      <c r="AS80" s="39"/>
      <c r="AT80" s="39"/>
      <c r="AU80" s="39">
        <v>25</v>
      </c>
      <c r="AV80" s="39"/>
      <c r="AW80" s="39"/>
      <c r="AX80" s="39"/>
      <c r="AY80" s="39"/>
    </row>
    <row r="81" spans="1:51" s="37" customFormat="1" x14ac:dyDescent="0.25">
      <c r="A81" s="38"/>
      <c r="B81" s="38"/>
      <c r="C81" s="38">
        <v>61073</v>
      </c>
      <c r="D81" s="81" t="s">
        <v>185</v>
      </c>
      <c r="E81" s="39">
        <v>5908.6</v>
      </c>
      <c r="F81" s="39"/>
      <c r="G81" s="39">
        <v>5908.6</v>
      </c>
      <c r="H81" s="39"/>
      <c r="I81" s="39"/>
      <c r="J81" s="39"/>
      <c r="K81" s="39"/>
      <c r="L81" s="39"/>
      <c r="M81" s="39">
        <v>42</v>
      </c>
      <c r="N81" s="39"/>
      <c r="O81" s="39"/>
      <c r="P81" s="39"/>
      <c r="Q81" s="39"/>
      <c r="R81" s="39"/>
      <c r="S81" s="39"/>
      <c r="T81" s="39">
        <v>485.2</v>
      </c>
      <c r="U81" s="39">
        <v>2600</v>
      </c>
      <c r="V81" s="39">
        <v>95</v>
      </c>
      <c r="W81" s="39"/>
      <c r="X81" s="39"/>
      <c r="Y81" s="39">
        <v>1724.5</v>
      </c>
      <c r="Z81" s="39"/>
      <c r="AA81" s="39"/>
      <c r="AB81" s="39"/>
      <c r="AC81" s="39">
        <v>57</v>
      </c>
      <c r="AD81" s="39">
        <v>10</v>
      </c>
      <c r="AE81" s="39">
        <v>223.9</v>
      </c>
      <c r="AF81" s="39"/>
      <c r="AG81" s="39">
        <v>10</v>
      </c>
      <c r="AH81" s="39"/>
      <c r="AI81" s="39"/>
      <c r="AJ81" s="39"/>
      <c r="AK81" s="39"/>
      <c r="AL81" s="39"/>
      <c r="AM81" s="39">
        <v>40</v>
      </c>
      <c r="AN81" s="39"/>
      <c r="AO81" s="39">
        <v>25</v>
      </c>
      <c r="AP81" s="39"/>
      <c r="AQ81" s="39">
        <v>140</v>
      </c>
      <c r="AR81" s="39"/>
      <c r="AS81" s="39"/>
      <c r="AT81" s="39"/>
      <c r="AU81" s="39">
        <v>456</v>
      </c>
      <c r="AV81" s="39"/>
      <c r="AW81" s="39"/>
      <c r="AX81" s="39"/>
      <c r="AY81" s="39"/>
    </row>
    <row r="82" spans="1:51" s="37" customFormat="1" x14ac:dyDescent="0.25">
      <c r="A82" s="38"/>
      <c r="B82" s="38"/>
      <c r="C82" s="38">
        <v>61078</v>
      </c>
      <c r="D82" s="81" t="s">
        <v>186</v>
      </c>
      <c r="E82" s="39">
        <v>402</v>
      </c>
      <c r="F82" s="39">
        <v>58</v>
      </c>
      <c r="G82" s="39">
        <v>344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v>99</v>
      </c>
      <c r="U82" s="39"/>
      <c r="V82" s="39">
        <v>60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>
        <v>77</v>
      </c>
      <c r="AM82" s="39"/>
      <c r="AN82" s="39"/>
      <c r="AO82" s="39"/>
      <c r="AP82" s="39"/>
      <c r="AQ82" s="39"/>
      <c r="AR82" s="39">
        <v>108</v>
      </c>
      <c r="AS82" s="39"/>
      <c r="AT82" s="39"/>
      <c r="AU82" s="39"/>
      <c r="AV82" s="39"/>
      <c r="AW82" s="39"/>
      <c r="AX82" s="39"/>
      <c r="AY82" s="39"/>
    </row>
    <row r="83" spans="1:51" x14ac:dyDescent="0.25">
      <c r="A83" s="4"/>
      <c r="B83" s="4">
        <v>6108</v>
      </c>
      <c r="C83" s="4"/>
      <c r="D83" s="81" t="s">
        <v>187</v>
      </c>
      <c r="E83" s="3">
        <f>SUM(E84:E85)</f>
        <v>6682.8</v>
      </c>
      <c r="F83" s="3">
        <f t="shared" ref="F83:G83" si="29">SUM(F84:F85)</f>
        <v>1462.1</v>
      </c>
      <c r="G83" s="3">
        <f t="shared" si="29"/>
        <v>5220.7</v>
      </c>
      <c r="H83" s="3">
        <f>SUM(H84:H85)</f>
        <v>200</v>
      </c>
      <c r="I83" s="3">
        <f t="shared" ref="I83:AY83" si="30">SUM(I84:I85)</f>
        <v>0</v>
      </c>
      <c r="J83" s="3">
        <f t="shared" si="30"/>
        <v>200</v>
      </c>
      <c r="K83" s="3">
        <f t="shared" si="30"/>
        <v>0</v>
      </c>
      <c r="L83" s="3">
        <f t="shared" si="30"/>
        <v>0</v>
      </c>
      <c r="M83" s="3">
        <f t="shared" si="30"/>
        <v>0</v>
      </c>
      <c r="N83" s="3">
        <f t="shared" si="30"/>
        <v>20</v>
      </c>
      <c r="O83" s="3">
        <f t="shared" si="30"/>
        <v>0</v>
      </c>
      <c r="P83" s="3">
        <f t="shared" si="30"/>
        <v>0</v>
      </c>
      <c r="Q83" s="3">
        <f t="shared" si="30"/>
        <v>0</v>
      </c>
      <c r="R83" s="3">
        <f t="shared" si="30"/>
        <v>0</v>
      </c>
      <c r="S83" s="3">
        <f t="shared" si="30"/>
        <v>110</v>
      </c>
      <c r="T83" s="3">
        <f t="shared" si="30"/>
        <v>15.6</v>
      </c>
      <c r="U83" s="3">
        <f t="shared" si="30"/>
        <v>0</v>
      </c>
      <c r="V83" s="3">
        <f t="shared" si="30"/>
        <v>2100</v>
      </c>
      <c r="W83" s="3">
        <f t="shared" si="30"/>
        <v>2</v>
      </c>
      <c r="X83" s="3">
        <f t="shared" si="30"/>
        <v>0</v>
      </c>
      <c r="Y83" s="3">
        <f t="shared" si="30"/>
        <v>1426.5</v>
      </c>
      <c r="Z83" s="3">
        <f t="shared" si="30"/>
        <v>24.8</v>
      </c>
      <c r="AA83" s="3">
        <f t="shared" si="30"/>
        <v>26.8</v>
      </c>
      <c r="AB83" s="3">
        <f t="shared" si="30"/>
        <v>0</v>
      </c>
      <c r="AC83" s="3">
        <f t="shared" si="30"/>
        <v>0</v>
      </c>
      <c r="AD83" s="3">
        <f t="shared" si="30"/>
        <v>0</v>
      </c>
      <c r="AE83" s="3">
        <f t="shared" si="30"/>
        <v>0</v>
      </c>
      <c r="AF83" s="3">
        <f t="shared" si="30"/>
        <v>0</v>
      </c>
      <c r="AG83" s="3">
        <f t="shared" si="30"/>
        <v>0</v>
      </c>
      <c r="AH83" s="3">
        <f t="shared" si="30"/>
        <v>0</v>
      </c>
      <c r="AI83" s="3">
        <f t="shared" si="30"/>
        <v>0</v>
      </c>
      <c r="AJ83" s="3">
        <f t="shared" si="30"/>
        <v>0</v>
      </c>
      <c r="AK83" s="3">
        <f t="shared" si="30"/>
        <v>0</v>
      </c>
      <c r="AL83" s="3">
        <f t="shared" si="30"/>
        <v>0</v>
      </c>
      <c r="AM83" s="3">
        <f t="shared" si="30"/>
        <v>0</v>
      </c>
      <c r="AN83" s="3">
        <f t="shared" si="30"/>
        <v>0</v>
      </c>
      <c r="AO83" s="3">
        <f t="shared" si="30"/>
        <v>0</v>
      </c>
      <c r="AP83" s="3">
        <f t="shared" si="30"/>
        <v>0</v>
      </c>
      <c r="AQ83" s="3">
        <f t="shared" si="30"/>
        <v>0</v>
      </c>
      <c r="AR83" s="3">
        <f t="shared" si="30"/>
        <v>0</v>
      </c>
      <c r="AS83" s="3">
        <f t="shared" si="30"/>
        <v>990</v>
      </c>
      <c r="AT83" s="3">
        <f t="shared" si="30"/>
        <v>0</v>
      </c>
      <c r="AU83" s="3">
        <f t="shared" si="30"/>
        <v>15</v>
      </c>
      <c r="AV83" s="3">
        <f t="shared" si="30"/>
        <v>0</v>
      </c>
      <c r="AW83" s="3">
        <f t="shared" si="30"/>
        <v>0</v>
      </c>
      <c r="AX83" s="3">
        <f t="shared" si="30"/>
        <v>90</v>
      </c>
      <c r="AY83" s="3">
        <f t="shared" si="30"/>
        <v>0</v>
      </c>
    </row>
    <row r="84" spans="1:51" s="37" customFormat="1" x14ac:dyDescent="0.25">
      <c r="A84" s="38"/>
      <c r="B84" s="38"/>
      <c r="C84" s="38">
        <v>61081</v>
      </c>
      <c r="D84" s="68" t="s">
        <v>188</v>
      </c>
      <c r="E84" s="39">
        <v>6661.8</v>
      </c>
      <c r="F84" s="39">
        <v>1453.1</v>
      </c>
      <c r="G84" s="39">
        <v>5208.7</v>
      </c>
      <c r="H84" s="39">
        <v>200</v>
      </c>
      <c r="I84" s="39"/>
      <c r="J84" s="39">
        <v>200</v>
      </c>
      <c r="K84" s="39"/>
      <c r="L84" s="39"/>
      <c r="M84" s="39"/>
      <c r="N84" s="39">
        <v>20</v>
      </c>
      <c r="O84" s="39"/>
      <c r="P84" s="39"/>
      <c r="Q84" s="39"/>
      <c r="R84" s="39"/>
      <c r="S84" s="39">
        <v>110</v>
      </c>
      <c r="T84" s="39">
        <v>15.6</v>
      </c>
      <c r="U84" s="39"/>
      <c r="V84" s="39">
        <v>2100</v>
      </c>
      <c r="W84" s="39"/>
      <c r="X84" s="39"/>
      <c r="Y84" s="39">
        <v>1426.5</v>
      </c>
      <c r="Z84" s="39">
        <v>14.8</v>
      </c>
      <c r="AA84" s="39">
        <v>26.8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990</v>
      </c>
      <c r="AT84" s="39"/>
      <c r="AU84" s="39">
        <v>15</v>
      </c>
      <c r="AV84" s="39"/>
      <c r="AW84" s="39"/>
      <c r="AX84" s="39">
        <v>90</v>
      </c>
      <c r="AY84" s="39"/>
    </row>
    <row r="85" spans="1:51" s="37" customFormat="1" x14ac:dyDescent="0.25">
      <c r="A85" s="38"/>
      <c r="B85" s="38"/>
      <c r="C85" s="38">
        <v>61088</v>
      </c>
      <c r="D85" s="81" t="s">
        <v>189</v>
      </c>
      <c r="E85" s="39">
        <v>21</v>
      </c>
      <c r="F85" s="39">
        <v>9</v>
      </c>
      <c r="G85" s="39">
        <v>12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>
        <v>2</v>
      </c>
      <c r="X85" s="39"/>
      <c r="Y85" s="39"/>
      <c r="Z85" s="39">
        <v>10</v>
      </c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x14ac:dyDescent="0.25">
      <c r="A86" s="4"/>
      <c r="B86" s="4">
        <v>6109</v>
      </c>
      <c r="C86" s="4"/>
      <c r="D86" s="77" t="s">
        <v>190</v>
      </c>
      <c r="E86" s="3">
        <f>SUM(E87:E90)</f>
        <v>47041.7</v>
      </c>
      <c r="F86" s="3">
        <f t="shared" ref="F86:X86" si="31">SUM(F87:F90)</f>
        <v>1748.6</v>
      </c>
      <c r="G86" s="3">
        <f t="shared" si="31"/>
        <v>45293.1</v>
      </c>
      <c r="H86" s="3">
        <f t="shared" si="31"/>
        <v>0</v>
      </c>
      <c r="I86" s="3">
        <f t="shared" si="31"/>
        <v>360</v>
      </c>
      <c r="J86" s="3">
        <f t="shared" si="31"/>
        <v>0</v>
      </c>
      <c r="K86" s="3">
        <f t="shared" si="31"/>
        <v>0</v>
      </c>
      <c r="L86" s="3">
        <f t="shared" si="31"/>
        <v>1222</v>
      </c>
      <c r="M86" s="3">
        <f t="shared" si="31"/>
        <v>900</v>
      </c>
      <c r="N86" s="3">
        <f t="shared" si="31"/>
        <v>1345</v>
      </c>
      <c r="O86" s="3">
        <f t="shared" si="31"/>
        <v>0</v>
      </c>
      <c r="P86" s="3">
        <f t="shared" si="31"/>
        <v>0</v>
      </c>
      <c r="Q86" s="3">
        <f t="shared" si="31"/>
        <v>1000</v>
      </c>
      <c r="R86" s="3">
        <f t="shared" si="31"/>
        <v>0</v>
      </c>
      <c r="S86" s="3">
        <f t="shared" si="31"/>
        <v>7236</v>
      </c>
      <c r="T86" s="3">
        <f t="shared" si="31"/>
        <v>4509.8</v>
      </c>
      <c r="U86" s="3">
        <f t="shared" si="31"/>
        <v>0</v>
      </c>
      <c r="V86" s="3">
        <f t="shared" si="31"/>
        <v>30</v>
      </c>
      <c r="W86" s="3">
        <f t="shared" si="31"/>
        <v>5</v>
      </c>
      <c r="X86" s="3">
        <f t="shared" si="31"/>
        <v>0</v>
      </c>
      <c r="Y86" s="3">
        <f>SUM(Y87:Y90)</f>
        <v>182.3</v>
      </c>
      <c r="Z86" s="3">
        <f>SUM(Z87:Z90)</f>
        <v>1098.4000000000001</v>
      </c>
      <c r="AA86" s="3">
        <f t="shared" ref="AA86:AY86" si="32">SUM(AA87:AA90)</f>
        <v>93</v>
      </c>
      <c r="AB86" s="3">
        <f t="shared" si="32"/>
        <v>738</v>
      </c>
      <c r="AC86" s="3">
        <f t="shared" si="32"/>
        <v>1422.3</v>
      </c>
      <c r="AD86" s="3">
        <f t="shared" si="32"/>
        <v>0</v>
      </c>
      <c r="AE86" s="3">
        <f t="shared" si="32"/>
        <v>120</v>
      </c>
      <c r="AF86" s="3">
        <f t="shared" si="32"/>
        <v>156.19999999999999</v>
      </c>
      <c r="AG86" s="3">
        <f t="shared" si="32"/>
        <v>0</v>
      </c>
      <c r="AH86" s="3">
        <f t="shared" si="32"/>
        <v>719.9</v>
      </c>
      <c r="AI86" s="3">
        <f t="shared" si="32"/>
        <v>0</v>
      </c>
      <c r="AJ86" s="3">
        <f t="shared" si="32"/>
        <v>0</v>
      </c>
      <c r="AK86" s="3">
        <f t="shared" si="32"/>
        <v>36</v>
      </c>
      <c r="AL86" s="3">
        <f t="shared" si="32"/>
        <v>22</v>
      </c>
      <c r="AM86" s="3">
        <f t="shared" si="32"/>
        <v>0</v>
      </c>
      <c r="AN86" s="3">
        <f t="shared" si="32"/>
        <v>0</v>
      </c>
      <c r="AO86" s="3">
        <f t="shared" si="32"/>
        <v>0</v>
      </c>
      <c r="AP86" s="3">
        <f t="shared" si="32"/>
        <v>20</v>
      </c>
      <c r="AQ86" s="3">
        <f t="shared" si="32"/>
        <v>65</v>
      </c>
      <c r="AR86" s="3">
        <f t="shared" si="32"/>
        <v>0</v>
      </c>
      <c r="AS86" s="3">
        <f t="shared" si="32"/>
        <v>24012.199999999997</v>
      </c>
      <c r="AT86" s="3">
        <f t="shared" si="32"/>
        <v>0</v>
      </c>
      <c r="AU86" s="3">
        <f t="shared" si="32"/>
        <v>0</v>
      </c>
      <c r="AV86" s="3">
        <f t="shared" si="32"/>
        <v>0</v>
      </c>
      <c r="AW86" s="3">
        <f t="shared" si="32"/>
        <v>0</v>
      </c>
      <c r="AX86" s="3">
        <f t="shared" si="32"/>
        <v>0</v>
      </c>
      <c r="AY86" s="3">
        <f t="shared" si="32"/>
        <v>0</v>
      </c>
    </row>
    <row r="87" spans="1:51" s="37" customFormat="1" x14ac:dyDescent="0.25">
      <c r="A87" s="38"/>
      <c r="B87" s="38"/>
      <c r="C87" s="38">
        <v>61091</v>
      </c>
      <c r="D87" s="40" t="s">
        <v>191</v>
      </c>
      <c r="E87" s="39">
        <v>29302.799999999999</v>
      </c>
      <c r="F87" s="39"/>
      <c r="G87" s="39">
        <v>29302.799999999999</v>
      </c>
      <c r="H87" s="39"/>
      <c r="I87" s="39"/>
      <c r="J87" s="39"/>
      <c r="K87" s="39"/>
      <c r="L87" s="39"/>
      <c r="M87" s="39"/>
      <c r="N87" s="39">
        <v>1345</v>
      </c>
      <c r="O87" s="39"/>
      <c r="P87" s="39"/>
      <c r="Q87" s="39"/>
      <c r="R87" s="39"/>
      <c r="S87" s="39"/>
      <c r="T87" s="39">
        <v>2320.4</v>
      </c>
      <c r="U87" s="39"/>
      <c r="V87" s="39">
        <v>30</v>
      </c>
      <c r="W87" s="39">
        <v>5</v>
      </c>
      <c r="X87" s="39"/>
      <c r="Y87" s="39"/>
      <c r="Z87" s="39">
        <v>1098.4000000000001</v>
      </c>
      <c r="AA87" s="39">
        <v>30</v>
      </c>
      <c r="AB87" s="39"/>
      <c r="AC87" s="39"/>
      <c r="AD87" s="39"/>
      <c r="AE87" s="39">
        <v>120</v>
      </c>
      <c r="AF87" s="39"/>
      <c r="AG87" s="39"/>
      <c r="AH87" s="39">
        <v>719.9</v>
      </c>
      <c r="AI87" s="39"/>
      <c r="AJ87" s="39"/>
      <c r="AK87" s="39">
        <v>36</v>
      </c>
      <c r="AL87" s="39"/>
      <c r="AM87" s="39"/>
      <c r="AN87" s="39"/>
      <c r="AO87" s="39"/>
      <c r="AP87" s="39"/>
      <c r="AQ87" s="39">
        <v>65</v>
      </c>
      <c r="AR87" s="39"/>
      <c r="AS87" s="39">
        <v>23533.1</v>
      </c>
      <c r="AT87" s="39"/>
      <c r="AU87" s="39"/>
      <c r="AV87" s="39"/>
      <c r="AW87" s="39"/>
      <c r="AX87" s="39"/>
      <c r="AY87" s="39"/>
    </row>
    <row r="88" spans="1:51" s="37" customFormat="1" x14ac:dyDescent="0.25">
      <c r="A88" s="38"/>
      <c r="B88" s="38"/>
      <c r="C88" s="38">
        <v>61092</v>
      </c>
      <c r="D88" s="81" t="s">
        <v>192</v>
      </c>
      <c r="E88" s="39">
        <v>10726.4</v>
      </c>
      <c r="F88" s="39">
        <v>8.1</v>
      </c>
      <c r="G88" s="39">
        <v>10718.3</v>
      </c>
      <c r="H88" s="39"/>
      <c r="I88" s="39">
        <v>360</v>
      </c>
      <c r="J88" s="39"/>
      <c r="K88" s="39"/>
      <c r="L88" s="39">
        <v>1222</v>
      </c>
      <c r="M88" s="39">
        <v>900</v>
      </c>
      <c r="N88" s="39"/>
      <c r="O88" s="39"/>
      <c r="P88" s="39"/>
      <c r="Q88" s="39"/>
      <c r="R88" s="39"/>
      <c r="S88" s="39">
        <v>7236</v>
      </c>
      <c r="T88" s="39"/>
      <c r="U88" s="39"/>
      <c r="V88" s="39"/>
      <c r="W88" s="39"/>
      <c r="X88" s="39"/>
      <c r="Y88" s="39">
        <v>182.3</v>
      </c>
      <c r="Z88" s="39"/>
      <c r="AA88" s="39">
        <v>60</v>
      </c>
      <c r="AB88" s="39">
        <v>738</v>
      </c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>
        <v>20</v>
      </c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37" customFormat="1" x14ac:dyDescent="0.25">
      <c r="A89" s="38"/>
      <c r="B89" s="38"/>
      <c r="C89" s="38">
        <v>61093</v>
      </c>
      <c r="D89" s="81" t="s">
        <v>193</v>
      </c>
      <c r="E89" s="39">
        <v>2354.8000000000002</v>
      </c>
      <c r="F89" s="39">
        <v>228.4</v>
      </c>
      <c r="G89" s="39">
        <v>2126.4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104.8</v>
      </c>
      <c r="U89" s="39"/>
      <c r="V89" s="39"/>
      <c r="W89" s="39"/>
      <c r="X89" s="39"/>
      <c r="Y89" s="39"/>
      <c r="Z89" s="39"/>
      <c r="AA89" s="39"/>
      <c r="AB89" s="39"/>
      <c r="AC89" s="39">
        <v>1386.3</v>
      </c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>
        <v>479.1</v>
      </c>
      <c r="AT89" s="39"/>
      <c r="AU89" s="39"/>
      <c r="AV89" s="39"/>
      <c r="AW89" s="39"/>
      <c r="AX89" s="39"/>
      <c r="AY89" s="39"/>
    </row>
    <row r="90" spans="1:51" s="37" customFormat="1" x14ac:dyDescent="0.25">
      <c r="A90" s="38"/>
      <c r="B90" s="38"/>
      <c r="C90" s="38">
        <v>61098</v>
      </c>
      <c r="D90" s="81" t="s">
        <v>194</v>
      </c>
      <c r="E90" s="39">
        <v>4657.7</v>
      </c>
      <c r="F90" s="39">
        <v>1512.1</v>
      </c>
      <c r="G90" s="39">
        <v>3145.6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1000</v>
      </c>
      <c r="R90" s="39"/>
      <c r="S90" s="39"/>
      <c r="T90" s="39">
        <v>2084.6</v>
      </c>
      <c r="U90" s="39"/>
      <c r="V90" s="39"/>
      <c r="W90" s="39"/>
      <c r="X90" s="39"/>
      <c r="Y90" s="39"/>
      <c r="Z90" s="39"/>
      <c r="AA90" s="39">
        <v>3</v>
      </c>
      <c r="AB90" s="39"/>
      <c r="AC90" s="39">
        <v>36</v>
      </c>
      <c r="AD90" s="39"/>
      <c r="AE90" s="39"/>
      <c r="AF90" s="39">
        <v>156.19999999999999</v>
      </c>
      <c r="AG90" s="39"/>
      <c r="AH90" s="39"/>
      <c r="AI90" s="39"/>
      <c r="AJ90" s="39"/>
      <c r="AK90" s="39"/>
      <c r="AL90" s="39">
        <v>22</v>
      </c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25">
      <c r="A91" s="4"/>
      <c r="B91" s="4">
        <v>6110</v>
      </c>
      <c r="C91" s="4"/>
      <c r="D91" s="68" t="s">
        <v>195</v>
      </c>
      <c r="E91" s="3">
        <f>SUM(E92:E99)</f>
        <v>241139.6</v>
      </c>
      <c r="F91" s="3">
        <f t="shared" ref="F91:X91" si="33">SUM(F92:F99)</f>
        <v>37772.6</v>
      </c>
      <c r="G91" s="3">
        <f t="shared" si="33"/>
        <v>203367</v>
      </c>
      <c r="H91" s="3">
        <f t="shared" si="33"/>
        <v>9034</v>
      </c>
      <c r="I91" s="3">
        <f t="shared" si="33"/>
        <v>15379</v>
      </c>
      <c r="J91" s="3">
        <f t="shared" si="33"/>
        <v>5678</v>
      </c>
      <c r="K91" s="3">
        <f t="shared" si="33"/>
        <v>438</v>
      </c>
      <c r="L91" s="3">
        <f t="shared" si="33"/>
        <v>8521</v>
      </c>
      <c r="M91" s="3">
        <f t="shared" si="33"/>
        <v>1029.9000000000001</v>
      </c>
      <c r="N91" s="3">
        <f t="shared" si="33"/>
        <v>1860</v>
      </c>
      <c r="O91" s="3">
        <f t="shared" si="33"/>
        <v>5911</v>
      </c>
      <c r="P91" s="3">
        <f t="shared" si="33"/>
        <v>5627</v>
      </c>
      <c r="Q91" s="3">
        <f t="shared" si="33"/>
        <v>2090</v>
      </c>
      <c r="R91" s="3">
        <f t="shared" si="33"/>
        <v>2237</v>
      </c>
      <c r="S91" s="3">
        <f t="shared" si="33"/>
        <v>11816.900000000001</v>
      </c>
      <c r="T91" s="3">
        <f t="shared" si="33"/>
        <v>7321.4</v>
      </c>
      <c r="U91" s="3">
        <f t="shared" si="33"/>
        <v>1912</v>
      </c>
      <c r="V91" s="3">
        <f t="shared" si="33"/>
        <v>5093.3999999999996</v>
      </c>
      <c r="W91" s="3">
        <f t="shared" si="33"/>
        <v>2582.6</v>
      </c>
      <c r="X91" s="3">
        <f t="shared" si="33"/>
        <v>2197.7000000000003</v>
      </c>
      <c r="Y91" s="3">
        <f>SUM(Y92:Y99)</f>
        <v>21371.3</v>
      </c>
      <c r="Z91" s="3">
        <f>SUM(Z92:Z99)</f>
        <v>8654.9</v>
      </c>
      <c r="AA91" s="3">
        <f t="shared" ref="AA91:AY91" si="34">SUM(AA92:AA99)</f>
        <v>1518.6999999999998</v>
      </c>
      <c r="AB91" s="3">
        <f t="shared" si="34"/>
        <v>2604.1</v>
      </c>
      <c r="AC91" s="3">
        <f t="shared" si="34"/>
        <v>8445.6</v>
      </c>
      <c r="AD91" s="3">
        <f t="shared" si="34"/>
        <v>3233.1000000000004</v>
      </c>
      <c r="AE91" s="3">
        <f t="shared" si="34"/>
        <v>5029.8</v>
      </c>
      <c r="AF91" s="3">
        <f t="shared" si="34"/>
        <v>3199.1000000000004</v>
      </c>
      <c r="AG91" s="3">
        <f t="shared" si="34"/>
        <v>1932.5</v>
      </c>
      <c r="AH91" s="3">
        <f t="shared" si="34"/>
        <v>1795.6</v>
      </c>
      <c r="AI91" s="3">
        <f t="shared" si="34"/>
        <v>2186</v>
      </c>
      <c r="AJ91" s="3">
        <f t="shared" si="34"/>
        <v>1880.5</v>
      </c>
      <c r="AK91" s="3">
        <f t="shared" si="34"/>
        <v>4655</v>
      </c>
      <c r="AL91" s="3">
        <f t="shared" si="34"/>
        <v>6529.0999999999995</v>
      </c>
      <c r="AM91" s="3">
        <f t="shared" si="34"/>
        <v>617</v>
      </c>
      <c r="AN91" s="3">
        <f t="shared" si="34"/>
        <v>140</v>
      </c>
      <c r="AO91" s="3">
        <f t="shared" si="34"/>
        <v>347</v>
      </c>
      <c r="AP91" s="3">
        <f t="shared" si="34"/>
        <v>20029.3</v>
      </c>
      <c r="AQ91" s="3">
        <f t="shared" si="34"/>
        <v>3348.4</v>
      </c>
      <c r="AR91" s="3">
        <f t="shared" si="34"/>
        <v>462</v>
      </c>
      <c r="AS91" s="3">
        <f t="shared" si="34"/>
        <v>4328.3</v>
      </c>
      <c r="AT91" s="3">
        <f t="shared" si="34"/>
        <v>760</v>
      </c>
      <c r="AU91" s="3">
        <f t="shared" si="34"/>
        <v>3949</v>
      </c>
      <c r="AV91" s="3">
        <f t="shared" si="34"/>
        <v>1944</v>
      </c>
      <c r="AW91" s="3">
        <f t="shared" si="34"/>
        <v>907.80000000000007</v>
      </c>
      <c r="AX91" s="3">
        <f t="shared" si="34"/>
        <v>4770</v>
      </c>
      <c r="AY91" s="3">
        <f t="shared" si="34"/>
        <v>0</v>
      </c>
    </row>
    <row r="92" spans="1:51" s="37" customFormat="1" x14ac:dyDescent="0.25">
      <c r="A92" s="38"/>
      <c r="B92" s="38"/>
      <c r="C92" s="38">
        <v>61101</v>
      </c>
      <c r="D92" s="81" t="s">
        <v>196</v>
      </c>
      <c r="E92" s="39">
        <v>19826.7</v>
      </c>
      <c r="F92" s="39">
        <v>5536.9</v>
      </c>
      <c r="G92" s="39">
        <v>14289.8</v>
      </c>
      <c r="H92" s="39"/>
      <c r="I92" s="39">
        <v>1000</v>
      </c>
      <c r="J92" s="39">
        <v>934</v>
      </c>
      <c r="K92" s="39">
        <v>16</v>
      </c>
      <c r="L92" s="39">
        <v>2356</v>
      </c>
      <c r="M92" s="39">
        <v>100</v>
      </c>
      <c r="N92" s="39">
        <v>170</v>
      </c>
      <c r="O92" s="39">
        <v>2110</v>
      </c>
      <c r="P92" s="39">
        <v>100</v>
      </c>
      <c r="Q92" s="39">
        <v>200</v>
      </c>
      <c r="R92" s="39">
        <v>200</v>
      </c>
      <c r="S92" s="39">
        <v>2511</v>
      </c>
      <c r="T92" s="39">
        <v>547.9</v>
      </c>
      <c r="U92" s="39">
        <v>17</v>
      </c>
      <c r="V92" s="39">
        <v>252</v>
      </c>
      <c r="W92" s="39">
        <v>108</v>
      </c>
      <c r="X92" s="39">
        <v>40</v>
      </c>
      <c r="Y92" s="39">
        <v>511</v>
      </c>
      <c r="Z92" s="39">
        <v>153</v>
      </c>
      <c r="AA92" s="39">
        <v>157</v>
      </c>
      <c r="AB92" s="39">
        <v>28</v>
      </c>
      <c r="AC92" s="39">
        <v>152.6</v>
      </c>
      <c r="AD92" s="39">
        <v>49.8</v>
      </c>
      <c r="AE92" s="39">
        <v>50</v>
      </c>
      <c r="AF92" s="39">
        <v>129</v>
      </c>
      <c r="AG92" s="39">
        <v>38.5</v>
      </c>
      <c r="AH92" s="39">
        <v>79.5</v>
      </c>
      <c r="AI92" s="39">
        <v>52</v>
      </c>
      <c r="AJ92" s="39">
        <v>30</v>
      </c>
      <c r="AK92" s="39">
        <v>290</v>
      </c>
      <c r="AL92" s="39">
        <v>94.4</v>
      </c>
      <c r="AM92" s="39">
        <v>10</v>
      </c>
      <c r="AN92" s="39">
        <v>10</v>
      </c>
      <c r="AO92" s="39">
        <v>10</v>
      </c>
      <c r="AP92" s="39">
        <v>495</v>
      </c>
      <c r="AQ92" s="39">
        <v>67</v>
      </c>
      <c r="AR92" s="39">
        <v>30</v>
      </c>
      <c r="AS92" s="39">
        <v>303.3</v>
      </c>
      <c r="AT92" s="39">
        <v>54</v>
      </c>
      <c r="AU92" s="39">
        <v>200</v>
      </c>
      <c r="AV92" s="39">
        <v>517</v>
      </c>
      <c r="AW92" s="39">
        <v>31.8</v>
      </c>
      <c r="AX92" s="39">
        <v>85</v>
      </c>
      <c r="AY92" s="39"/>
    </row>
    <row r="93" spans="1:51" s="37" customFormat="1" x14ac:dyDescent="0.25">
      <c r="A93" s="38"/>
      <c r="B93" s="38"/>
      <c r="C93" s="38">
        <v>61102</v>
      </c>
      <c r="D93" s="81" t="s">
        <v>197</v>
      </c>
      <c r="E93" s="39">
        <v>27069.7</v>
      </c>
      <c r="F93" s="39">
        <v>318.10000000000002</v>
      </c>
      <c r="G93" s="39">
        <v>26751.599999999999</v>
      </c>
      <c r="H93" s="39">
        <v>2400</v>
      </c>
      <c r="I93" s="39">
        <v>4280</v>
      </c>
      <c r="J93" s="39">
        <v>1150</v>
      </c>
      <c r="K93" s="39">
        <v>23</v>
      </c>
      <c r="L93" s="39">
        <v>2600</v>
      </c>
      <c r="M93" s="39">
        <v>290</v>
      </c>
      <c r="N93" s="39">
        <v>215</v>
      </c>
      <c r="O93" s="39">
        <v>1916</v>
      </c>
      <c r="P93" s="39">
        <v>1000</v>
      </c>
      <c r="Q93" s="39">
        <v>400</v>
      </c>
      <c r="R93" s="39">
        <v>350</v>
      </c>
      <c r="S93" s="39">
        <v>3640.7</v>
      </c>
      <c r="T93" s="39">
        <v>574.29999999999995</v>
      </c>
      <c r="U93" s="39">
        <v>500</v>
      </c>
      <c r="V93" s="39">
        <v>303</v>
      </c>
      <c r="W93" s="39">
        <v>15</v>
      </c>
      <c r="X93" s="39">
        <v>230</v>
      </c>
      <c r="Y93" s="39">
        <v>987.2</v>
      </c>
      <c r="Z93" s="39">
        <v>641.9</v>
      </c>
      <c r="AA93" s="39">
        <v>213</v>
      </c>
      <c r="AB93" s="39">
        <v>702</v>
      </c>
      <c r="AC93" s="39">
        <v>84.4</v>
      </c>
      <c r="AD93" s="39">
        <v>875</v>
      </c>
      <c r="AE93" s="39">
        <v>84.8</v>
      </c>
      <c r="AF93" s="39">
        <v>57.9</v>
      </c>
      <c r="AG93" s="39">
        <v>30.5</v>
      </c>
      <c r="AH93" s="39">
        <v>156.6</v>
      </c>
      <c r="AI93" s="39">
        <v>120</v>
      </c>
      <c r="AJ93" s="39">
        <v>56</v>
      </c>
      <c r="AK93" s="39">
        <v>320</v>
      </c>
      <c r="AL93" s="39">
        <v>374.9</v>
      </c>
      <c r="AM93" s="39">
        <v>100</v>
      </c>
      <c r="AN93" s="39">
        <v>10</v>
      </c>
      <c r="AO93" s="39">
        <v>10</v>
      </c>
      <c r="AP93" s="39">
        <v>1070</v>
      </c>
      <c r="AQ93" s="39">
        <v>59</v>
      </c>
      <c r="AR93" s="39">
        <v>15</v>
      </c>
      <c r="AS93" s="39">
        <v>22</v>
      </c>
      <c r="AT93" s="39">
        <v>204</v>
      </c>
      <c r="AU93" s="39">
        <v>200</v>
      </c>
      <c r="AV93" s="39">
        <v>300</v>
      </c>
      <c r="AW93" s="39">
        <v>50.4</v>
      </c>
      <c r="AX93" s="39">
        <v>120</v>
      </c>
      <c r="AY93" s="39"/>
    </row>
    <row r="94" spans="1:51" s="37" customFormat="1" x14ac:dyDescent="0.25">
      <c r="A94" s="38"/>
      <c r="B94" s="38"/>
      <c r="C94" s="38">
        <v>61103</v>
      </c>
      <c r="D94" s="81" t="s">
        <v>198</v>
      </c>
      <c r="E94" s="39">
        <v>114436.2</v>
      </c>
      <c r="F94" s="39">
        <v>21890.5</v>
      </c>
      <c r="G94" s="39">
        <v>92545.7</v>
      </c>
      <c r="H94" s="39"/>
      <c r="I94" s="39">
        <v>8848.6</v>
      </c>
      <c r="J94" s="39">
        <v>1400</v>
      </c>
      <c r="K94" s="39">
        <v>100</v>
      </c>
      <c r="L94" s="39">
        <v>565</v>
      </c>
      <c r="M94" s="39">
        <v>424.9</v>
      </c>
      <c r="N94" s="39">
        <v>1000</v>
      </c>
      <c r="O94" s="39">
        <v>1800</v>
      </c>
      <c r="P94" s="39">
        <v>3000</v>
      </c>
      <c r="Q94" s="39">
        <v>1300</v>
      </c>
      <c r="R94" s="39">
        <v>1480</v>
      </c>
      <c r="S94" s="39">
        <v>2728</v>
      </c>
      <c r="T94" s="39">
        <v>4293.5</v>
      </c>
      <c r="U94" s="39">
        <v>1140</v>
      </c>
      <c r="V94" s="39">
        <v>3241.1</v>
      </c>
      <c r="W94" s="39">
        <v>1900</v>
      </c>
      <c r="X94" s="39">
        <v>1772.9</v>
      </c>
      <c r="Y94" s="39">
        <v>5164.8</v>
      </c>
      <c r="Z94" s="39">
        <v>6026.2</v>
      </c>
      <c r="AA94" s="39">
        <v>880.6</v>
      </c>
      <c r="AB94" s="39">
        <v>1418.8</v>
      </c>
      <c r="AC94" s="39">
        <v>6060.9</v>
      </c>
      <c r="AD94" s="39">
        <v>562</v>
      </c>
      <c r="AE94" s="39">
        <v>3574</v>
      </c>
      <c r="AF94" s="39">
        <v>2424.4</v>
      </c>
      <c r="AG94" s="39">
        <v>1150</v>
      </c>
      <c r="AH94" s="39">
        <v>1197.9000000000001</v>
      </c>
      <c r="AI94" s="39">
        <v>1255</v>
      </c>
      <c r="AJ94" s="39">
        <v>943.2</v>
      </c>
      <c r="AK94" s="39">
        <v>3800</v>
      </c>
      <c r="AL94" s="39">
        <v>5166.3999999999996</v>
      </c>
      <c r="AM94" s="39">
        <v>450</v>
      </c>
      <c r="AN94" s="39">
        <v>100</v>
      </c>
      <c r="AO94" s="39">
        <v>300</v>
      </c>
      <c r="AP94" s="39">
        <v>5204.8999999999996</v>
      </c>
      <c r="AQ94" s="39">
        <v>2783.4</v>
      </c>
      <c r="AR94" s="39">
        <v>290</v>
      </c>
      <c r="AS94" s="39">
        <v>2172.1999999999998</v>
      </c>
      <c r="AT94" s="39">
        <v>330</v>
      </c>
      <c r="AU94" s="39">
        <v>1700</v>
      </c>
      <c r="AV94" s="39">
        <v>497</v>
      </c>
      <c r="AW94" s="39">
        <v>650</v>
      </c>
      <c r="AX94" s="39">
        <v>3450</v>
      </c>
      <c r="AY94" s="39"/>
    </row>
    <row r="95" spans="1:51" s="37" customFormat="1" x14ac:dyDescent="0.25">
      <c r="A95" s="38"/>
      <c r="B95" s="38"/>
      <c r="C95" s="38">
        <v>61104</v>
      </c>
      <c r="D95" s="81" t="s">
        <v>199</v>
      </c>
      <c r="E95" s="39">
        <v>28025.9</v>
      </c>
      <c r="F95" s="39">
        <v>6133.3</v>
      </c>
      <c r="G95" s="39">
        <v>21892.6</v>
      </c>
      <c r="H95" s="39">
        <v>4410</v>
      </c>
      <c r="I95" s="39">
        <v>888.8</v>
      </c>
      <c r="J95" s="39">
        <v>700</v>
      </c>
      <c r="K95" s="39">
        <v>296</v>
      </c>
      <c r="L95" s="39">
        <v>2000</v>
      </c>
      <c r="M95" s="39">
        <v>185</v>
      </c>
      <c r="N95" s="39">
        <v>85</v>
      </c>
      <c r="O95" s="39"/>
      <c r="P95" s="39">
        <v>1077</v>
      </c>
      <c r="Q95" s="39">
        <v>120</v>
      </c>
      <c r="R95" s="39">
        <v>70</v>
      </c>
      <c r="S95" s="39">
        <v>1556.2</v>
      </c>
      <c r="T95" s="39">
        <v>999.5</v>
      </c>
      <c r="U95" s="39">
        <v>10</v>
      </c>
      <c r="V95" s="39">
        <v>135.4</v>
      </c>
      <c r="W95" s="39">
        <v>456.6</v>
      </c>
      <c r="X95" s="39">
        <v>62.5</v>
      </c>
      <c r="Y95" s="39">
        <v>546.70000000000005</v>
      </c>
      <c r="Z95" s="39">
        <v>1328.2</v>
      </c>
      <c r="AA95" s="39">
        <v>130.5</v>
      </c>
      <c r="AB95" s="39">
        <v>273.7</v>
      </c>
      <c r="AC95" s="39">
        <v>1333</v>
      </c>
      <c r="AD95" s="39">
        <v>1245.5</v>
      </c>
      <c r="AE95" s="39">
        <v>544.4</v>
      </c>
      <c r="AF95" s="39">
        <v>23.5</v>
      </c>
      <c r="AG95" s="39">
        <v>634</v>
      </c>
      <c r="AH95" s="39">
        <v>177.5</v>
      </c>
      <c r="AI95" s="39">
        <v>661</v>
      </c>
      <c r="AJ95" s="39">
        <v>170</v>
      </c>
      <c r="AK95" s="39">
        <v>45</v>
      </c>
      <c r="AL95" s="39">
        <v>60</v>
      </c>
      <c r="AM95" s="39">
        <v>16</v>
      </c>
      <c r="AN95" s="39">
        <v>10</v>
      </c>
      <c r="AO95" s="39">
        <v>25</v>
      </c>
      <c r="AP95" s="39">
        <v>608</v>
      </c>
      <c r="AQ95" s="39">
        <v>90</v>
      </c>
      <c r="AR95" s="39">
        <v>53</v>
      </c>
      <c r="AS95" s="39">
        <v>6</v>
      </c>
      <c r="AT95" s="39">
        <v>100</v>
      </c>
      <c r="AU95" s="39">
        <v>220</v>
      </c>
      <c r="AV95" s="39">
        <v>400</v>
      </c>
      <c r="AW95" s="39">
        <v>109.6</v>
      </c>
      <c r="AX95" s="39">
        <v>30</v>
      </c>
      <c r="AY95" s="39"/>
    </row>
    <row r="96" spans="1:51" s="37" customFormat="1" x14ac:dyDescent="0.25">
      <c r="A96" s="38"/>
      <c r="B96" s="38"/>
      <c r="C96" s="38">
        <v>61105</v>
      </c>
      <c r="D96" s="81" t="s">
        <v>200</v>
      </c>
      <c r="E96" s="39">
        <v>8698.9</v>
      </c>
      <c r="F96" s="39">
        <v>78.5</v>
      </c>
      <c r="G96" s="39">
        <v>8620.4</v>
      </c>
      <c r="H96" s="39">
        <v>2224</v>
      </c>
      <c r="I96" s="39">
        <v>361.6</v>
      </c>
      <c r="J96" s="39">
        <v>250</v>
      </c>
      <c r="K96" s="39">
        <v>3</v>
      </c>
      <c r="L96" s="39">
        <v>1000</v>
      </c>
      <c r="M96" s="39">
        <v>30</v>
      </c>
      <c r="N96" s="39">
        <v>270</v>
      </c>
      <c r="O96" s="39"/>
      <c r="P96" s="39">
        <v>200</v>
      </c>
      <c r="Q96" s="39">
        <v>70</v>
      </c>
      <c r="R96" s="39">
        <v>70</v>
      </c>
      <c r="S96" s="39">
        <v>1070</v>
      </c>
      <c r="T96" s="39">
        <v>277.7</v>
      </c>
      <c r="U96" s="39">
        <v>45</v>
      </c>
      <c r="V96" s="39">
        <v>211.9</v>
      </c>
      <c r="W96" s="39">
        <v>5</v>
      </c>
      <c r="X96" s="39">
        <v>83</v>
      </c>
      <c r="Y96" s="39">
        <v>610.5</v>
      </c>
      <c r="Z96" s="39">
        <v>244.3</v>
      </c>
      <c r="AA96" s="39">
        <v>86.6</v>
      </c>
      <c r="AB96" s="39">
        <v>89.6</v>
      </c>
      <c r="AC96" s="39">
        <v>72</v>
      </c>
      <c r="AD96" s="39">
        <v>60</v>
      </c>
      <c r="AE96" s="39">
        <v>10</v>
      </c>
      <c r="AF96" s="39">
        <v>172.8</v>
      </c>
      <c r="AG96" s="39">
        <v>31.5</v>
      </c>
      <c r="AH96" s="39">
        <v>10</v>
      </c>
      <c r="AI96" s="39">
        <v>22</v>
      </c>
      <c r="AJ96" s="39">
        <v>76</v>
      </c>
      <c r="AK96" s="39">
        <v>80</v>
      </c>
      <c r="AL96" s="39">
        <v>93.4</v>
      </c>
      <c r="AM96" s="39">
        <v>35</v>
      </c>
      <c r="AN96" s="39">
        <v>10</v>
      </c>
      <c r="AO96" s="39">
        <v>2</v>
      </c>
      <c r="AP96" s="39">
        <v>447.4</v>
      </c>
      <c r="AQ96" s="47">
        <v>70</v>
      </c>
      <c r="AR96" s="39">
        <v>25</v>
      </c>
      <c r="AS96" s="39">
        <v>13.1</v>
      </c>
      <c r="AT96" s="39">
        <v>60</v>
      </c>
      <c r="AU96" s="39">
        <v>80</v>
      </c>
      <c r="AV96" s="39">
        <v>30</v>
      </c>
      <c r="AW96" s="39">
        <v>18</v>
      </c>
      <c r="AX96" s="39"/>
      <c r="AY96" s="39"/>
    </row>
    <row r="97" spans="1:51" s="37" customFormat="1" x14ac:dyDescent="0.25">
      <c r="A97" s="38"/>
      <c r="B97" s="38"/>
      <c r="C97" s="38">
        <v>61106</v>
      </c>
      <c r="D97" s="81" t="s">
        <v>201</v>
      </c>
      <c r="E97" s="39">
        <v>21332.2</v>
      </c>
      <c r="F97" s="39">
        <v>1301</v>
      </c>
      <c r="G97" s="39">
        <v>20031.2</v>
      </c>
      <c r="H97" s="39"/>
      <c r="I97" s="39"/>
      <c r="J97" s="39"/>
      <c r="K97" s="39"/>
      <c r="L97" s="39"/>
      <c r="M97" s="39"/>
      <c r="N97" s="39"/>
      <c r="O97" s="39"/>
      <c r="P97" s="39">
        <v>50</v>
      </c>
      <c r="Q97" s="39"/>
      <c r="R97" s="39"/>
      <c r="S97" s="39">
        <v>94</v>
      </c>
      <c r="T97" s="39"/>
      <c r="U97" s="39"/>
      <c r="V97" s="39"/>
      <c r="W97" s="39">
        <v>39.200000000000003</v>
      </c>
      <c r="X97" s="39">
        <v>9.3000000000000007</v>
      </c>
      <c r="Y97" s="39">
        <v>12152.5</v>
      </c>
      <c r="Z97" s="39">
        <v>130.69999999999999</v>
      </c>
      <c r="AA97" s="39">
        <v>17</v>
      </c>
      <c r="AB97" s="39">
        <v>7</v>
      </c>
      <c r="AC97" s="39">
        <v>24.6</v>
      </c>
      <c r="AD97" s="39">
        <v>225</v>
      </c>
      <c r="AE97" s="39">
        <v>25</v>
      </c>
      <c r="AF97" s="39">
        <v>147.9</v>
      </c>
      <c r="AG97" s="39"/>
      <c r="AH97" s="39">
        <v>50</v>
      </c>
      <c r="AI97" s="39"/>
      <c r="AJ97" s="39"/>
      <c r="AK97" s="39">
        <v>20</v>
      </c>
      <c r="AL97" s="39"/>
      <c r="AM97" s="39"/>
      <c r="AN97" s="39"/>
      <c r="AO97" s="39"/>
      <c r="AP97" s="39">
        <v>5955</v>
      </c>
      <c r="AQ97" s="39">
        <v>15</v>
      </c>
      <c r="AR97" s="39">
        <v>44</v>
      </c>
      <c r="AS97" s="39"/>
      <c r="AT97" s="39"/>
      <c r="AU97" s="39">
        <v>35</v>
      </c>
      <c r="AV97" s="39"/>
      <c r="AW97" s="39"/>
      <c r="AX97" s="39">
        <v>990</v>
      </c>
      <c r="AY97" s="39"/>
    </row>
    <row r="98" spans="1:51" s="37" customFormat="1" x14ac:dyDescent="0.25">
      <c r="A98" s="38"/>
      <c r="B98" s="38"/>
      <c r="C98" s="38">
        <v>61107</v>
      </c>
      <c r="D98" s="81" t="s">
        <v>202</v>
      </c>
      <c r="E98" s="39">
        <v>21309.7</v>
      </c>
      <c r="F98" s="39">
        <v>2412.1999999999998</v>
      </c>
      <c r="G98" s="39">
        <v>18897.5</v>
      </c>
      <c r="H98" s="39"/>
      <c r="I98" s="39"/>
      <c r="J98" s="39">
        <v>1244</v>
      </c>
      <c r="K98" s="39"/>
      <c r="L98" s="39"/>
      <c r="M98" s="39"/>
      <c r="N98" s="39">
        <v>120</v>
      </c>
      <c r="O98" s="39">
        <v>85</v>
      </c>
      <c r="P98" s="39">
        <v>200</v>
      </c>
      <c r="Q98" s="39"/>
      <c r="R98" s="39">
        <v>67</v>
      </c>
      <c r="S98" s="39">
        <v>217</v>
      </c>
      <c r="T98" s="39">
        <v>571.1</v>
      </c>
      <c r="U98" s="39">
        <v>200</v>
      </c>
      <c r="V98" s="39">
        <v>950</v>
      </c>
      <c r="W98" s="39">
        <v>5</v>
      </c>
      <c r="X98" s="39"/>
      <c r="Y98" s="39">
        <v>1398.6</v>
      </c>
      <c r="Z98" s="39">
        <v>130.6</v>
      </c>
      <c r="AA98" s="39">
        <v>30</v>
      </c>
      <c r="AB98" s="39">
        <v>80</v>
      </c>
      <c r="AC98" s="39">
        <v>679.1</v>
      </c>
      <c r="AD98" s="39">
        <v>215.8</v>
      </c>
      <c r="AE98" s="39">
        <v>741.6</v>
      </c>
      <c r="AF98" s="39">
        <v>243.6</v>
      </c>
      <c r="AG98" s="39">
        <v>48</v>
      </c>
      <c r="AH98" s="39">
        <v>74.099999999999994</v>
      </c>
      <c r="AI98" s="39">
        <v>76</v>
      </c>
      <c r="AJ98" s="39">
        <v>555.29999999999995</v>
      </c>
      <c r="AK98" s="39">
        <v>100</v>
      </c>
      <c r="AL98" s="39">
        <v>700</v>
      </c>
      <c r="AM98" s="39">
        <v>6</v>
      </c>
      <c r="AN98" s="39"/>
      <c r="AO98" s="39"/>
      <c r="AP98" s="39">
        <v>6249</v>
      </c>
      <c r="AQ98" s="39">
        <v>260</v>
      </c>
      <c r="AR98" s="39">
        <v>5</v>
      </c>
      <c r="AS98" s="39">
        <v>1811.7</v>
      </c>
      <c r="AT98" s="39">
        <v>12</v>
      </c>
      <c r="AU98" s="39">
        <v>1514</v>
      </c>
      <c r="AV98" s="39">
        <v>200</v>
      </c>
      <c r="AW98" s="39">
        <v>48</v>
      </c>
      <c r="AX98" s="39">
        <v>60</v>
      </c>
      <c r="AY98" s="39"/>
    </row>
    <row r="99" spans="1:51" s="37" customFormat="1" x14ac:dyDescent="0.25">
      <c r="A99" s="38"/>
      <c r="B99" s="38"/>
      <c r="C99" s="38">
        <v>61108</v>
      </c>
      <c r="D99" s="81" t="s">
        <v>203</v>
      </c>
      <c r="E99" s="39">
        <v>440.3</v>
      </c>
      <c r="F99" s="39">
        <v>102.1</v>
      </c>
      <c r="G99" s="39">
        <v>338.2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>
        <v>57.4</v>
      </c>
      <c r="U99" s="39"/>
      <c r="V99" s="39"/>
      <c r="W99" s="39">
        <v>53.8</v>
      </c>
      <c r="X99" s="39"/>
      <c r="Y99" s="39"/>
      <c r="Z99" s="39"/>
      <c r="AA99" s="39">
        <v>4</v>
      </c>
      <c r="AB99" s="39">
        <v>5</v>
      </c>
      <c r="AC99" s="39">
        <v>39</v>
      </c>
      <c r="AD99" s="39"/>
      <c r="AE99" s="39"/>
      <c r="AF99" s="39"/>
      <c r="AG99" s="39"/>
      <c r="AH99" s="39">
        <v>50</v>
      </c>
      <c r="AI99" s="39"/>
      <c r="AJ99" s="39">
        <v>50</v>
      </c>
      <c r="AK99" s="39"/>
      <c r="AL99" s="39">
        <v>40</v>
      </c>
      <c r="AM99" s="39"/>
      <c r="AN99" s="39"/>
      <c r="AO99" s="39"/>
      <c r="AP99" s="39"/>
      <c r="AQ99" s="39">
        <v>4</v>
      </c>
      <c r="AR99" s="39"/>
      <c r="AS99" s="39"/>
      <c r="AT99" s="39"/>
      <c r="AU99" s="39"/>
      <c r="AV99" s="39"/>
      <c r="AW99" s="39"/>
      <c r="AX99" s="39">
        <v>35</v>
      </c>
      <c r="AY99" s="39"/>
    </row>
    <row r="100" spans="1:51" x14ac:dyDescent="0.25">
      <c r="A100" s="4"/>
      <c r="B100" s="4">
        <v>6111</v>
      </c>
      <c r="C100" s="4"/>
      <c r="D100" s="68" t="s">
        <v>204</v>
      </c>
      <c r="E100" s="3">
        <f>SUM(E101:E104)</f>
        <v>3441.1</v>
      </c>
      <c r="F100" s="3">
        <f t="shared" ref="F100:X100" si="35">SUM(F101:F104)</f>
        <v>520</v>
      </c>
      <c r="G100" s="3">
        <f t="shared" si="35"/>
        <v>2921.1000000000004</v>
      </c>
      <c r="H100" s="3">
        <f t="shared" si="35"/>
        <v>50</v>
      </c>
      <c r="I100" s="3">
        <f t="shared" si="35"/>
        <v>0</v>
      </c>
      <c r="J100" s="3">
        <f t="shared" si="35"/>
        <v>100</v>
      </c>
      <c r="K100" s="3">
        <f>SUM(K101:K104)</f>
        <v>21</v>
      </c>
      <c r="L100" s="3">
        <f t="shared" si="35"/>
        <v>315</v>
      </c>
      <c r="M100" s="3">
        <f t="shared" si="35"/>
        <v>40</v>
      </c>
      <c r="N100" s="3">
        <f t="shared" si="35"/>
        <v>25</v>
      </c>
      <c r="O100" s="3">
        <f t="shared" si="35"/>
        <v>0</v>
      </c>
      <c r="P100" s="3">
        <f t="shared" si="35"/>
        <v>0</v>
      </c>
      <c r="Q100" s="3">
        <f t="shared" si="35"/>
        <v>72</v>
      </c>
      <c r="R100" s="3">
        <f t="shared" si="35"/>
        <v>25</v>
      </c>
      <c r="S100" s="3">
        <f t="shared" si="35"/>
        <v>537</v>
      </c>
      <c r="T100" s="3">
        <f t="shared" si="35"/>
        <v>349.70000000000005</v>
      </c>
      <c r="U100" s="3">
        <f t="shared" si="35"/>
        <v>400</v>
      </c>
      <c r="V100" s="3">
        <f t="shared" si="35"/>
        <v>25.6</v>
      </c>
      <c r="W100" s="3">
        <f t="shared" si="35"/>
        <v>20.6</v>
      </c>
      <c r="X100" s="3">
        <f t="shared" si="35"/>
        <v>6</v>
      </c>
      <c r="Y100" s="3">
        <f>SUM(Y101:Y104)</f>
        <v>168.1</v>
      </c>
      <c r="Z100" s="3">
        <f>SUM(Z101:Z104)</f>
        <v>112.7</v>
      </c>
      <c r="AA100" s="3">
        <f t="shared" ref="AA100:AY100" si="36">SUM(AA101:AA104)</f>
        <v>25.9</v>
      </c>
      <c r="AB100" s="3">
        <f t="shared" si="36"/>
        <v>0</v>
      </c>
      <c r="AC100" s="3">
        <f t="shared" si="36"/>
        <v>39.6</v>
      </c>
      <c r="AD100" s="3">
        <f t="shared" si="36"/>
        <v>20</v>
      </c>
      <c r="AE100" s="3">
        <f t="shared" si="36"/>
        <v>0</v>
      </c>
      <c r="AF100" s="3">
        <f t="shared" si="36"/>
        <v>28</v>
      </c>
      <c r="AG100" s="3">
        <f t="shared" si="36"/>
        <v>21</v>
      </c>
      <c r="AH100" s="3">
        <f t="shared" si="36"/>
        <v>82.4</v>
      </c>
      <c r="AI100" s="3">
        <f t="shared" si="36"/>
        <v>28</v>
      </c>
      <c r="AJ100" s="3">
        <f t="shared" si="36"/>
        <v>14.8</v>
      </c>
      <c r="AK100" s="3">
        <f t="shared" si="36"/>
        <v>5</v>
      </c>
      <c r="AL100" s="3">
        <f t="shared" si="36"/>
        <v>56</v>
      </c>
      <c r="AM100" s="3">
        <f t="shared" si="36"/>
        <v>14</v>
      </c>
      <c r="AN100" s="3">
        <f t="shared" si="36"/>
        <v>0</v>
      </c>
      <c r="AO100" s="3">
        <f t="shared" si="36"/>
        <v>10</v>
      </c>
      <c r="AP100" s="3">
        <f t="shared" si="36"/>
        <v>95</v>
      </c>
      <c r="AQ100" s="3">
        <f t="shared" si="36"/>
        <v>51.3</v>
      </c>
      <c r="AR100" s="3">
        <f t="shared" si="36"/>
        <v>0</v>
      </c>
      <c r="AS100" s="3">
        <f t="shared" si="36"/>
        <v>31</v>
      </c>
      <c r="AT100" s="3">
        <f t="shared" si="36"/>
        <v>13.2</v>
      </c>
      <c r="AU100" s="3">
        <f t="shared" si="36"/>
        <v>35</v>
      </c>
      <c r="AV100" s="3">
        <f t="shared" si="36"/>
        <v>0</v>
      </c>
      <c r="AW100" s="3">
        <f t="shared" si="36"/>
        <v>43.2</v>
      </c>
      <c r="AX100" s="3">
        <f t="shared" si="36"/>
        <v>40</v>
      </c>
      <c r="AY100" s="3">
        <f t="shared" si="36"/>
        <v>0</v>
      </c>
    </row>
    <row r="101" spans="1:51" s="37" customFormat="1" x14ac:dyDescent="0.25">
      <c r="A101" s="38"/>
      <c r="B101" s="38"/>
      <c r="C101" s="38">
        <v>61111</v>
      </c>
      <c r="D101" s="81" t="s">
        <v>205</v>
      </c>
      <c r="E101" s="39">
        <v>1809.2</v>
      </c>
      <c r="F101" s="39">
        <v>349.5</v>
      </c>
      <c r="G101" s="39">
        <v>1459.7</v>
      </c>
      <c r="H101" s="39"/>
      <c r="I101" s="39"/>
      <c r="J101" s="39">
        <v>100</v>
      </c>
      <c r="K101" s="39">
        <v>10</v>
      </c>
      <c r="L101" s="39">
        <v>150</v>
      </c>
      <c r="M101" s="39">
        <v>40</v>
      </c>
      <c r="N101" s="39">
        <v>13</v>
      </c>
      <c r="O101" s="39"/>
      <c r="P101" s="39"/>
      <c r="Q101" s="39"/>
      <c r="R101" s="39">
        <v>10</v>
      </c>
      <c r="S101" s="39">
        <v>376</v>
      </c>
      <c r="T101" s="39">
        <v>54.6</v>
      </c>
      <c r="U101" s="39"/>
      <c r="V101" s="39">
        <v>24.6</v>
      </c>
      <c r="W101" s="39">
        <v>20.6</v>
      </c>
      <c r="X101" s="39"/>
      <c r="Y101" s="39">
        <v>168.1</v>
      </c>
      <c r="Z101" s="39">
        <v>72.3</v>
      </c>
      <c r="AA101" s="39">
        <v>8.4</v>
      </c>
      <c r="AB101" s="39"/>
      <c r="AC101" s="39">
        <v>29.6</v>
      </c>
      <c r="AD101" s="39">
        <v>20</v>
      </c>
      <c r="AE101" s="39"/>
      <c r="AF101" s="39">
        <v>24</v>
      </c>
      <c r="AG101" s="39">
        <v>11</v>
      </c>
      <c r="AH101" s="39">
        <v>56.2</v>
      </c>
      <c r="AI101" s="39">
        <v>10</v>
      </c>
      <c r="AJ101" s="39">
        <v>11.6</v>
      </c>
      <c r="AK101" s="39">
        <v>5</v>
      </c>
      <c r="AL101" s="39"/>
      <c r="AM101" s="39">
        <v>14</v>
      </c>
      <c r="AN101" s="39"/>
      <c r="AO101" s="39">
        <v>7</v>
      </c>
      <c r="AP101" s="39">
        <v>65</v>
      </c>
      <c r="AQ101" s="39">
        <v>31.3</v>
      </c>
      <c r="AR101" s="39"/>
      <c r="AS101" s="39">
        <v>26</v>
      </c>
      <c r="AT101" s="39">
        <v>13.2</v>
      </c>
      <c r="AU101" s="39">
        <v>35</v>
      </c>
      <c r="AV101" s="39"/>
      <c r="AW101" s="39">
        <v>43.2</v>
      </c>
      <c r="AX101" s="39">
        <v>10</v>
      </c>
      <c r="AY101" s="39"/>
    </row>
    <row r="102" spans="1:51" s="37" customFormat="1" x14ac:dyDescent="0.25">
      <c r="A102" s="38"/>
      <c r="B102" s="38"/>
      <c r="C102" s="38">
        <v>61112</v>
      </c>
      <c r="D102" s="81" t="s">
        <v>206</v>
      </c>
      <c r="E102" s="39">
        <v>313.2</v>
      </c>
      <c r="F102" s="39">
        <v>139.30000000000001</v>
      </c>
      <c r="G102" s="39">
        <v>173.9</v>
      </c>
      <c r="H102" s="39"/>
      <c r="I102" s="39"/>
      <c r="J102" s="39"/>
      <c r="K102" s="39">
        <v>1</v>
      </c>
      <c r="L102" s="39">
        <v>30</v>
      </c>
      <c r="M102" s="39"/>
      <c r="N102" s="39"/>
      <c r="O102" s="39"/>
      <c r="P102" s="39"/>
      <c r="Q102" s="39"/>
      <c r="R102" s="39">
        <v>5</v>
      </c>
      <c r="S102" s="39"/>
      <c r="T102" s="39">
        <v>6.6</v>
      </c>
      <c r="U102" s="39"/>
      <c r="V102" s="39">
        <v>1</v>
      </c>
      <c r="W102" s="39"/>
      <c r="X102" s="39"/>
      <c r="Y102" s="39"/>
      <c r="Z102" s="39">
        <v>10.4</v>
      </c>
      <c r="AA102" s="39">
        <v>17.5</v>
      </c>
      <c r="AB102" s="39"/>
      <c r="AC102" s="39">
        <v>4</v>
      </c>
      <c r="AD102" s="39"/>
      <c r="AE102" s="39"/>
      <c r="AF102" s="39">
        <v>4</v>
      </c>
      <c r="AG102" s="39">
        <v>10</v>
      </c>
      <c r="AH102" s="39">
        <v>1.2</v>
      </c>
      <c r="AI102" s="39">
        <v>18</v>
      </c>
      <c r="AJ102" s="39">
        <v>3.2</v>
      </c>
      <c r="AK102" s="39"/>
      <c r="AL102" s="39"/>
      <c r="AM102" s="39"/>
      <c r="AN102" s="39"/>
      <c r="AO102" s="39">
        <v>2</v>
      </c>
      <c r="AP102" s="39">
        <v>30</v>
      </c>
      <c r="AQ102" s="39">
        <v>20</v>
      </c>
      <c r="AR102" s="39"/>
      <c r="AS102" s="39"/>
      <c r="AT102" s="39"/>
      <c r="AU102" s="39"/>
      <c r="AV102" s="39"/>
      <c r="AW102" s="39"/>
      <c r="AX102" s="39">
        <v>10</v>
      </c>
      <c r="AY102" s="39"/>
    </row>
    <row r="103" spans="1:51" s="37" customFormat="1" x14ac:dyDescent="0.25">
      <c r="A103" s="38"/>
      <c r="B103" s="38"/>
      <c r="C103" s="38">
        <v>61113</v>
      </c>
      <c r="D103" s="81" t="s">
        <v>207</v>
      </c>
      <c r="E103" s="39">
        <v>36.700000000000003</v>
      </c>
      <c r="F103" s="39">
        <v>0.5</v>
      </c>
      <c r="G103" s="39">
        <v>36.200000000000003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>
        <v>1.2</v>
      </c>
      <c r="U103" s="39"/>
      <c r="V103" s="39"/>
      <c r="W103" s="39"/>
      <c r="X103" s="39"/>
      <c r="Y103" s="39"/>
      <c r="Z103" s="39">
        <v>30</v>
      </c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5</v>
      </c>
      <c r="AT103" s="39"/>
      <c r="AU103" s="39"/>
      <c r="AV103" s="39"/>
      <c r="AW103" s="39"/>
      <c r="AX103" s="39"/>
      <c r="AY103" s="39"/>
    </row>
    <row r="104" spans="1:51" s="37" customFormat="1" x14ac:dyDescent="0.25">
      <c r="A104" s="38"/>
      <c r="B104" s="38"/>
      <c r="C104" s="38">
        <v>61118</v>
      </c>
      <c r="D104" s="81" t="s">
        <v>208</v>
      </c>
      <c r="E104" s="39">
        <v>1282</v>
      </c>
      <c r="F104" s="39">
        <v>30.7</v>
      </c>
      <c r="G104" s="39">
        <v>1251.3</v>
      </c>
      <c r="H104" s="39">
        <v>50</v>
      </c>
      <c r="I104" s="39"/>
      <c r="J104" s="39"/>
      <c r="K104" s="39">
        <v>10</v>
      </c>
      <c r="L104" s="39">
        <v>135</v>
      </c>
      <c r="M104" s="39"/>
      <c r="N104" s="39">
        <v>12</v>
      </c>
      <c r="O104" s="39"/>
      <c r="P104" s="39"/>
      <c r="Q104" s="39">
        <v>72</v>
      </c>
      <c r="R104" s="39">
        <v>10</v>
      </c>
      <c r="S104" s="39">
        <v>161</v>
      </c>
      <c r="T104" s="39">
        <v>287.3</v>
      </c>
      <c r="U104" s="39">
        <v>400</v>
      </c>
      <c r="V104" s="39"/>
      <c r="W104" s="39"/>
      <c r="X104" s="39">
        <v>6</v>
      </c>
      <c r="Y104" s="39"/>
      <c r="Z104" s="39"/>
      <c r="AA104" s="39"/>
      <c r="AB104" s="39"/>
      <c r="AC104" s="39">
        <v>6</v>
      </c>
      <c r="AD104" s="39"/>
      <c r="AE104" s="39"/>
      <c r="AF104" s="39"/>
      <c r="AG104" s="39"/>
      <c r="AH104" s="39">
        <v>25</v>
      </c>
      <c r="AI104" s="39"/>
      <c r="AJ104" s="39"/>
      <c r="AK104" s="39"/>
      <c r="AL104" s="39">
        <v>56</v>
      </c>
      <c r="AM104" s="39"/>
      <c r="AN104" s="39"/>
      <c r="AO104" s="39">
        <v>1</v>
      </c>
      <c r="AP104" s="39"/>
      <c r="AQ104" s="39"/>
      <c r="AR104" s="39"/>
      <c r="AS104" s="39"/>
      <c r="AT104" s="39"/>
      <c r="AU104" s="39"/>
      <c r="AV104" s="39"/>
      <c r="AW104" s="39"/>
      <c r="AX104" s="39">
        <v>20</v>
      </c>
      <c r="AY104" s="39"/>
    </row>
    <row r="105" spans="1:51" x14ac:dyDescent="0.25">
      <c r="A105" s="4"/>
      <c r="B105" s="4">
        <v>6112</v>
      </c>
      <c r="C105" s="4"/>
      <c r="D105" s="68" t="s">
        <v>209</v>
      </c>
      <c r="E105" s="3">
        <f>SUM(E106:E109)</f>
        <v>301603.3</v>
      </c>
      <c r="F105" s="3">
        <f t="shared" ref="F105:X105" si="37">SUM(F106:F109)</f>
        <v>84608</v>
      </c>
      <c r="G105" s="3">
        <f t="shared" si="37"/>
        <v>216995.3</v>
      </c>
      <c r="H105" s="3">
        <f t="shared" si="37"/>
        <v>670</v>
      </c>
      <c r="I105" s="3">
        <f t="shared" si="37"/>
        <v>8075.4</v>
      </c>
      <c r="J105" s="3">
        <f t="shared" si="37"/>
        <v>10628</v>
      </c>
      <c r="K105" s="3">
        <f t="shared" si="37"/>
        <v>289</v>
      </c>
      <c r="L105" s="3">
        <f t="shared" si="37"/>
        <v>2750</v>
      </c>
      <c r="M105" s="3">
        <f t="shared" si="37"/>
        <v>360</v>
      </c>
      <c r="N105" s="3">
        <f t="shared" si="37"/>
        <v>680</v>
      </c>
      <c r="O105" s="3">
        <f t="shared" si="37"/>
        <v>7822</v>
      </c>
      <c r="P105" s="3">
        <f>SUM(P106:P109)</f>
        <v>10600</v>
      </c>
      <c r="Q105" s="3">
        <f t="shared" si="37"/>
        <v>7500</v>
      </c>
      <c r="R105" s="3">
        <f t="shared" si="37"/>
        <v>4300</v>
      </c>
      <c r="S105" s="3">
        <f t="shared" si="37"/>
        <v>538</v>
      </c>
      <c r="T105" s="3">
        <f>SUM(T106:T109)</f>
        <v>15635.699999999999</v>
      </c>
      <c r="U105" s="3">
        <f>SUM(U106:U109)</f>
        <v>1552</v>
      </c>
      <c r="V105" s="3">
        <f>SUM(V106:V109)</f>
        <v>7429</v>
      </c>
      <c r="W105" s="3">
        <f t="shared" si="37"/>
        <v>4500</v>
      </c>
      <c r="X105" s="3">
        <f t="shared" si="37"/>
        <v>8733</v>
      </c>
      <c r="Y105" s="3">
        <f>SUM(Y106:Y109)</f>
        <v>2050</v>
      </c>
      <c r="Z105" s="3">
        <f>SUM(Z106:Z109)</f>
        <v>30982.800000000003</v>
      </c>
      <c r="AA105" s="3">
        <f t="shared" ref="AA105:AY105" si="38">SUM(AA106:AA109)</f>
        <v>4555.2</v>
      </c>
      <c r="AB105" s="3">
        <f t="shared" si="38"/>
        <v>3415.5</v>
      </c>
      <c r="AC105" s="3">
        <f t="shared" si="38"/>
        <v>19156.099999999999</v>
      </c>
      <c r="AD105" s="3">
        <f t="shared" si="38"/>
        <v>1595.5</v>
      </c>
      <c r="AE105" s="3">
        <f t="shared" si="38"/>
        <v>3734</v>
      </c>
      <c r="AF105" s="3">
        <f t="shared" si="38"/>
        <v>4861.1000000000004</v>
      </c>
      <c r="AG105" s="3">
        <f t="shared" si="38"/>
        <v>1312.5</v>
      </c>
      <c r="AH105" s="3">
        <f t="shared" si="38"/>
        <v>2187.7000000000003</v>
      </c>
      <c r="AI105" s="3">
        <f t="shared" si="38"/>
        <v>681.3</v>
      </c>
      <c r="AJ105" s="3">
        <f t="shared" si="38"/>
        <v>3754.3</v>
      </c>
      <c r="AK105" s="3">
        <f t="shared" si="38"/>
        <v>2582</v>
      </c>
      <c r="AL105" s="3">
        <f t="shared" si="38"/>
        <v>2722</v>
      </c>
      <c r="AM105" s="3">
        <f t="shared" si="38"/>
        <v>130</v>
      </c>
      <c r="AN105" s="3">
        <f t="shared" si="38"/>
        <v>485</v>
      </c>
      <c r="AO105" s="3">
        <f t="shared" si="38"/>
        <v>250</v>
      </c>
      <c r="AP105" s="3">
        <f t="shared" si="38"/>
        <v>2928.3</v>
      </c>
      <c r="AQ105" s="3">
        <f t="shared" si="38"/>
        <v>9897.6</v>
      </c>
      <c r="AR105" s="3">
        <f t="shared" si="38"/>
        <v>1866</v>
      </c>
      <c r="AS105" s="3">
        <f t="shared" si="38"/>
        <v>6183.4</v>
      </c>
      <c r="AT105" s="3">
        <f t="shared" si="38"/>
        <v>1108.9000000000001</v>
      </c>
      <c r="AU105" s="3">
        <f t="shared" si="38"/>
        <v>3230</v>
      </c>
      <c r="AV105" s="3">
        <f t="shared" si="38"/>
        <v>11075</v>
      </c>
      <c r="AW105" s="3">
        <f t="shared" si="38"/>
        <v>2340</v>
      </c>
      <c r="AX105" s="3">
        <f t="shared" si="38"/>
        <v>1849</v>
      </c>
      <c r="AY105" s="3">
        <f t="shared" si="38"/>
        <v>0</v>
      </c>
    </row>
    <row r="106" spans="1:51" s="37" customFormat="1" x14ac:dyDescent="0.25">
      <c r="A106" s="38"/>
      <c r="B106" s="38"/>
      <c r="C106" s="38">
        <v>61121</v>
      </c>
      <c r="D106" s="81" t="s">
        <v>187</v>
      </c>
      <c r="E106" s="39">
        <v>47443.199999999997</v>
      </c>
      <c r="F106" s="39">
        <v>12110.7</v>
      </c>
      <c r="G106" s="39">
        <v>35332.5</v>
      </c>
      <c r="H106" s="39">
        <v>100</v>
      </c>
      <c r="I106" s="39">
        <v>917.4</v>
      </c>
      <c r="J106" s="39">
        <v>2600</v>
      </c>
      <c r="K106" s="39">
        <v>52</v>
      </c>
      <c r="L106" s="39">
        <v>600</v>
      </c>
      <c r="M106" s="39">
        <v>64.599999999999994</v>
      </c>
      <c r="N106" s="39">
        <v>230</v>
      </c>
      <c r="O106" s="39">
        <v>352</v>
      </c>
      <c r="P106" s="39"/>
      <c r="Q106" s="39">
        <v>1102.4000000000001</v>
      </c>
      <c r="R106" s="39">
        <v>80</v>
      </c>
      <c r="S106" s="39">
        <v>176</v>
      </c>
      <c r="T106" s="39">
        <v>3844.1</v>
      </c>
      <c r="U106" s="39">
        <v>51</v>
      </c>
      <c r="V106" s="39">
        <v>2068.9</v>
      </c>
      <c r="W106" s="39">
        <v>1434.5</v>
      </c>
      <c r="X106" s="39">
        <v>261.7</v>
      </c>
      <c r="Y106" s="39">
        <v>640</v>
      </c>
      <c r="Z106" s="39">
        <v>3746.4</v>
      </c>
      <c r="AA106" s="39">
        <v>627.1</v>
      </c>
      <c r="AB106" s="39">
        <v>340.1</v>
      </c>
      <c r="AC106" s="39">
        <v>3118.8</v>
      </c>
      <c r="AD106" s="39">
        <v>265.5</v>
      </c>
      <c r="AE106" s="39">
        <v>1122.3</v>
      </c>
      <c r="AF106" s="39">
        <v>1098.3</v>
      </c>
      <c r="AG106" s="39">
        <v>287.8</v>
      </c>
      <c r="AH106" s="39">
        <v>83.5</v>
      </c>
      <c r="AI106" s="47">
        <v>125.3</v>
      </c>
      <c r="AJ106" s="47">
        <v>753.9</v>
      </c>
      <c r="AK106" s="47">
        <v>411</v>
      </c>
      <c r="AL106" s="39">
        <v>97.5</v>
      </c>
      <c r="AM106" s="39">
        <v>30</v>
      </c>
      <c r="AN106" s="39">
        <v>75</v>
      </c>
      <c r="AO106" s="39">
        <v>90</v>
      </c>
      <c r="AP106" s="39">
        <v>678.7</v>
      </c>
      <c r="AQ106" s="39">
        <v>2360.8000000000002</v>
      </c>
      <c r="AR106" s="39">
        <v>218.7</v>
      </c>
      <c r="AS106" s="39">
        <v>496</v>
      </c>
      <c r="AT106" s="39">
        <v>18</v>
      </c>
      <c r="AU106" s="39">
        <v>598</v>
      </c>
      <c r="AV106" s="39">
        <v>3300</v>
      </c>
      <c r="AW106" s="39">
        <v>509</v>
      </c>
      <c r="AX106" s="39">
        <v>306.2</v>
      </c>
      <c r="AY106" s="39"/>
    </row>
    <row r="107" spans="1:51" s="37" customFormat="1" x14ac:dyDescent="0.25">
      <c r="A107" s="38"/>
      <c r="B107" s="38"/>
      <c r="C107" s="38">
        <v>61122</v>
      </c>
      <c r="D107" s="81" t="s">
        <v>210</v>
      </c>
      <c r="E107" s="39">
        <v>59600.9</v>
      </c>
      <c r="F107" s="39">
        <v>15151.1</v>
      </c>
      <c r="G107" s="39">
        <v>44449.8</v>
      </c>
      <c r="H107" s="39">
        <v>200</v>
      </c>
      <c r="I107" s="39">
        <v>3246</v>
      </c>
      <c r="J107" s="39">
        <v>5828</v>
      </c>
      <c r="K107" s="39">
        <v>64</v>
      </c>
      <c r="L107" s="39">
        <v>400</v>
      </c>
      <c r="M107" s="39">
        <v>42.8</v>
      </c>
      <c r="N107" s="39">
        <v>100</v>
      </c>
      <c r="O107" s="39">
        <v>6520</v>
      </c>
      <c r="P107" s="39">
        <v>2000</v>
      </c>
      <c r="Q107" s="39">
        <v>870</v>
      </c>
      <c r="R107" s="39">
        <v>594.9</v>
      </c>
      <c r="S107" s="39">
        <v>36</v>
      </c>
      <c r="T107" s="39">
        <v>1810.8</v>
      </c>
      <c r="U107" s="39">
        <v>272</v>
      </c>
      <c r="V107" s="39">
        <v>1009.1</v>
      </c>
      <c r="W107" s="39">
        <v>477.4</v>
      </c>
      <c r="X107" s="39">
        <v>2012.7</v>
      </c>
      <c r="Y107" s="39">
        <v>410</v>
      </c>
      <c r="Z107" s="39">
        <v>3813.8</v>
      </c>
      <c r="AA107" s="39">
        <v>550.5</v>
      </c>
      <c r="AB107" s="39">
        <v>413.8</v>
      </c>
      <c r="AC107" s="39">
        <v>2511.9</v>
      </c>
      <c r="AD107" s="39">
        <v>187</v>
      </c>
      <c r="AE107" s="39">
        <v>478.9</v>
      </c>
      <c r="AF107" s="39">
        <v>579.9</v>
      </c>
      <c r="AG107" s="39">
        <v>164.3</v>
      </c>
      <c r="AH107" s="39">
        <v>414.3</v>
      </c>
      <c r="AI107" s="39">
        <v>94.8</v>
      </c>
      <c r="AJ107" s="39">
        <v>463.4</v>
      </c>
      <c r="AK107" s="39">
        <v>398</v>
      </c>
      <c r="AL107" s="39">
        <v>535.79999999999995</v>
      </c>
      <c r="AM107" s="39">
        <v>30</v>
      </c>
      <c r="AN107" s="39">
        <v>76</v>
      </c>
      <c r="AO107" s="39">
        <v>20</v>
      </c>
      <c r="AP107" s="39">
        <v>469.9</v>
      </c>
      <c r="AQ107" s="39">
        <v>1168.5</v>
      </c>
      <c r="AR107" s="39">
        <v>422.8</v>
      </c>
      <c r="AS107" s="39">
        <v>1416.2</v>
      </c>
      <c r="AT107" s="39">
        <v>142.30000000000001</v>
      </c>
      <c r="AU107" s="39">
        <v>668.4</v>
      </c>
      <c r="AV107" s="39">
        <v>3025</v>
      </c>
      <c r="AW107" s="39">
        <v>290</v>
      </c>
      <c r="AX107" s="39">
        <v>220.6</v>
      </c>
      <c r="AY107" s="39"/>
    </row>
    <row r="108" spans="1:51" s="37" customFormat="1" x14ac:dyDescent="0.25">
      <c r="A108" s="38"/>
      <c r="B108" s="38"/>
      <c r="C108" s="38">
        <v>61123</v>
      </c>
      <c r="D108" s="81" t="s">
        <v>211</v>
      </c>
      <c r="E108" s="39">
        <v>191372.6</v>
      </c>
      <c r="F108" s="39">
        <v>55018.8</v>
      </c>
      <c r="G108" s="39">
        <v>136353.79999999999</v>
      </c>
      <c r="H108" s="39">
        <v>370</v>
      </c>
      <c r="I108" s="39">
        <v>3912</v>
      </c>
      <c r="J108" s="39">
        <v>2200</v>
      </c>
      <c r="K108" s="39">
        <v>168</v>
      </c>
      <c r="L108" s="39">
        <v>1750</v>
      </c>
      <c r="M108" s="39">
        <v>252.6</v>
      </c>
      <c r="N108" s="39">
        <v>350</v>
      </c>
      <c r="O108" s="39">
        <v>950</v>
      </c>
      <c r="P108" s="39">
        <v>8600</v>
      </c>
      <c r="Q108" s="39">
        <v>5527.6</v>
      </c>
      <c r="R108" s="39">
        <v>3625.1</v>
      </c>
      <c r="S108" s="39">
        <v>288</v>
      </c>
      <c r="T108" s="39">
        <v>9951.7999999999993</v>
      </c>
      <c r="U108" s="39">
        <v>1229</v>
      </c>
      <c r="V108" s="39">
        <v>4351</v>
      </c>
      <c r="W108" s="39">
        <v>2588.1</v>
      </c>
      <c r="X108" s="39">
        <v>6458.6</v>
      </c>
      <c r="Y108" s="39">
        <v>1000</v>
      </c>
      <c r="Z108" s="39">
        <v>22697.4</v>
      </c>
      <c r="AA108" s="39">
        <v>3375.6</v>
      </c>
      <c r="AB108" s="39">
        <v>2661.6</v>
      </c>
      <c r="AC108" s="39">
        <v>13525.4</v>
      </c>
      <c r="AD108" s="39">
        <v>1103</v>
      </c>
      <c r="AE108" s="39">
        <v>2112.8000000000002</v>
      </c>
      <c r="AF108" s="39">
        <v>3182.9</v>
      </c>
      <c r="AG108" s="39">
        <v>860.4</v>
      </c>
      <c r="AH108" s="39">
        <v>1689.9</v>
      </c>
      <c r="AI108" s="39">
        <v>461.2</v>
      </c>
      <c r="AJ108" s="39">
        <v>2537</v>
      </c>
      <c r="AK108" s="39">
        <v>1773</v>
      </c>
      <c r="AL108" s="39">
        <v>2088.6999999999998</v>
      </c>
      <c r="AM108" s="39">
        <v>70</v>
      </c>
      <c r="AN108" s="39">
        <v>334</v>
      </c>
      <c r="AO108" s="39">
        <v>140</v>
      </c>
      <c r="AP108" s="39">
        <v>1779.7</v>
      </c>
      <c r="AQ108" s="39">
        <v>6368.3</v>
      </c>
      <c r="AR108" s="39">
        <v>1224.5</v>
      </c>
      <c r="AS108" s="39">
        <v>4271.2</v>
      </c>
      <c r="AT108" s="39">
        <v>948.6</v>
      </c>
      <c r="AU108" s="39">
        <v>1963.6</v>
      </c>
      <c r="AV108" s="39">
        <v>4750</v>
      </c>
      <c r="AW108" s="39">
        <v>1541</v>
      </c>
      <c r="AX108" s="39">
        <v>1322.2</v>
      </c>
      <c r="AY108" s="39"/>
    </row>
    <row r="109" spans="1:51" s="37" customFormat="1" x14ac:dyDescent="0.25">
      <c r="A109" s="38"/>
      <c r="B109" s="38"/>
      <c r="C109" s="38">
        <v>61128</v>
      </c>
      <c r="D109" s="81" t="s">
        <v>212</v>
      </c>
      <c r="E109" s="39">
        <v>3186.6</v>
      </c>
      <c r="F109" s="39">
        <v>2327.4</v>
      </c>
      <c r="G109" s="39">
        <v>859.2</v>
      </c>
      <c r="H109" s="39"/>
      <c r="I109" s="39"/>
      <c r="J109" s="39"/>
      <c r="K109" s="39">
        <v>5</v>
      </c>
      <c r="L109" s="39"/>
      <c r="M109" s="39"/>
      <c r="N109" s="39"/>
      <c r="O109" s="39"/>
      <c r="P109" s="39"/>
      <c r="Q109" s="39"/>
      <c r="R109" s="39"/>
      <c r="S109" s="39">
        <v>38</v>
      </c>
      <c r="T109" s="39">
        <v>29</v>
      </c>
      <c r="U109" s="39"/>
      <c r="V109" s="39"/>
      <c r="W109" s="39"/>
      <c r="X109" s="39"/>
      <c r="Y109" s="39"/>
      <c r="Z109" s="39">
        <v>725.2</v>
      </c>
      <c r="AA109" s="39">
        <v>2</v>
      </c>
      <c r="AB109" s="39"/>
      <c r="AC109" s="39"/>
      <c r="AD109" s="39">
        <v>40</v>
      </c>
      <c r="AE109" s="39">
        <v>20</v>
      </c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x14ac:dyDescent="0.25">
      <c r="A110" s="4"/>
      <c r="B110" s="4">
        <v>6113</v>
      </c>
      <c r="C110" s="4"/>
      <c r="D110" s="68" t="s">
        <v>213</v>
      </c>
      <c r="E110" s="3">
        <f>SUM(E111:E114)</f>
        <v>118568.70000000001</v>
      </c>
      <c r="F110" s="3">
        <f t="shared" ref="F110:X110" si="39">SUM(F111:F114)</f>
        <v>18</v>
      </c>
      <c r="G110" s="3">
        <f t="shared" si="39"/>
        <v>118550.70000000001</v>
      </c>
      <c r="H110" s="3">
        <f t="shared" si="39"/>
        <v>3655</v>
      </c>
      <c r="I110" s="3">
        <f t="shared" si="39"/>
        <v>18235.099999999999</v>
      </c>
      <c r="J110" s="3">
        <f t="shared" si="39"/>
        <v>4320</v>
      </c>
      <c r="K110" s="3">
        <f t="shared" si="39"/>
        <v>342</v>
      </c>
      <c r="L110" s="3">
        <f t="shared" si="39"/>
        <v>8700</v>
      </c>
      <c r="M110" s="3">
        <f t="shared" si="39"/>
        <v>2467.6999999999998</v>
      </c>
      <c r="N110" s="3">
        <f t="shared" si="39"/>
        <v>953</v>
      </c>
      <c r="O110" s="3">
        <f t="shared" si="39"/>
        <v>4610</v>
      </c>
      <c r="P110" s="3">
        <f t="shared" si="39"/>
        <v>1900</v>
      </c>
      <c r="Q110" s="3">
        <f t="shared" si="39"/>
        <v>1000</v>
      </c>
      <c r="R110" s="3">
        <f t="shared" si="39"/>
        <v>337</v>
      </c>
      <c r="S110" s="3">
        <f t="shared" si="39"/>
        <v>14208.1</v>
      </c>
      <c r="T110" s="3">
        <f t="shared" si="39"/>
        <v>10200</v>
      </c>
      <c r="U110" s="3">
        <f t="shared" si="39"/>
        <v>800</v>
      </c>
      <c r="V110" s="3">
        <f t="shared" si="39"/>
        <v>1578</v>
      </c>
      <c r="W110" s="3">
        <f t="shared" si="39"/>
        <v>1300</v>
      </c>
      <c r="X110" s="3">
        <f t="shared" si="39"/>
        <v>1281.5</v>
      </c>
      <c r="Y110" s="3">
        <f>SUM(Y111:Y114)</f>
        <v>7095.6</v>
      </c>
      <c r="Z110" s="3">
        <f>SUM(Z111:Z114)</f>
        <v>4153.8</v>
      </c>
      <c r="AA110" s="3">
        <f t="shared" ref="AA110:AY110" si="40">SUM(AA111:AA114)</f>
        <v>1202.0999999999999</v>
      </c>
      <c r="AB110" s="3">
        <f t="shared" si="40"/>
        <v>1744.9</v>
      </c>
      <c r="AC110" s="3">
        <f t="shared" si="40"/>
        <v>3221.7999999999997</v>
      </c>
      <c r="AD110" s="3">
        <f t="shared" si="40"/>
        <v>830</v>
      </c>
      <c r="AE110" s="3">
        <f t="shared" si="40"/>
        <v>2181</v>
      </c>
      <c r="AF110" s="3">
        <f t="shared" si="40"/>
        <v>306</v>
      </c>
      <c r="AG110" s="3">
        <f t="shared" si="40"/>
        <v>700</v>
      </c>
      <c r="AH110" s="3">
        <f t="shared" si="40"/>
        <v>2559.8000000000002</v>
      </c>
      <c r="AI110" s="3">
        <f t="shared" si="40"/>
        <v>55</v>
      </c>
      <c r="AJ110" s="3">
        <f t="shared" si="40"/>
        <v>677.5</v>
      </c>
      <c r="AK110" s="3">
        <f t="shared" si="40"/>
        <v>1700</v>
      </c>
      <c r="AL110" s="3">
        <f t="shared" si="40"/>
        <v>1458.8</v>
      </c>
      <c r="AM110" s="3">
        <f t="shared" si="40"/>
        <v>270</v>
      </c>
      <c r="AN110" s="3">
        <f t="shared" si="40"/>
        <v>30</v>
      </c>
      <c r="AO110" s="3">
        <f t="shared" si="40"/>
        <v>300</v>
      </c>
      <c r="AP110" s="3">
        <f t="shared" si="40"/>
        <v>4969.5</v>
      </c>
      <c r="AQ110" s="3">
        <f t="shared" si="40"/>
        <v>500</v>
      </c>
      <c r="AR110" s="3">
        <f t="shared" si="40"/>
        <v>250</v>
      </c>
      <c r="AS110" s="3">
        <f t="shared" si="40"/>
        <v>780</v>
      </c>
      <c r="AT110" s="3">
        <f t="shared" si="40"/>
        <v>452.5</v>
      </c>
      <c r="AU110" s="3">
        <f t="shared" si="40"/>
        <v>2500</v>
      </c>
      <c r="AV110" s="3">
        <f t="shared" si="40"/>
        <v>2125</v>
      </c>
      <c r="AW110" s="3">
        <f t="shared" si="40"/>
        <v>400</v>
      </c>
      <c r="AX110" s="3">
        <f t="shared" si="40"/>
        <v>2200</v>
      </c>
      <c r="AY110" s="3">
        <f t="shared" si="40"/>
        <v>0</v>
      </c>
    </row>
    <row r="111" spans="1:51" s="37" customFormat="1" x14ac:dyDescent="0.25">
      <c r="A111" s="38"/>
      <c r="B111" s="38"/>
      <c r="C111" s="38">
        <v>61131</v>
      </c>
      <c r="D111" s="81" t="s">
        <v>187</v>
      </c>
      <c r="E111" s="39">
        <v>39082.400000000001</v>
      </c>
      <c r="F111" s="39">
        <v>5</v>
      </c>
      <c r="G111" s="39">
        <v>39077.4</v>
      </c>
      <c r="H111" s="39">
        <v>1100</v>
      </c>
      <c r="I111" s="39">
        <v>5295.2</v>
      </c>
      <c r="J111" s="39">
        <v>770</v>
      </c>
      <c r="K111" s="39">
        <v>149</v>
      </c>
      <c r="L111" s="39">
        <v>3400</v>
      </c>
      <c r="M111" s="39">
        <v>682.8</v>
      </c>
      <c r="N111" s="39">
        <v>350</v>
      </c>
      <c r="O111" s="39">
        <v>1255</v>
      </c>
      <c r="P111" s="39">
        <v>500</v>
      </c>
      <c r="Q111" s="39">
        <v>350</v>
      </c>
      <c r="R111" s="39">
        <v>161</v>
      </c>
      <c r="S111" s="39">
        <v>6251.1</v>
      </c>
      <c r="T111" s="39">
        <v>3582.1</v>
      </c>
      <c r="U111" s="39">
        <v>304</v>
      </c>
      <c r="V111" s="39">
        <v>331</v>
      </c>
      <c r="W111" s="39">
        <v>577.70000000000005</v>
      </c>
      <c r="X111" s="39">
        <v>352</v>
      </c>
      <c r="Y111" s="39">
        <v>2086.9</v>
      </c>
      <c r="Z111" s="39">
        <v>1151.5999999999999</v>
      </c>
      <c r="AA111" s="39">
        <v>330.5</v>
      </c>
      <c r="AB111" s="39">
        <v>375.3</v>
      </c>
      <c r="AC111" s="39">
        <v>1151.8</v>
      </c>
      <c r="AD111" s="39">
        <v>259.5</v>
      </c>
      <c r="AE111" s="39">
        <v>596.29999999999995</v>
      </c>
      <c r="AF111" s="39">
        <v>105</v>
      </c>
      <c r="AG111" s="39">
        <v>417.5</v>
      </c>
      <c r="AH111" s="39">
        <v>743.6</v>
      </c>
      <c r="AI111" s="39">
        <v>15</v>
      </c>
      <c r="AJ111" s="39">
        <v>255</v>
      </c>
      <c r="AK111" s="39">
        <v>546</v>
      </c>
      <c r="AL111" s="39">
        <v>658.3</v>
      </c>
      <c r="AM111" s="39">
        <v>120</v>
      </c>
      <c r="AN111" s="39">
        <v>5</v>
      </c>
      <c r="AO111" s="39">
        <v>170</v>
      </c>
      <c r="AP111" s="39">
        <v>1792.9</v>
      </c>
      <c r="AQ111" s="39">
        <v>100</v>
      </c>
      <c r="AR111" s="39">
        <v>100</v>
      </c>
      <c r="AS111" s="39">
        <v>202.3</v>
      </c>
      <c r="AT111" s="39">
        <v>150</v>
      </c>
      <c r="AU111" s="39">
        <v>820</v>
      </c>
      <c r="AV111" s="39">
        <v>675</v>
      </c>
      <c r="AW111" s="39">
        <v>130</v>
      </c>
      <c r="AX111" s="39">
        <v>709</v>
      </c>
      <c r="AY111" s="39"/>
    </row>
    <row r="112" spans="1:51" s="37" customFormat="1" x14ac:dyDescent="0.25">
      <c r="A112" s="38"/>
      <c r="B112" s="38"/>
      <c r="C112" s="38">
        <v>61132</v>
      </c>
      <c r="D112" s="81" t="s">
        <v>210</v>
      </c>
      <c r="E112" s="39">
        <v>25480.5</v>
      </c>
      <c r="F112" s="39">
        <v>6.2</v>
      </c>
      <c r="G112" s="39">
        <v>25474.3</v>
      </c>
      <c r="H112" s="39">
        <v>440</v>
      </c>
      <c r="I112" s="39">
        <v>8550</v>
      </c>
      <c r="J112" s="39">
        <v>2250</v>
      </c>
      <c r="K112" s="39">
        <v>87</v>
      </c>
      <c r="L112" s="39">
        <v>1000</v>
      </c>
      <c r="M112" s="39">
        <v>191.9</v>
      </c>
      <c r="N112" s="39">
        <v>123</v>
      </c>
      <c r="O112" s="39">
        <v>925</v>
      </c>
      <c r="P112" s="39">
        <v>600</v>
      </c>
      <c r="Q112" s="39">
        <v>110</v>
      </c>
      <c r="R112" s="39">
        <v>84</v>
      </c>
      <c r="S112" s="39">
        <v>1247.0999999999999</v>
      </c>
      <c r="T112" s="39">
        <v>986.6</v>
      </c>
      <c r="U112" s="39">
        <v>196</v>
      </c>
      <c r="V112" s="39">
        <v>517.5</v>
      </c>
      <c r="W112" s="39">
        <v>155.19999999999999</v>
      </c>
      <c r="X112" s="39">
        <v>362.5</v>
      </c>
      <c r="Y112" s="39">
        <v>1156.9000000000001</v>
      </c>
      <c r="Z112" s="39">
        <v>765.7</v>
      </c>
      <c r="AA112" s="39">
        <v>263.7</v>
      </c>
      <c r="AB112" s="39">
        <v>196.2</v>
      </c>
      <c r="AC112" s="39">
        <v>718.8</v>
      </c>
      <c r="AD112" s="39">
        <v>226</v>
      </c>
      <c r="AE112" s="39">
        <v>540.79999999999995</v>
      </c>
      <c r="AF112" s="39">
        <v>101</v>
      </c>
      <c r="AG112" s="39">
        <v>55.2</v>
      </c>
      <c r="AH112" s="39">
        <v>409.9</v>
      </c>
      <c r="AI112" s="39">
        <v>40</v>
      </c>
      <c r="AJ112" s="39">
        <v>198.5</v>
      </c>
      <c r="AK112" s="39">
        <v>293</v>
      </c>
      <c r="AL112" s="39">
        <v>92</v>
      </c>
      <c r="AM112" s="39">
        <v>60</v>
      </c>
      <c r="AN112" s="39">
        <v>19</v>
      </c>
      <c r="AO112" s="39">
        <v>30</v>
      </c>
      <c r="AP112" s="39">
        <v>391.2</v>
      </c>
      <c r="AQ112" s="39">
        <v>200</v>
      </c>
      <c r="AR112" s="39">
        <v>50</v>
      </c>
      <c r="AS112" s="39">
        <v>47.6</v>
      </c>
      <c r="AT112" s="39">
        <v>95</v>
      </c>
      <c r="AU112" s="39">
        <v>530</v>
      </c>
      <c r="AV112" s="39">
        <v>550</v>
      </c>
      <c r="AW112" s="39">
        <v>100</v>
      </c>
      <c r="AX112" s="39">
        <v>518</v>
      </c>
      <c r="AY112" s="39"/>
    </row>
    <row r="113" spans="1:51" s="37" customFormat="1" x14ac:dyDescent="0.25">
      <c r="A113" s="38"/>
      <c r="B113" s="38"/>
      <c r="C113" s="38">
        <v>61133</v>
      </c>
      <c r="D113" s="81" t="s">
        <v>211</v>
      </c>
      <c r="E113" s="39">
        <v>51183.7</v>
      </c>
      <c r="F113" s="39">
        <v>6.8</v>
      </c>
      <c r="G113" s="39">
        <v>51176.9</v>
      </c>
      <c r="H113" s="39">
        <v>2115</v>
      </c>
      <c r="I113" s="39">
        <v>4389.8999999999996</v>
      </c>
      <c r="J113" s="39">
        <v>1300</v>
      </c>
      <c r="K113" s="39">
        <v>106</v>
      </c>
      <c r="L113" s="39">
        <v>3600</v>
      </c>
      <c r="M113" s="39">
        <v>1593</v>
      </c>
      <c r="N113" s="39">
        <v>480</v>
      </c>
      <c r="O113" s="39">
        <v>1167</v>
      </c>
      <c r="P113" s="39">
        <v>800</v>
      </c>
      <c r="Q113" s="39">
        <v>540</v>
      </c>
      <c r="R113" s="39">
        <v>92</v>
      </c>
      <c r="S113" s="39">
        <v>6396.9</v>
      </c>
      <c r="T113" s="39">
        <v>5168.8</v>
      </c>
      <c r="U113" s="39">
        <v>300</v>
      </c>
      <c r="V113" s="39">
        <v>729.5</v>
      </c>
      <c r="W113" s="39">
        <v>567.1</v>
      </c>
      <c r="X113" s="39">
        <v>567</v>
      </c>
      <c r="Y113" s="39">
        <v>3851.8</v>
      </c>
      <c r="Z113" s="39">
        <v>2203.9</v>
      </c>
      <c r="AA113" s="39">
        <v>605.9</v>
      </c>
      <c r="AB113" s="39">
        <v>1173.4000000000001</v>
      </c>
      <c r="AC113" s="39">
        <v>1347.6</v>
      </c>
      <c r="AD113" s="39">
        <v>314.5</v>
      </c>
      <c r="AE113" s="39">
        <v>1043.9000000000001</v>
      </c>
      <c r="AF113" s="39">
        <v>100</v>
      </c>
      <c r="AG113" s="39">
        <v>227.3</v>
      </c>
      <c r="AH113" s="39">
        <v>1390.9</v>
      </c>
      <c r="AI113" s="39"/>
      <c r="AJ113" s="39">
        <v>224</v>
      </c>
      <c r="AK113" s="39">
        <v>861</v>
      </c>
      <c r="AL113" s="39">
        <v>708.5</v>
      </c>
      <c r="AM113" s="39">
        <v>90</v>
      </c>
      <c r="AN113" s="39">
        <v>6</v>
      </c>
      <c r="AO113" s="39">
        <v>100</v>
      </c>
      <c r="AP113" s="39">
        <v>2785.4</v>
      </c>
      <c r="AQ113" s="39">
        <v>200</v>
      </c>
      <c r="AR113" s="39">
        <v>100</v>
      </c>
      <c r="AS113" s="39">
        <v>530.1</v>
      </c>
      <c r="AT113" s="39">
        <v>207.5</v>
      </c>
      <c r="AU113" s="39">
        <v>1150</v>
      </c>
      <c r="AV113" s="39">
        <v>900</v>
      </c>
      <c r="AW113" s="39">
        <v>170</v>
      </c>
      <c r="AX113" s="39">
        <v>973</v>
      </c>
      <c r="AY113" s="39"/>
    </row>
    <row r="114" spans="1:51" s="37" customFormat="1" x14ac:dyDescent="0.25">
      <c r="A114" s="38"/>
      <c r="B114" s="38"/>
      <c r="C114" s="38">
        <v>61138</v>
      </c>
      <c r="D114" s="81" t="s">
        <v>214</v>
      </c>
      <c r="E114" s="39">
        <v>2822.1</v>
      </c>
      <c r="F114" s="39"/>
      <c r="G114" s="39">
        <v>2822.1</v>
      </c>
      <c r="H114" s="39"/>
      <c r="I114" s="39"/>
      <c r="J114" s="39"/>
      <c r="K114" s="39"/>
      <c r="L114" s="39">
        <v>700</v>
      </c>
      <c r="M114" s="39"/>
      <c r="N114" s="39"/>
      <c r="O114" s="39">
        <v>1263</v>
      </c>
      <c r="P114" s="39"/>
      <c r="Q114" s="39"/>
      <c r="R114" s="39"/>
      <c r="S114" s="39">
        <v>313</v>
      </c>
      <c r="T114" s="39">
        <v>462.5</v>
      </c>
      <c r="U114" s="39"/>
      <c r="V114" s="39"/>
      <c r="W114" s="39"/>
      <c r="X114" s="39"/>
      <c r="Y114" s="39"/>
      <c r="Z114" s="39">
        <v>32.6</v>
      </c>
      <c r="AA114" s="39">
        <v>2</v>
      </c>
      <c r="AB114" s="39"/>
      <c r="AC114" s="39">
        <v>3.6</v>
      </c>
      <c r="AD114" s="39">
        <v>30</v>
      </c>
      <c r="AE114" s="39"/>
      <c r="AF114" s="39"/>
      <c r="AG114" s="39"/>
      <c r="AH114" s="39">
        <v>15.4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25">
      <c r="A115" s="4"/>
      <c r="B115" s="4">
        <v>6114</v>
      </c>
      <c r="C115" s="4"/>
      <c r="D115" s="68" t="s">
        <v>215</v>
      </c>
      <c r="E115" s="3">
        <f>SUM(E116:E118)</f>
        <v>28092.6</v>
      </c>
      <c r="F115" s="3">
        <f t="shared" ref="F115:AY115" si="41">SUM(F116:F118)</f>
        <v>3606.1</v>
      </c>
      <c r="G115" s="3">
        <f t="shared" si="41"/>
        <v>24486.5</v>
      </c>
      <c r="H115" s="3">
        <f t="shared" si="41"/>
        <v>233</v>
      </c>
      <c r="I115" s="3">
        <f t="shared" si="41"/>
        <v>766.5</v>
      </c>
      <c r="J115" s="3">
        <f t="shared" si="41"/>
        <v>359</v>
      </c>
      <c r="K115" s="3">
        <f t="shared" si="41"/>
        <v>179</v>
      </c>
      <c r="L115" s="3">
        <f t="shared" si="41"/>
        <v>3100</v>
      </c>
      <c r="M115" s="3">
        <f t="shared" si="41"/>
        <v>587.1</v>
      </c>
      <c r="N115" s="3">
        <f t="shared" si="41"/>
        <v>160</v>
      </c>
      <c r="O115" s="3">
        <f t="shared" si="41"/>
        <v>380</v>
      </c>
      <c r="P115" s="3">
        <f t="shared" si="41"/>
        <v>1394</v>
      </c>
      <c r="Q115" s="3">
        <f t="shared" si="41"/>
        <v>75</v>
      </c>
      <c r="R115" s="3">
        <f t="shared" si="41"/>
        <v>61</v>
      </c>
      <c r="S115" s="3">
        <f t="shared" si="41"/>
        <v>1976</v>
      </c>
      <c r="T115" s="3">
        <f t="shared" si="41"/>
        <v>2168.5</v>
      </c>
      <c r="U115" s="3">
        <f t="shared" si="41"/>
        <v>915</v>
      </c>
      <c r="V115" s="3">
        <f t="shared" si="41"/>
        <v>201</v>
      </c>
      <c r="W115" s="3">
        <f t="shared" si="41"/>
        <v>212.5</v>
      </c>
      <c r="X115" s="3">
        <f t="shared" si="41"/>
        <v>150</v>
      </c>
      <c r="Y115" s="3">
        <f t="shared" si="41"/>
        <v>317.39999999999998</v>
      </c>
      <c r="Z115" s="3">
        <f t="shared" si="41"/>
        <v>664</v>
      </c>
      <c r="AA115" s="3">
        <f t="shared" si="41"/>
        <v>304.89999999999998</v>
      </c>
      <c r="AB115" s="3">
        <f t="shared" si="41"/>
        <v>47.1</v>
      </c>
      <c r="AC115" s="3">
        <f t="shared" si="41"/>
        <v>446</v>
      </c>
      <c r="AD115" s="3">
        <f t="shared" si="41"/>
        <v>173</v>
      </c>
      <c r="AE115" s="3">
        <f t="shared" si="41"/>
        <v>69.7</v>
      </c>
      <c r="AF115" s="3">
        <f t="shared" si="41"/>
        <v>60</v>
      </c>
      <c r="AG115" s="3">
        <f t="shared" si="41"/>
        <v>200</v>
      </c>
      <c r="AH115" s="3">
        <f t="shared" si="41"/>
        <v>5096.8</v>
      </c>
      <c r="AI115" s="3">
        <f t="shared" si="41"/>
        <v>40</v>
      </c>
      <c r="AJ115" s="3">
        <f t="shared" si="41"/>
        <v>93</v>
      </c>
      <c r="AK115" s="3">
        <f t="shared" si="41"/>
        <v>323</v>
      </c>
      <c r="AL115" s="3">
        <f t="shared" si="41"/>
        <v>154.19999999999999</v>
      </c>
      <c r="AM115" s="3">
        <f t="shared" si="41"/>
        <v>75</v>
      </c>
      <c r="AN115" s="3">
        <f t="shared" si="41"/>
        <v>30</v>
      </c>
      <c r="AO115" s="3">
        <f t="shared" si="41"/>
        <v>25</v>
      </c>
      <c r="AP115" s="3">
        <f t="shared" si="41"/>
        <v>85</v>
      </c>
      <c r="AQ115" s="3">
        <f t="shared" si="41"/>
        <v>404.3</v>
      </c>
      <c r="AR115" s="3">
        <f t="shared" si="41"/>
        <v>130</v>
      </c>
      <c r="AS115" s="3">
        <f t="shared" si="41"/>
        <v>2080.3000000000002</v>
      </c>
      <c r="AT115" s="3">
        <f t="shared" si="41"/>
        <v>80.400000000000006</v>
      </c>
      <c r="AU115" s="3">
        <f t="shared" si="41"/>
        <v>185</v>
      </c>
      <c r="AV115" s="3">
        <f t="shared" si="41"/>
        <v>215</v>
      </c>
      <c r="AW115" s="3">
        <f t="shared" si="41"/>
        <v>212</v>
      </c>
      <c r="AX115" s="3">
        <f t="shared" si="41"/>
        <v>57.8</v>
      </c>
      <c r="AY115" s="3">
        <f t="shared" si="41"/>
        <v>0</v>
      </c>
    </row>
    <row r="116" spans="1:51" s="37" customFormat="1" x14ac:dyDescent="0.25">
      <c r="A116" s="38"/>
      <c r="B116" s="38"/>
      <c r="C116" s="38">
        <v>61141</v>
      </c>
      <c r="D116" s="81" t="s">
        <v>216</v>
      </c>
      <c r="E116" s="39">
        <v>1564.8</v>
      </c>
      <c r="F116" s="39">
        <v>224.9</v>
      </c>
      <c r="G116" s="39">
        <v>1339.9</v>
      </c>
      <c r="H116" s="39"/>
      <c r="I116" s="39">
        <v>16.5</v>
      </c>
      <c r="J116" s="39">
        <v>19</v>
      </c>
      <c r="K116" s="39">
        <v>2</v>
      </c>
      <c r="L116" s="39">
        <v>50</v>
      </c>
      <c r="M116" s="39"/>
      <c r="N116" s="39">
        <v>10</v>
      </c>
      <c r="O116" s="39"/>
      <c r="P116" s="39"/>
      <c r="Q116" s="39"/>
      <c r="R116" s="39"/>
      <c r="S116" s="39">
        <v>405</v>
      </c>
      <c r="T116" s="39">
        <v>245</v>
      </c>
      <c r="U116" s="39">
        <v>5</v>
      </c>
      <c r="V116" s="39">
        <v>22</v>
      </c>
      <c r="W116" s="39">
        <v>10</v>
      </c>
      <c r="X116" s="39"/>
      <c r="Y116" s="39">
        <v>15.9</v>
      </c>
      <c r="Z116" s="39">
        <v>15.3</v>
      </c>
      <c r="AA116" s="39">
        <v>5.9</v>
      </c>
      <c r="AB116" s="39">
        <v>6.5</v>
      </c>
      <c r="AC116" s="39">
        <v>23</v>
      </c>
      <c r="AD116" s="39">
        <v>8</v>
      </c>
      <c r="AE116" s="39">
        <v>9.6999999999999993</v>
      </c>
      <c r="AF116" s="39"/>
      <c r="AG116" s="39">
        <v>30</v>
      </c>
      <c r="AH116" s="39">
        <v>12.6</v>
      </c>
      <c r="AI116" s="39">
        <v>4</v>
      </c>
      <c r="AJ116" s="39"/>
      <c r="AK116" s="39">
        <v>5</v>
      </c>
      <c r="AL116" s="39">
        <v>31</v>
      </c>
      <c r="AM116" s="39">
        <v>3</v>
      </c>
      <c r="AN116" s="39">
        <v>10</v>
      </c>
      <c r="AO116" s="39">
        <v>2</v>
      </c>
      <c r="AP116" s="39"/>
      <c r="AQ116" s="39">
        <v>44.5</v>
      </c>
      <c r="AR116" s="39"/>
      <c r="AS116" s="39">
        <v>292.8</v>
      </c>
      <c r="AT116" s="39">
        <v>2.4</v>
      </c>
      <c r="AU116" s="39">
        <v>5</v>
      </c>
      <c r="AV116" s="39">
        <v>15</v>
      </c>
      <c r="AW116" s="39">
        <v>10</v>
      </c>
      <c r="AX116" s="39">
        <v>3.8</v>
      </c>
      <c r="AY116" s="39"/>
    </row>
    <row r="117" spans="1:51" s="37" customFormat="1" x14ac:dyDescent="0.25">
      <c r="A117" s="40"/>
      <c r="B117" s="40"/>
      <c r="C117" s="42">
        <v>61142</v>
      </c>
      <c r="D117" s="82" t="s">
        <v>217</v>
      </c>
      <c r="E117" s="39">
        <v>26524.799999999999</v>
      </c>
      <c r="F117" s="39">
        <v>3379.2</v>
      </c>
      <c r="G117" s="39">
        <v>23145.599999999999</v>
      </c>
      <c r="H117" s="39">
        <v>233</v>
      </c>
      <c r="I117" s="39">
        <v>750</v>
      </c>
      <c r="J117" s="39">
        <v>340</v>
      </c>
      <c r="K117" s="39">
        <v>177</v>
      </c>
      <c r="L117" s="39">
        <v>3050</v>
      </c>
      <c r="M117" s="39">
        <v>587.1</v>
      </c>
      <c r="N117" s="39">
        <v>150</v>
      </c>
      <c r="O117" s="39">
        <v>380</v>
      </c>
      <c r="P117" s="39">
        <v>1394</v>
      </c>
      <c r="Q117" s="39">
        <v>75</v>
      </c>
      <c r="R117" s="39">
        <v>61</v>
      </c>
      <c r="S117" s="39">
        <v>1571</v>
      </c>
      <c r="T117" s="39">
        <v>1923.5</v>
      </c>
      <c r="U117" s="39">
        <v>910</v>
      </c>
      <c r="V117" s="39">
        <v>179</v>
      </c>
      <c r="W117" s="39">
        <v>201.5</v>
      </c>
      <c r="X117" s="39">
        <v>150</v>
      </c>
      <c r="Y117" s="39">
        <v>301.5</v>
      </c>
      <c r="Z117" s="39">
        <v>648.70000000000005</v>
      </c>
      <c r="AA117" s="39">
        <v>299</v>
      </c>
      <c r="AB117" s="39">
        <v>40.6</v>
      </c>
      <c r="AC117" s="39">
        <v>423</v>
      </c>
      <c r="AD117" s="39">
        <v>165</v>
      </c>
      <c r="AE117" s="39">
        <v>60</v>
      </c>
      <c r="AF117" s="39">
        <v>60</v>
      </c>
      <c r="AG117" s="39">
        <v>170</v>
      </c>
      <c r="AH117" s="39">
        <v>5084.2</v>
      </c>
      <c r="AI117" s="39">
        <v>36</v>
      </c>
      <c r="AJ117" s="39">
        <v>93</v>
      </c>
      <c r="AK117" s="39">
        <v>318</v>
      </c>
      <c r="AL117" s="39">
        <v>123.2</v>
      </c>
      <c r="AM117" s="39">
        <v>72</v>
      </c>
      <c r="AN117" s="39">
        <v>20</v>
      </c>
      <c r="AO117" s="39">
        <v>23</v>
      </c>
      <c r="AP117" s="39">
        <v>85</v>
      </c>
      <c r="AQ117" s="39">
        <v>359.8</v>
      </c>
      <c r="AR117" s="39">
        <v>130</v>
      </c>
      <c r="AS117" s="39">
        <v>1787.5</v>
      </c>
      <c r="AT117" s="39">
        <v>78</v>
      </c>
      <c r="AU117" s="39">
        <v>180</v>
      </c>
      <c r="AV117" s="39">
        <v>200</v>
      </c>
      <c r="AW117" s="39">
        <v>202</v>
      </c>
      <c r="AX117" s="39">
        <v>54</v>
      </c>
      <c r="AY117" s="39"/>
    </row>
    <row r="118" spans="1:51" s="37" customFormat="1" x14ac:dyDescent="0.25">
      <c r="A118" s="40"/>
      <c r="B118" s="40"/>
      <c r="C118" s="42">
        <v>61148</v>
      </c>
      <c r="D118" s="82" t="s">
        <v>336</v>
      </c>
      <c r="E118" s="39">
        <v>3</v>
      </c>
      <c r="F118" s="39">
        <v>2</v>
      </c>
      <c r="G118" s="39">
        <v>1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>
        <v>1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36" customFormat="1" x14ac:dyDescent="0.25">
      <c r="A119" s="1" t="s">
        <v>9</v>
      </c>
      <c r="B119" s="38">
        <v>6115</v>
      </c>
      <c r="C119" s="1"/>
      <c r="D119" s="81" t="s">
        <v>218</v>
      </c>
      <c r="E119" s="3">
        <f>SUM(E120:E120)</f>
        <v>755.8</v>
      </c>
      <c r="F119" s="3">
        <f t="shared" ref="F119:AY119" si="42">SUM(F120:F120)</f>
        <v>0</v>
      </c>
      <c r="G119" s="3">
        <f t="shared" si="42"/>
        <v>755.8</v>
      </c>
      <c r="H119" s="3">
        <f t="shared" si="42"/>
        <v>0</v>
      </c>
      <c r="I119" s="3">
        <f t="shared" si="42"/>
        <v>0</v>
      </c>
      <c r="J119" s="3">
        <f t="shared" si="42"/>
        <v>0</v>
      </c>
      <c r="K119" s="3">
        <f t="shared" si="42"/>
        <v>1</v>
      </c>
      <c r="L119" s="3">
        <f t="shared" si="42"/>
        <v>0</v>
      </c>
      <c r="M119" s="3">
        <f t="shared" si="42"/>
        <v>0</v>
      </c>
      <c r="N119" s="3">
        <f t="shared" si="42"/>
        <v>0</v>
      </c>
      <c r="O119" s="3">
        <f t="shared" si="42"/>
        <v>0</v>
      </c>
      <c r="P119" s="3">
        <f t="shared" si="42"/>
        <v>0</v>
      </c>
      <c r="Q119" s="3">
        <f t="shared" si="42"/>
        <v>0</v>
      </c>
      <c r="R119" s="3">
        <f t="shared" si="42"/>
        <v>0</v>
      </c>
      <c r="S119" s="3">
        <f t="shared" si="42"/>
        <v>346</v>
      </c>
      <c r="T119" s="3">
        <f t="shared" si="42"/>
        <v>400</v>
      </c>
      <c r="U119" s="3">
        <f t="shared" si="42"/>
        <v>0</v>
      </c>
      <c r="V119" s="3">
        <f t="shared" si="42"/>
        <v>1.5</v>
      </c>
      <c r="W119" s="3">
        <f t="shared" si="42"/>
        <v>0</v>
      </c>
      <c r="X119" s="3">
        <f t="shared" si="42"/>
        <v>0</v>
      </c>
      <c r="Y119" s="3">
        <f t="shared" si="42"/>
        <v>7.3</v>
      </c>
      <c r="Z119" s="3">
        <f t="shared" si="42"/>
        <v>0</v>
      </c>
      <c r="AA119" s="3">
        <f t="shared" si="42"/>
        <v>0</v>
      </c>
      <c r="AB119" s="3">
        <f t="shared" si="42"/>
        <v>0</v>
      </c>
      <c r="AC119" s="3">
        <f t="shared" si="42"/>
        <v>0</v>
      </c>
      <c r="AD119" s="3">
        <f t="shared" si="42"/>
        <v>0</v>
      </c>
      <c r="AE119" s="3">
        <f t="shared" si="42"/>
        <v>0</v>
      </c>
      <c r="AF119" s="3">
        <f t="shared" si="42"/>
        <v>0</v>
      </c>
      <c r="AG119" s="3">
        <f t="shared" si="42"/>
        <v>0</v>
      </c>
      <c r="AH119" s="3">
        <f t="shared" si="42"/>
        <v>0</v>
      </c>
      <c r="AI119" s="3">
        <f t="shared" si="42"/>
        <v>0</v>
      </c>
      <c r="AJ119" s="3">
        <f t="shared" si="42"/>
        <v>0</v>
      </c>
      <c r="AK119" s="3">
        <f t="shared" si="42"/>
        <v>0</v>
      </c>
      <c r="AL119" s="3">
        <f t="shared" si="42"/>
        <v>0</v>
      </c>
      <c r="AM119" s="3">
        <f t="shared" si="42"/>
        <v>0</v>
      </c>
      <c r="AN119" s="3">
        <f t="shared" si="42"/>
        <v>0</v>
      </c>
      <c r="AO119" s="3">
        <f t="shared" si="42"/>
        <v>0</v>
      </c>
      <c r="AP119" s="3">
        <f t="shared" si="42"/>
        <v>0</v>
      </c>
      <c r="AQ119" s="3">
        <f t="shared" si="42"/>
        <v>0</v>
      </c>
      <c r="AR119" s="3">
        <f t="shared" si="42"/>
        <v>0</v>
      </c>
      <c r="AS119" s="3">
        <f t="shared" si="42"/>
        <v>0</v>
      </c>
      <c r="AT119" s="3">
        <f t="shared" si="42"/>
        <v>0</v>
      </c>
      <c r="AU119" s="3">
        <f t="shared" si="42"/>
        <v>0</v>
      </c>
      <c r="AV119" s="3">
        <f t="shared" si="42"/>
        <v>0</v>
      </c>
      <c r="AW119" s="3">
        <f t="shared" si="42"/>
        <v>0</v>
      </c>
      <c r="AX119" s="3">
        <f t="shared" si="42"/>
        <v>0</v>
      </c>
      <c r="AY119" s="3">
        <f t="shared" si="42"/>
        <v>0</v>
      </c>
    </row>
    <row r="120" spans="1:51" s="37" customFormat="1" x14ac:dyDescent="0.25">
      <c r="A120" s="38"/>
      <c r="B120" s="38"/>
      <c r="C120" s="38">
        <v>61151</v>
      </c>
      <c r="D120" s="81" t="s">
        <v>218</v>
      </c>
      <c r="E120" s="39">
        <v>755.8</v>
      </c>
      <c r="F120" s="39"/>
      <c r="G120" s="39">
        <v>755.8</v>
      </c>
      <c r="H120" s="39"/>
      <c r="I120" s="39"/>
      <c r="J120" s="39"/>
      <c r="K120" s="39">
        <v>1</v>
      </c>
      <c r="L120" s="39"/>
      <c r="M120" s="39"/>
      <c r="N120" s="39"/>
      <c r="O120" s="39"/>
      <c r="P120" s="39"/>
      <c r="Q120" s="39"/>
      <c r="R120" s="39"/>
      <c r="S120" s="39">
        <v>346</v>
      </c>
      <c r="T120" s="39">
        <v>400</v>
      </c>
      <c r="U120" s="39"/>
      <c r="V120" s="39">
        <v>1.5</v>
      </c>
      <c r="W120" s="39"/>
      <c r="X120" s="39"/>
      <c r="Y120" s="39">
        <v>7.3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36" customFormat="1" x14ac:dyDescent="0.25">
      <c r="A121" s="1"/>
      <c r="B121" s="38">
        <v>6116</v>
      </c>
      <c r="C121" s="1"/>
      <c r="D121" s="81" t="s">
        <v>355</v>
      </c>
      <c r="E121" s="3">
        <f>SUM(E122:E122)</f>
        <v>74</v>
      </c>
      <c r="F121" s="3">
        <f t="shared" ref="F121:AY121" si="43">SUM(F122:F122)</f>
        <v>74</v>
      </c>
      <c r="G121" s="3">
        <f t="shared" si="43"/>
        <v>0</v>
      </c>
      <c r="H121" s="3">
        <f t="shared" si="43"/>
        <v>0</v>
      </c>
      <c r="I121" s="3">
        <f t="shared" si="43"/>
        <v>0</v>
      </c>
      <c r="J121" s="3">
        <f t="shared" si="43"/>
        <v>0</v>
      </c>
      <c r="K121" s="3">
        <f t="shared" si="43"/>
        <v>0</v>
      </c>
      <c r="L121" s="3">
        <f t="shared" si="43"/>
        <v>0</v>
      </c>
      <c r="M121" s="3">
        <f t="shared" si="43"/>
        <v>0</v>
      </c>
      <c r="N121" s="3">
        <f t="shared" si="43"/>
        <v>0</v>
      </c>
      <c r="O121" s="3">
        <f t="shared" si="43"/>
        <v>0</v>
      </c>
      <c r="P121" s="3">
        <f t="shared" si="43"/>
        <v>0</v>
      </c>
      <c r="Q121" s="3">
        <f t="shared" si="43"/>
        <v>0</v>
      </c>
      <c r="R121" s="3">
        <f t="shared" si="43"/>
        <v>0</v>
      </c>
      <c r="S121" s="3">
        <f t="shared" si="43"/>
        <v>0</v>
      </c>
      <c r="T121" s="3">
        <f t="shared" si="43"/>
        <v>0</v>
      </c>
      <c r="U121" s="3">
        <f t="shared" si="43"/>
        <v>0</v>
      </c>
      <c r="V121" s="3">
        <f t="shared" si="43"/>
        <v>0</v>
      </c>
      <c r="W121" s="3">
        <f t="shared" si="43"/>
        <v>0</v>
      </c>
      <c r="X121" s="3">
        <f t="shared" si="43"/>
        <v>0</v>
      </c>
      <c r="Y121" s="3">
        <f t="shared" si="43"/>
        <v>0</v>
      </c>
      <c r="Z121" s="3">
        <f t="shared" si="43"/>
        <v>0</v>
      </c>
      <c r="AA121" s="3">
        <f t="shared" si="43"/>
        <v>0</v>
      </c>
      <c r="AB121" s="3">
        <f t="shared" si="43"/>
        <v>0</v>
      </c>
      <c r="AC121" s="3">
        <f t="shared" si="43"/>
        <v>0</v>
      </c>
      <c r="AD121" s="3">
        <f t="shared" si="43"/>
        <v>0</v>
      </c>
      <c r="AE121" s="3">
        <f t="shared" si="43"/>
        <v>0</v>
      </c>
      <c r="AF121" s="3">
        <f t="shared" si="43"/>
        <v>0</v>
      </c>
      <c r="AG121" s="3">
        <f t="shared" si="43"/>
        <v>0</v>
      </c>
      <c r="AH121" s="3">
        <f t="shared" si="43"/>
        <v>0</v>
      </c>
      <c r="AI121" s="3">
        <f t="shared" si="43"/>
        <v>0</v>
      </c>
      <c r="AJ121" s="3">
        <f t="shared" si="43"/>
        <v>0</v>
      </c>
      <c r="AK121" s="3">
        <f t="shared" si="43"/>
        <v>0</v>
      </c>
      <c r="AL121" s="3">
        <f t="shared" si="43"/>
        <v>0</v>
      </c>
      <c r="AM121" s="3">
        <f t="shared" si="43"/>
        <v>0</v>
      </c>
      <c r="AN121" s="3">
        <f t="shared" si="43"/>
        <v>0</v>
      </c>
      <c r="AO121" s="3">
        <f t="shared" si="43"/>
        <v>0</v>
      </c>
      <c r="AP121" s="3">
        <f t="shared" si="43"/>
        <v>0</v>
      </c>
      <c r="AQ121" s="3">
        <f t="shared" si="43"/>
        <v>0</v>
      </c>
      <c r="AR121" s="3">
        <f t="shared" si="43"/>
        <v>0</v>
      </c>
      <c r="AS121" s="3">
        <f t="shared" si="43"/>
        <v>0</v>
      </c>
      <c r="AT121" s="3">
        <f t="shared" si="43"/>
        <v>0</v>
      </c>
      <c r="AU121" s="3">
        <f t="shared" si="43"/>
        <v>0</v>
      </c>
      <c r="AV121" s="3">
        <f t="shared" si="43"/>
        <v>0</v>
      </c>
      <c r="AW121" s="3">
        <f t="shared" si="43"/>
        <v>0</v>
      </c>
      <c r="AX121" s="3">
        <f t="shared" si="43"/>
        <v>0</v>
      </c>
      <c r="AY121" s="3">
        <f t="shared" si="43"/>
        <v>0</v>
      </c>
    </row>
    <row r="122" spans="1:51" s="37" customFormat="1" x14ac:dyDescent="0.25">
      <c r="A122" s="38"/>
      <c r="B122" s="38"/>
      <c r="C122" s="38">
        <v>61161</v>
      </c>
      <c r="D122" s="81" t="s">
        <v>320</v>
      </c>
      <c r="E122" s="39">
        <v>74</v>
      </c>
      <c r="F122" s="39">
        <v>74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x14ac:dyDescent="0.25">
      <c r="A123" s="4"/>
      <c r="B123" s="4">
        <v>6198</v>
      </c>
      <c r="C123" s="4"/>
      <c r="D123" s="68" t="s">
        <v>219</v>
      </c>
      <c r="E123" s="3">
        <f>SUM(E124)</f>
        <v>1325.7</v>
      </c>
      <c r="F123" s="3">
        <f t="shared" ref="F123:G123" si="44">SUM(F124)</f>
        <v>120.7</v>
      </c>
      <c r="G123" s="3">
        <f t="shared" si="44"/>
        <v>1205</v>
      </c>
      <c r="H123" s="3">
        <f>SUM(H124:H124)</f>
        <v>0</v>
      </c>
      <c r="I123" s="3">
        <f t="shared" ref="I123:AY123" si="45">SUM(I124:I124)</f>
        <v>0</v>
      </c>
      <c r="J123" s="3">
        <f t="shared" si="45"/>
        <v>0</v>
      </c>
      <c r="K123" s="3">
        <f t="shared" si="45"/>
        <v>0</v>
      </c>
      <c r="L123" s="3">
        <f t="shared" si="45"/>
        <v>0</v>
      </c>
      <c r="M123" s="3">
        <f t="shared" si="45"/>
        <v>0</v>
      </c>
      <c r="N123" s="3">
        <f t="shared" si="45"/>
        <v>0</v>
      </c>
      <c r="O123" s="3">
        <f t="shared" si="45"/>
        <v>0</v>
      </c>
      <c r="P123" s="3">
        <f t="shared" si="45"/>
        <v>0</v>
      </c>
      <c r="Q123" s="3">
        <f t="shared" si="45"/>
        <v>0</v>
      </c>
      <c r="R123" s="3">
        <f t="shared" si="45"/>
        <v>0</v>
      </c>
      <c r="S123" s="3">
        <f t="shared" si="45"/>
        <v>0</v>
      </c>
      <c r="T123" s="3">
        <f t="shared" si="45"/>
        <v>230.4</v>
      </c>
      <c r="U123" s="3">
        <f t="shared" si="45"/>
        <v>0</v>
      </c>
      <c r="V123" s="3">
        <f t="shared" si="45"/>
        <v>0</v>
      </c>
      <c r="W123" s="3">
        <f t="shared" si="45"/>
        <v>20</v>
      </c>
      <c r="X123" s="3">
        <f t="shared" si="45"/>
        <v>0</v>
      </c>
      <c r="Y123" s="3">
        <f t="shared" si="45"/>
        <v>373.2</v>
      </c>
      <c r="Z123" s="3">
        <f t="shared" si="45"/>
        <v>0</v>
      </c>
      <c r="AA123" s="3">
        <f t="shared" si="45"/>
        <v>274</v>
      </c>
      <c r="AB123" s="3">
        <f t="shared" si="45"/>
        <v>0</v>
      </c>
      <c r="AC123" s="3">
        <f t="shared" si="45"/>
        <v>5</v>
      </c>
      <c r="AD123" s="3">
        <f t="shared" si="45"/>
        <v>0</v>
      </c>
      <c r="AE123" s="3">
        <f t="shared" si="45"/>
        <v>0</v>
      </c>
      <c r="AF123" s="3">
        <f t="shared" si="45"/>
        <v>0</v>
      </c>
      <c r="AG123" s="3">
        <f t="shared" si="45"/>
        <v>0</v>
      </c>
      <c r="AH123" s="3">
        <f t="shared" si="45"/>
        <v>0</v>
      </c>
      <c r="AI123" s="3">
        <f t="shared" si="45"/>
        <v>0</v>
      </c>
      <c r="AJ123" s="3">
        <f t="shared" si="45"/>
        <v>0</v>
      </c>
      <c r="AK123" s="3">
        <f t="shared" si="45"/>
        <v>0</v>
      </c>
      <c r="AL123" s="3">
        <f t="shared" si="45"/>
        <v>32.4</v>
      </c>
      <c r="AM123" s="3">
        <f t="shared" si="45"/>
        <v>0</v>
      </c>
      <c r="AN123" s="3">
        <f t="shared" si="45"/>
        <v>0</v>
      </c>
      <c r="AO123" s="3">
        <f t="shared" si="45"/>
        <v>0</v>
      </c>
      <c r="AP123" s="3">
        <f t="shared" si="45"/>
        <v>0</v>
      </c>
      <c r="AQ123" s="3">
        <f t="shared" si="45"/>
        <v>0</v>
      </c>
      <c r="AR123" s="3">
        <f t="shared" si="45"/>
        <v>0</v>
      </c>
      <c r="AS123" s="3">
        <f t="shared" si="45"/>
        <v>0</v>
      </c>
      <c r="AT123" s="3">
        <f t="shared" si="45"/>
        <v>0</v>
      </c>
      <c r="AU123" s="3">
        <f t="shared" si="45"/>
        <v>270</v>
      </c>
      <c r="AV123" s="3">
        <f t="shared" si="45"/>
        <v>0</v>
      </c>
      <c r="AW123" s="3">
        <f t="shared" si="45"/>
        <v>0</v>
      </c>
      <c r="AX123" s="3">
        <f t="shared" si="45"/>
        <v>0</v>
      </c>
      <c r="AY123" s="3">
        <f t="shared" si="45"/>
        <v>0</v>
      </c>
    </row>
    <row r="124" spans="1:51" s="37" customFormat="1" x14ac:dyDescent="0.25">
      <c r="A124" s="38"/>
      <c r="B124" s="38"/>
      <c r="C124" s="38">
        <v>61981</v>
      </c>
      <c r="D124" s="81" t="s">
        <v>219</v>
      </c>
      <c r="E124" s="39">
        <v>1325.7</v>
      </c>
      <c r="F124" s="39">
        <v>120.7</v>
      </c>
      <c r="G124" s="39">
        <v>1205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>
        <v>230.4</v>
      </c>
      <c r="U124" s="39"/>
      <c r="V124" s="39"/>
      <c r="W124" s="39">
        <v>20</v>
      </c>
      <c r="X124" s="39"/>
      <c r="Y124" s="39">
        <v>373.2</v>
      </c>
      <c r="Z124" s="39"/>
      <c r="AA124" s="39">
        <v>274</v>
      </c>
      <c r="AB124" s="39"/>
      <c r="AC124" s="39">
        <v>5</v>
      </c>
      <c r="AD124" s="39"/>
      <c r="AE124" s="39"/>
      <c r="AF124" s="39"/>
      <c r="AG124" s="39"/>
      <c r="AH124" s="39"/>
      <c r="AI124" s="39"/>
      <c r="AJ124" s="39"/>
      <c r="AK124" s="39"/>
      <c r="AL124" s="39">
        <v>32.4</v>
      </c>
      <c r="AM124" s="39"/>
      <c r="AN124" s="39"/>
      <c r="AO124" s="39"/>
      <c r="AP124" s="39"/>
      <c r="AQ124" s="39"/>
      <c r="AR124" s="39"/>
      <c r="AS124" s="39"/>
      <c r="AT124" s="39"/>
      <c r="AU124" s="39">
        <v>270</v>
      </c>
      <c r="AV124" s="39"/>
      <c r="AW124" s="39"/>
      <c r="AX124" s="39"/>
      <c r="AY124" s="39"/>
    </row>
    <row r="125" spans="1:51" x14ac:dyDescent="0.25">
      <c r="A125" s="1">
        <v>64</v>
      </c>
      <c r="B125" s="1"/>
      <c r="C125" s="1"/>
      <c r="D125" s="70" t="s">
        <v>220</v>
      </c>
      <c r="E125" s="3">
        <f t="shared" ref="E125:AY125" si="46">SUM(E126,E134,E142,E148,E151,E159,E164)</f>
        <v>7862537.0999999996</v>
      </c>
      <c r="F125" s="3">
        <f t="shared" si="46"/>
        <v>3280605.5000000005</v>
      </c>
      <c r="G125" s="3">
        <f t="shared" si="46"/>
        <v>4581931.5999999996</v>
      </c>
      <c r="H125" s="3">
        <f t="shared" si="46"/>
        <v>51615</v>
      </c>
      <c r="I125" s="3">
        <f t="shared" si="46"/>
        <v>97422.000000000015</v>
      </c>
      <c r="J125" s="3">
        <f t="shared" si="46"/>
        <v>47714</v>
      </c>
      <c r="K125" s="3">
        <f t="shared" si="46"/>
        <v>8689</v>
      </c>
      <c r="L125" s="3">
        <f t="shared" si="46"/>
        <v>59586.999999999993</v>
      </c>
      <c r="M125" s="3">
        <f>SUM(M126,M134,M142,M148,M151,M159,M164)</f>
        <v>29781.300000000003</v>
      </c>
      <c r="N125" s="3">
        <f t="shared" si="46"/>
        <v>5864</v>
      </c>
      <c r="O125" s="3">
        <f t="shared" si="46"/>
        <v>2065095</v>
      </c>
      <c r="P125" s="3">
        <f t="shared" si="46"/>
        <v>1136340</v>
      </c>
      <c r="Q125" s="3">
        <f t="shared" si="46"/>
        <v>107323</v>
      </c>
      <c r="R125" s="3">
        <f t="shared" si="46"/>
        <v>11496</v>
      </c>
      <c r="S125" s="3">
        <f t="shared" si="46"/>
        <v>55564</v>
      </c>
      <c r="T125" s="3">
        <f t="shared" si="46"/>
        <v>108689.50000000001</v>
      </c>
      <c r="U125" s="3">
        <f t="shared" si="46"/>
        <v>26753.5</v>
      </c>
      <c r="V125" s="3">
        <f t="shared" si="46"/>
        <v>106775.00000000003</v>
      </c>
      <c r="W125" s="3">
        <f t="shared" si="46"/>
        <v>15425.999999999998</v>
      </c>
      <c r="X125" s="3">
        <f t="shared" si="46"/>
        <v>19790</v>
      </c>
      <c r="Y125" s="3">
        <f t="shared" si="46"/>
        <v>68026.000000000015</v>
      </c>
      <c r="Z125" s="3">
        <f t="shared" si="46"/>
        <v>73295.599999999977</v>
      </c>
      <c r="AA125" s="3">
        <f t="shared" si="46"/>
        <v>1880</v>
      </c>
      <c r="AB125" s="3">
        <f t="shared" si="46"/>
        <v>152.19999999999999</v>
      </c>
      <c r="AC125" s="3">
        <f t="shared" si="46"/>
        <v>65747</v>
      </c>
      <c r="AD125" s="3">
        <f t="shared" si="46"/>
        <v>51170.399999999994</v>
      </c>
      <c r="AE125" s="3">
        <f t="shared" si="46"/>
        <v>20468.999999999996</v>
      </c>
      <c r="AF125" s="3">
        <f t="shared" si="46"/>
        <v>11790.3</v>
      </c>
      <c r="AG125" s="3">
        <f t="shared" si="46"/>
        <v>18385.5</v>
      </c>
      <c r="AH125" s="3">
        <f t="shared" si="46"/>
        <v>29110</v>
      </c>
      <c r="AI125" s="3">
        <f t="shared" si="46"/>
        <v>16835.599999999999</v>
      </c>
      <c r="AJ125" s="3">
        <f t="shared" si="46"/>
        <v>7254.0000000000009</v>
      </c>
      <c r="AK125" s="3">
        <f t="shared" si="46"/>
        <v>35010.800000000003</v>
      </c>
      <c r="AL125" s="3">
        <f t="shared" si="46"/>
        <v>16889</v>
      </c>
      <c r="AM125" s="3">
        <f t="shared" si="46"/>
        <v>4192</v>
      </c>
      <c r="AN125" s="3">
        <f t="shared" si="46"/>
        <v>5466</v>
      </c>
      <c r="AO125" s="3">
        <f t="shared" si="46"/>
        <v>2576</v>
      </c>
      <c r="AP125" s="3">
        <f t="shared" si="46"/>
        <v>16576.000000000004</v>
      </c>
      <c r="AQ125" s="3">
        <f t="shared" si="46"/>
        <v>22693</v>
      </c>
      <c r="AR125" s="3">
        <f t="shared" si="46"/>
        <v>18039.999999999996</v>
      </c>
      <c r="AS125" s="3">
        <f t="shared" si="46"/>
        <v>20356.999999999996</v>
      </c>
      <c r="AT125" s="3">
        <f t="shared" si="46"/>
        <v>8332</v>
      </c>
      <c r="AU125" s="3">
        <f t="shared" si="46"/>
        <v>62671.399999999994</v>
      </c>
      <c r="AV125" s="3">
        <f t="shared" si="46"/>
        <v>22411</v>
      </c>
      <c r="AW125" s="3">
        <f t="shared" si="46"/>
        <v>11627</v>
      </c>
      <c r="AX125" s="3">
        <f t="shared" si="46"/>
        <v>17050.5</v>
      </c>
      <c r="AY125" s="3">
        <f t="shared" si="46"/>
        <v>0</v>
      </c>
    </row>
    <row r="126" spans="1:51" x14ac:dyDescent="0.25">
      <c r="A126" s="4"/>
      <c r="B126" s="4">
        <v>6401</v>
      </c>
      <c r="C126" s="4"/>
      <c r="D126" s="68" t="s">
        <v>221</v>
      </c>
      <c r="E126" s="3">
        <f>SUM(E127:E133)</f>
        <v>170932.5</v>
      </c>
      <c r="F126" s="3">
        <f t="shared" ref="F126:X126" si="47">SUM(F127:F133)</f>
        <v>10</v>
      </c>
      <c r="G126" s="3">
        <f t="shared" si="47"/>
        <v>170922.5</v>
      </c>
      <c r="H126" s="3">
        <f t="shared" si="47"/>
        <v>24349.5</v>
      </c>
      <c r="I126" s="3">
        <f t="shared" si="47"/>
        <v>35659.9</v>
      </c>
      <c r="J126" s="3">
        <f t="shared" si="47"/>
        <v>16052</v>
      </c>
      <c r="K126" s="3">
        <f t="shared" si="47"/>
        <v>3233</v>
      </c>
      <c r="L126" s="3">
        <f t="shared" si="47"/>
        <v>22909.5</v>
      </c>
      <c r="M126" s="3">
        <f t="shared" si="47"/>
        <v>499.9</v>
      </c>
      <c r="N126" s="3">
        <f t="shared" si="47"/>
        <v>0</v>
      </c>
      <c r="O126" s="3">
        <f t="shared" si="47"/>
        <v>10957.7</v>
      </c>
      <c r="P126" s="3">
        <f t="shared" si="47"/>
        <v>4285.3999999999996</v>
      </c>
      <c r="Q126" s="3">
        <f t="shared" si="47"/>
        <v>3822.8999999999996</v>
      </c>
      <c r="R126" s="3">
        <f t="shared" si="47"/>
        <v>1321</v>
      </c>
      <c r="S126" s="3">
        <f t="shared" si="47"/>
        <v>4935.7</v>
      </c>
      <c r="T126" s="3">
        <f t="shared" si="47"/>
        <v>2047.3000000000002</v>
      </c>
      <c r="U126" s="3">
        <f t="shared" si="47"/>
        <v>3459.7</v>
      </c>
      <c r="V126" s="3">
        <f t="shared" si="47"/>
        <v>1779.6</v>
      </c>
      <c r="W126" s="3">
        <f t="shared" si="47"/>
        <v>1105.1999999999998</v>
      </c>
      <c r="X126" s="3">
        <f t="shared" si="47"/>
        <v>2032</v>
      </c>
      <c r="Y126" s="3">
        <f>SUM(Y127:Y133)</f>
        <v>1639.4</v>
      </c>
      <c r="Z126" s="3">
        <f>SUM(Z127:Z133)</f>
        <v>1754.4</v>
      </c>
      <c r="AA126" s="3">
        <f t="shared" ref="AA126:AY126" si="48">SUM(AA127:AA133)</f>
        <v>0</v>
      </c>
      <c r="AB126" s="3">
        <f t="shared" si="48"/>
        <v>0</v>
      </c>
      <c r="AC126" s="3">
        <f t="shared" si="48"/>
        <v>1438.8000000000002</v>
      </c>
      <c r="AD126" s="3">
        <f t="shared" si="48"/>
        <v>1716.1</v>
      </c>
      <c r="AE126" s="3">
        <f t="shared" si="48"/>
        <v>1341.8</v>
      </c>
      <c r="AF126" s="3">
        <f t="shared" si="48"/>
        <v>1151.5999999999999</v>
      </c>
      <c r="AG126" s="3">
        <f t="shared" si="48"/>
        <v>1609.1999999999998</v>
      </c>
      <c r="AH126" s="3">
        <f t="shared" si="48"/>
        <v>1360.3</v>
      </c>
      <c r="AI126" s="3">
        <f t="shared" si="48"/>
        <v>1542.2000000000003</v>
      </c>
      <c r="AJ126" s="3">
        <f t="shared" si="48"/>
        <v>883.1</v>
      </c>
      <c r="AK126" s="3">
        <f t="shared" si="48"/>
        <v>2395.1999999999998</v>
      </c>
      <c r="AL126" s="3">
        <f t="shared" si="48"/>
        <v>847.69999999999993</v>
      </c>
      <c r="AM126" s="3">
        <f t="shared" si="48"/>
        <v>0</v>
      </c>
      <c r="AN126" s="3">
        <f t="shared" si="48"/>
        <v>0</v>
      </c>
      <c r="AO126" s="3">
        <f t="shared" si="48"/>
        <v>1376</v>
      </c>
      <c r="AP126" s="3">
        <f t="shared" si="48"/>
        <v>1612.8000000000002</v>
      </c>
      <c r="AQ126" s="3">
        <f t="shared" si="48"/>
        <v>1446</v>
      </c>
      <c r="AR126" s="3">
        <f t="shared" si="48"/>
        <v>930</v>
      </c>
      <c r="AS126" s="3">
        <f t="shared" si="48"/>
        <v>1854</v>
      </c>
      <c r="AT126" s="3">
        <f t="shared" si="48"/>
        <v>921.6</v>
      </c>
      <c r="AU126" s="3">
        <f t="shared" si="48"/>
        <v>3401.7000000000003</v>
      </c>
      <c r="AV126" s="3">
        <f t="shared" si="48"/>
        <v>1355.6</v>
      </c>
      <c r="AW126" s="3">
        <f t="shared" si="48"/>
        <v>1002</v>
      </c>
      <c r="AX126" s="3">
        <f t="shared" si="48"/>
        <v>892.69999999999993</v>
      </c>
      <c r="AY126" s="3">
        <f t="shared" si="48"/>
        <v>0</v>
      </c>
    </row>
    <row r="127" spans="1:51" s="37" customFormat="1" x14ac:dyDescent="0.25">
      <c r="A127" s="38"/>
      <c r="B127" s="38"/>
      <c r="C127" s="38">
        <v>64011</v>
      </c>
      <c r="D127" s="81" t="s">
        <v>222</v>
      </c>
      <c r="E127" s="39">
        <v>16800</v>
      </c>
      <c r="F127" s="39"/>
      <c r="G127" s="39">
        <v>16800</v>
      </c>
      <c r="H127" s="39">
        <v>16800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37" customFormat="1" x14ac:dyDescent="0.25">
      <c r="A128" s="38"/>
      <c r="B128" s="38"/>
      <c r="C128" s="38">
        <v>64012</v>
      </c>
      <c r="D128" s="81" t="s">
        <v>223</v>
      </c>
      <c r="E128" s="39">
        <v>42163.1</v>
      </c>
      <c r="F128" s="39"/>
      <c r="G128" s="39">
        <v>42163.1</v>
      </c>
      <c r="H128" s="39"/>
      <c r="I128" s="39">
        <v>23719.1</v>
      </c>
      <c r="J128" s="39">
        <v>13062</v>
      </c>
      <c r="K128" s="39">
        <v>2208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>
        <v>1320</v>
      </c>
      <c r="AP128" s="39"/>
      <c r="AQ128" s="39"/>
      <c r="AR128" s="39"/>
      <c r="AS128" s="39">
        <v>1854</v>
      </c>
      <c r="AT128" s="39"/>
      <c r="AU128" s="39"/>
      <c r="AV128" s="39"/>
      <c r="AW128" s="39"/>
      <c r="AX128" s="39"/>
      <c r="AY128" s="39"/>
    </row>
    <row r="129" spans="1:51" s="37" customFormat="1" x14ac:dyDescent="0.25">
      <c r="A129" s="38"/>
      <c r="B129" s="38"/>
      <c r="C129" s="38">
        <v>64013</v>
      </c>
      <c r="D129" s="81" t="s">
        <v>224</v>
      </c>
      <c r="E129" s="39">
        <v>216</v>
      </c>
      <c r="F129" s="39"/>
      <c r="G129" s="39">
        <v>216</v>
      </c>
      <c r="H129" s="39"/>
      <c r="I129" s="39"/>
      <c r="J129" s="39"/>
      <c r="K129" s="39"/>
      <c r="L129" s="39">
        <v>216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37" customFormat="1" x14ac:dyDescent="0.25">
      <c r="A130" s="38"/>
      <c r="B130" s="38"/>
      <c r="C130" s="38">
        <v>64014</v>
      </c>
      <c r="D130" s="81" t="s">
        <v>225</v>
      </c>
      <c r="E130" s="39">
        <v>38672.9</v>
      </c>
      <c r="F130" s="39"/>
      <c r="G130" s="39">
        <v>38672.9</v>
      </c>
      <c r="H130" s="39">
        <v>546</v>
      </c>
      <c r="I130" s="39">
        <v>537</v>
      </c>
      <c r="J130" s="39">
        <v>355</v>
      </c>
      <c r="K130" s="39">
        <v>132</v>
      </c>
      <c r="L130" s="39">
        <v>2558.4</v>
      </c>
      <c r="M130" s="39">
        <v>277.2</v>
      </c>
      <c r="N130" s="39"/>
      <c r="O130" s="39">
        <v>10907.7</v>
      </c>
      <c r="P130" s="39">
        <v>730.8</v>
      </c>
      <c r="Q130" s="39">
        <v>891.2</v>
      </c>
      <c r="R130" s="39">
        <v>588</v>
      </c>
      <c r="S130" s="39">
        <v>535</v>
      </c>
      <c r="T130" s="39">
        <v>980.2</v>
      </c>
      <c r="U130" s="39">
        <v>1349</v>
      </c>
      <c r="V130" s="39">
        <v>1160.4000000000001</v>
      </c>
      <c r="W130" s="39">
        <v>681.6</v>
      </c>
      <c r="X130" s="39">
        <v>627</v>
      </c>
      <c r="Y130" s="39">
        <v>681.6</v>
      </c>
      <c r="Z130" s="39">
        <v>740.4</v>
      </c>
      <c r="AA130" s="39"/>
      <c r="AB130" s="39"/>
      <c r="AC130" s="39">
        <v>1088.4000000000001</v>
      </c>
      <c r="AD130" s="39">
        <v>688.7</v>
      </c>
      <c r="AE130" s="39">
        <v>655.1</v>
      </c>
      <c r="AF130" s="39">
        <v>616</v>
      </c>
      <c r="AG130" s="39">
        <v>790.8</v>
      </c>
      <c r="AH130" s="39">
        <v>673.3</v>
      </c>
      <c r="AI130" s="39">
        <v>849.1</v>
      </c>
      <c r="AJ130" s="39">
        <v>691</v>
      </c>
      <c r="AK130" s="39">
        <v>1315.2</v>
      </c>
      <c r="AL130" s="39">
        <v>420</v>
      </c>
      <c r="AM130" s="39"/>
      <c r="AN130" s="39"/>
      <c r="AO130" s="39">
        <v>56</v>
      </c>
      <c r="AP130" s="39">
        <v>673.2</v>
      </c>
      <c r="AQ130" s="39">
        <v>1072.8</v>
      </c>
      <c r="AR130" s="39">
        <v>638.4</v>
      </c>
      <c r="AS130" s="39"/>
      <c r="AT130" s="39">
        <v>819</v>
      </c>
      <c r="AU130" s="39">
        <v>762.2</v>
      </c>
      <c r="AV130" s="39">
        <v>1210</v>
      </c>
      <c r="AW130" s="39">
        <v>673.2</v>
      </c>
      <c r="AX130" s="39">
        <v>702</v>
      </c>
      <c r="AY130" s="39"/>
    </row>
    <row r="131" spans="1:51" s="37" customFormat="1" x14ac:dyDescent="0.25">
      <c r="A131" s="38"/>
      <c r="B131" s="38"/>
      <c r="C131" s="38">
        <v>64015</v>
      </c>
      <c r="D131" s="81" t="s">
        <v>226</v>
      </c>
      <c r="E131" s="5">
        <v>4329</v>
      </c>
      <c r="F131" s="39"/>
      <c r="G131" s="39">
        <v>4329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>
        <v>4173</v>
      </c>
      <c r="T131" s="39"/>
      <c r="U131" s="39"/>
      <c r="V131" s="39"/>
      <c r="W131" s="39"/>
      <c r="X131" s="39"/>
      <c r="Y131" s="39">
        <v>156</v>
      </c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37" customFormat="1" x14ac:dyDescent="0.25">
      <c r="A132" s="38"/>
      <c r="B132" s="38"/>
      <c r="C132" s="38">
        <v>64016</v>
      </c>
      <c r="D132" s="81" t="s">
        <v>227</v>
      </c>
      <c r="E132" s="39">
        <v>51067.9</v>
      </c>
      <c r="F132" s="39">
        <v>10</v>
      </c>
      <c r="G132" s="39">
        <v>51057.9</v>
      </c>
      <c r="H132" s="39">
        <v>6573.5</v>
      </c>
      <c r="I132" s="39">
        <v>8389.7000000000007</v>
      </c>
      <c r="J132" s="39">
        <v>2437</v>
      </c>
      <c r="K132" s="39">
        <v>599</v>
      </c>
      <c r="L132" s="39">
        <v>12878.9</v>
      </c>
      <c r="M132" s="39">
        <v>203</v>
      </c>
      <c r="N132" s="39"/>
      <c r="O132" s="39">
        <v>50</v>
      </c>
      <c r="P132" s="39">
        <v>3554.6</v>
      </c>
      <c r="Q132" s="39">
        <v>2343.1999999999998</v>
      </c>
      <c r="R132" s="39">
        <v>333.8</v>
      </c>
      <c r="S132" s="39">
        <v>161</v>
      </c>
      <c r="T132" s="39">
        <v>852.1</v>
      </c>
      <c r="U132" s="39">
        <v>1578.2</v>
      </c>
      <c r="V132" s="39">
        <v>561.6</v>
      </c>
      <c r="W132" s="39">
        <v>151.19999999999999</v>
      </c>
      <c r="X132" s="39">
        <v>963</v>
      </c>
      <c r="Y132" s="39">
        <v>444.9</v>
      </c>
      <c r="Z132" s="39">
        <v>954</v>
      </c>
      <c r="AA132" s="39"/>
      <c r="AB132" s="39"/>
      <c r="AC132" s="39">
        <v>302.39999999999998</v>
      </c>
      <c r="AD132" s="39">
        <v>636.4</v>
      </c>
      <c r="AE132" s="39">
        <v>152.19999999999999</v>
      </c>
      <c r="AF132" s="39">
        <v>447.6</v>
      </c>
      <c r="AG132" s="39">
        <v>766.8</v>
      </c>
      <c r="AH132" s="39">
        <v>392.5</v>
      </c>
      <c r="AI132" s="39">
        <v>513.20000000000005</v>
      </c>
      <c r="AJ132" s="39">
        <v>192.1</v>
      </c>
      <c r="AK132" s="39">
        <v>598.79999999999995</v>
      </c>
      <c r="AL132" s="39">
        <v>145.30000000000001</v>
      </c>
      <c r="AM132" s="39"/>
      <c r="AN132" s="39"/>
      <c r="AO132" s="39"/>
      <c r="AP132" s="39">
        <v>289.2</v>
      </c>
      <c r="AQ132" s="39">
        <v>348</v>
      </c>
      <c r="AR132" s="39">
        <v>228</v>
      </c>
      <c r="AS132" s="39"/>
      <c r="AT132" s="39">
        <v>102.6</v>
      </c>
      <c r="AU132" s="39">
        <v>2542.4</v>
      </c>
      <c r="AV132" s="39"/>
      <c r="AW132" s="39">
        <v>190.8</v>
      </c>
      <c r="AX132" s="39">
        <v>180.9</v>
      </c>
      <c r="AY132" s="39"/>
    </row>
    <row r="133" spans="1:51" s="37" customFormat="1" x14ac:dyDescent="0.25">
      <c r="A133" s="38"/>
      <c r="B133" s="38"/>
      <c r="C133" s="38">
        <v>64018</v>
      </c>
      <c r="D133" s="68" t="s">
        <v>228</v>
      </c>
      <c r="E133" s="39">
        <v>17683.599999999999</v>
      </c>
      <c r="F133" s="39"/>
      <c r="G133" s="39">
        <v>17683.599999999999</v>
      </c>
      <c r="H133" s="39">
        <v>430</v>
      </c>
      <c r="I133" s="39">
        <v>3014.1</v>
      </c>
      <c r="J133" s="39">
        <v>198</v>
      </c>
      <c r="K133" s="39">
        <v>294</v>
      </c>
      <c r="L133" s="39">
        <v>7256.2</v>
      </c>
      <c r="M133" s="39">
        <v>19.7</v>
      </c>
      <c r="N133" s="39"/>
      <c r="O133" s="39"/>
      <c r="P133" s="39"/>
      <c r="Q133" s="39">
        <v>588.5</v>
      </c>
      <c r="R133" s="39">
        <v>399.2</v>
      </c>
      <c r="S133" s="39">
        <v>66.7</v>
      </c>
      <c r="T133" s="39">
        <v>215</v>
      </c>
      <c r="U133" s="39">
        <v>532.5</v>
      </c>
      <c r="V133" s="39">
        <v>57.6</v>
      </c>
      <c r="W133" s="39">
        <v>272.39999999999998</v>
      </c>
      <c r="X133" s="39">
        <v>442</v>
      </c>
      <c r="Y133" s="39">
        <v>356.9</v>
      </c>
      <c r="Z133" s="39">
        <v>60</v>
      </c>
      <c r="AA133" s="39"/>
      <c r="AB133" s="39"/>
      <c r="AC133" s="39">
        <v>48</v>
      </c>
      <c r="AD133" s="39">
        <v>391</v>
      </c>
      <c r="AE133" s="39">
        <v>534.5</v>
      </c>
      <c r="AF133" s="39">
        <v>88</v>
      </c>
      <c r="AG133" s="39">
        <v>51.6</v>
      </c>
      <c r="AH133" s="39">
        <v>294.5</v>
      </c>
      <c r="AI133" s="39">
        <v>179.9</v>
      </c>
      <c r="AJ133" s="39"/>
      <c r="AK133" s="39">
        <v>481.2</v>
      </c>
      <c r="AL133" s="39">
        <v>282.39999999999998</v>
      </c>
      <c r="AM133" s="39"/>
      <c r="AN133" s="39"/>
      <c r="AO133" s="39"/>
      <c r="AP133" s="39">
        <v>650.4</v>
      </c>
      <c r="AQ133" s="39">
        <v>25.2</v>
      </c>
      <c r="AR133" s="39">
        <v>63.6</v>
      </c>
      <c r="AS133" s="39"/>
      <c r="AT133" s="39"/>
      <c r="AU133" s="39">
        <v>97.1</v>
      </c>
      <c r="AV133" s="39">
        <v>145.6</v>
      </c>
      <c r="AW133" s="39">
        <v>138</v>
      </c>
      <c r="AX133" s="39">
        <v>9.8000000000000007</v>
      </c>
      <c r="AY133" s="39"/>
    </row>
    <row r="134" spans="1:51" x14ac:dyDescent="0.25">
      <c r="A134" s="4"/>
      <c r="B134" s="4">
        <v>6402</v>
      </c>
      <c r="C134" s="4"/>
      <c r="D134" s="81" t="s">
        <v>229</v>
      </c>
      <c r="E134" s="3">
        <f t="shared" ref="E134:AX134" si="49">SUM(E135:E141)</f>
        <v>6927436.7000000002</v>
      </c>
      <c r="F134" s="3">
        <f t="shared" si="49"/>
        <v>2973453.1</v>
      </c>
      <c r="G134" s="3">
        <f t="shared" si="49"/>
        <v>3953983.5999999996</v>
      </c>
      <c r="H134" s="3">
        <f t="shared" si="49"/>
        <v>6911.5</v>
      </c>
      <c r="I134" s="3">
        <f t="shared" si="49"/>
        <v>41447.300000000003</v>
      </c>
      <c r="J134" s="3">
        <f t="shared" si="49"/>
        <v>15509</v>
      </c>
      <c r="K134" s="3">
        <f t="shared" si="49"/>
        <v>2585</v>
      </c>
      <c r="L134" s="3">
        <f t="shared" si="49"/>
        <v>33597.899999999994</v>
      </c>
      <c r="M134" s="3">
        <f t="shared" si="49"/>
        <v>13601.2</v>
      </c>
      <c r="N134" s="3">
        <f t="shared" si="49"/>
        <v>0</v>
      </c>
      <c r="O134" s="3">
        <f t="shared" si="49"/>
        <v>1958138.3</v>
      </c>
      <c r="P134" s="3">
        <f t="shared" si="49"/>
        <v>1067718</v>
      </c>
      <c r="Q134" s="3">
        <f t="shared" si="49"/>
        <v>101308.3</v>
      </c>
      <c r="R134" s="3">
        <f t="shared" si="49"/>
        <v>8845.4</v>
      </c>
      <c r="S134" s="3">
        <f t="shared" si="49"/>
        <v>35696.300000000003</v>
      </c>
      <c r="T134" s="3">
        <f t="shared" si="49"/>
        <v>99573.2</v>
      </c>
      <c r="U134" s="3">
        <f t="shared" si="49"/>
        <v>19281.5</v>
      </c>
      <c r="V134" s="3">
        <f t="shared" si="49"/>
        <v>92460.6</v>
      </c>
      <c r="W134" s="3">
        <f t="shared" si="49"/>
        <v>9288.1</v>
      </c>
      <c r="X134" s="3">
        <f t="shared" si="49"/>
        <v>17013</v>
      </c>
      <c r="Y134" s="3">
        <f t="shared" si="49"/>
        <v>27075.300000000003</v>
      </c>
      <c r="Z134" s="3">
        <f t="shared" si="49"/>
        <v>66265.799999999988</v>
      </c>
      <c r="AA134" s="3">
        <f t="shared" si="49"/>
        <v>1562.6</v>
      </c>
      <c r="AB134" s="3">
        <f t="shared" si="49"/>
        <v>58.2</v>
      </c>
      <c r="AC134" s="3">
        <f t="shared" si="49"/>
        <v>53237.9</v>
      </c>
      <c r="AD134" s="3">
        <f t="shared" si="49"/>
        <v>33790.6</v>
      </c>
      <c r="AE134" s="3">
        <f t="shared" si="49"/>
        <v>15082.7</v>
      </c>
      <c r="AF134" s="3">
        <f t="shared" si="49"/>
        <v>10021.299999999999</v>
      </c>
      <c r="AG134" s="3">
        <f t="shared" si="49"/>
        <v>14490.300000000001</v>
      </c>
      <c r="AH134" s="3">
        <f t="shared" si="49"/>
        <v>14888.5</v>
      </c>
      <c r="AI134" s="3">
        <f t="shared" si="49"/>
        <v>8913.9</v>
      </c>
      <c r="AJ134" s="3">
        <f t="shared" si="49"/>
        <v>5309.3</v>
      </c>
      <c r="AK134" s="3">
        <f t="shared" si="49"/>
        <v>24073.5</v>
      </c>
      <c r="AL134" s="3">
        <f t="shared" si="49"/>
        <v>12887.2</v>
      </c>
      <c r="AM134" s="3">
        <f t="shared" si="49"/>
        <v>3649</v>
      </c>
      <c r="AN134" s="3">
        <f t="shared" si="49"/>
        <v>4621</v>
      </c>
      <c r="AO134" s="3">
        <f t="shared" si="49"/>
        <v>824</v>
      </c>
      <c r="AP134" s="3">
        <f t="shared" si="49"/>
        <v>11421.6</v>
      </c>
      <c r="AQ134" s="3">
        <f t="shared" si="49"/>
        <v>14237.8</v>
      </c>
      <c r="AR134" s="3">
        <f t="shared" si="49"/>
        <v>16100.1</v>
      </c>
      <c r="AS134" s="3">
        <f t="shared" si="49"/>
        <v>17044.599999999999</v>
      </c>
      <c r="AT134" s="3">
        <f t="shared" si="49"/>
        <v>6881.2</v>
      </c>
      <c r="AU134" s="3">
        <f t="shared" si="49"/>
        <v>41905.899999999994</v>
      </c>
      <c r="AV134" s="3">
        <f t="shared" si="49"/>
        <v>6471.4</v>
      </c>
      <c r="AW134" s="3">
        <f t="shared" si="49"/>
        <v>9021.1</v>
      </c>
      <c r="AX134" s="3">
        <f t="shared" si="49"/>
        <v>11174.2</v>
      </c>
      <c r="AY134" s="3"/>
    </row>
    <row r="135" spans="1:51" s="37" customFormat="1" x14ac:dyDescent="0.25">
      <c r="A135" s="38"/>
      <c r="B135" s="38"/>
      <c r="C135" s="38">
        <v>64021</v>
      </c>
      <c r="D135" s="81" t="s">
        <v>230</v>
      </c>
      <c r="E135" s="39">
        <v>3773780.9</v>
      </c>
      <c r="F135" s="39">
        <v>1485882.6</v>
      </c>
      <c r="G135" s="39">
        <v>2287898.2999999998</v>
      </c>
      <c r="H135" s="39">
        <v>4232.7</v>
      </c>
      <c r="I135" s="39">
        <v>18772.599999999999</v>
      </c>
      <c r="J135" s="39">
        <v>6226</v>
      </c>
      <c r="K135" s="39">
        <v>1025</v>
      </c>
      <c r="L135" s="39">
        <v>21799.1</v>
      </c>
      <c r="M135" s="39">
        <v>8190.2</v>
      </c>
      <c r="N135" s="39"/>
      <c r="O135" s="39">
        <v>1130443.3</v>
      </c>
      <c r="P135" s="39">
        <v>624612</v>
      </c>
      <c r="Q135" s="39">
        <v>57730</v>
      </c>
      <c r="R135" s="39">
        <v>5151.5</v>
      </c>
      <c r="S135" s="39">
        <v>31139.3</v>
      </c>
      <c r="T135" s="39">
        <v>58190.7</v>
      </c>
      <c r="U135" s="39">
        <v>11138.2</v>
      </c>
      <c r="V135" s="39">
        <v>51426</v>
      </c>
      <c r="W135" s="39">
        <v>5222.8</v>
      </c>
      <c r="X135" s="39">
        <v>9977</v>
      </c>
      <c r="Y135" s="39">
        <v>15843.2</v>
      </c>
      <c r="Z135" s="39">
        <v>39050.699999999997</v>
      </c>
      <c r="AA135" s="39"/>
      <c r="AB135" s="39"/>
      <c r="AC135" s="39">
        <v>31556.3</v>
      </c>
      <c r="AD135" s="39">
        <v>20146.8</v>
      </c>
      <c r="AE135" s="39">
        <v>8999.7000000000007</v>
      </c>
      <c r="AF135" s="39">
        <v>5906.5</v>
      </c>
      <c r="AG135" s="39">
        <v>8320.2000000000007</v>
      </c>
      <c r="AH135" s="39">
        <v>8242.9</v>
      </c>
      <c r="AI135" s="39">
        <v>4546.7</v>
      </c>
      <c r="AJ135" s="39">
        <v>2982.9</v>
      </c>
      <c r="AK135" s="39">
        <v>14373.6</v>
      </c>
      <c r="AL135" s="39">
        <v>6401.9</v>
      </c>
      <c r="AM135" s="39">
        <v>1349</v>
      </c>
      <c r="AN135" s="39">
        <v>1577</v>
      </c>
      <c r="AO135" s="39">
        <v>239</v>
      </c>
      <c r="AP135" s="39">
        <v>6598.8</v>
      </c>
      <c r="AQ135" s="39">
        <v>8473</v>
      </c>
      <c r="AR135" s="39">
        <v>10003.200000000001</v>
      </c>
      <c r="AS135" s="39">
        <v>4423.8999999999996</v>
      </c>
      <c r="AT135" s="39">
        <v>2838.4</v>
      </c>
      <c r="AU135" s="39">
        <v>24615.5</v>
      </c>
      <c r="AV135" s="39">
        <v>3994.9</v>
      </c>
      <c r="AW135" s="39">
        <v>5630.8</v>
      </c>
      <c r="AX135" s="39">
        <v>6507</v>
      </c>
      <c r="AY135" s="39"/>
    </row>
    <row r="136" spans="1:51" s="37" customFormat="1" x14ac:dyDescent="0.25">
      <c r="A136" s="38"/>
      <c r="B136" s="38"/>
      <c r="C136" s="38">
        <v>64022</v>
      </c>
      <c r="D136" s="83" t="s">
        <v>231</v>
      </c>
      <c r="E136" s="39">
        <v>2396992.9</v>
      </c>
      <c r="F136" s="39">
        <v>1154416.8</v>
      </c>
      <c r="G136" s="39">
        <v>1242576.1000000001</v>
      </c>
      <c r="H136" s="39">
        <v>2678.8</v>
      </c>
      <c r="I136" s="39">
        <v>10436</v>
      </c>
      <c r="J136" s="39">
        <v>4578</v>
      </c>
      <c r="K136" s="39">
        <v>783</v>
      </c>
      <c r="L136" s="39">
        <v>11266.3</v>
      </c>
      <c r="M136" s="39">
        <v>5411</v>
      </c>
      <c r="N136" s="39"/>
      <c r="O136" s="39">
        <v>602675.5</v>
      </c>
      <c r="P136" s="39">
        <v>295826</v>
      </c>
      <c r="Q136" s="39">
        <v>36007</v>
      </c>
      <c r="R136" s="39">
        <v>3693.9</v>
      </c>
      <c r="S136" s="39">
        <v>4382</v>
      </c>
      <c r="T136" s="39">
        <v>39433.599999999999</v>
      </c>
      <c r="U136" s="39">
        <v>8027.5</v>
      </c>
      <c r="V136" s="39">
        <v>39147</v>
      </c>
      <c r="W136" s="39">
        <v>4065.3</v>
      </c>
      <c r="X136" s="39">
        <v>6976</v>
      </c>
      <c r="Y136" s="39">
        <v>11232.1</v>
      </c>
      <c r="Z136" s="39">
        <v>25953.1</v>
      </c>
      <c r="AA136" s="39"/>
      <c r="AB136" s="39"/>
      <c r="AC136" s="39">
        <v>20454</v>
      </c>
      <c r="AD136" s="39">
        <v>12783.8</v>
      </c>
      <c r="AE136" s="39">
        <v>6083</v>
      </c>
      <c r="AF136" s="39">
        <v>4114.8</v>
      </c>
      <c r="AG136" s="39">
        <v>6093.1</v>
      </c>
      <c r="AH136" s="39">
        <v>5879.6</v>
      </c>
      <c r="AI136" s="39">
        <v>3450.3</v>
      </c>
      <c r="AJ136" s="39">
        <v>2326.4</v>
      </c>
      <c r="AK136" s="39">
        <v>9699.9</v>
      </c>
      <c r="AL136" s="39">
        <v>4704.3</v>
      </c>
      <c r="AM136" s="39">
        <v>2060</v>
      </c>
      <c r="AN136" s="39">
        <v>2732</v>
      </c>
      <c r="AO136" s="39">
        <v>172</v>
      </c>
      <c r="AP136" s="39">
        <v>4822.8</v>
      </c>
      <c r="AQ136" s="39">
        <v>5764.8</v>
      </c>
      <c r="AR136" s="39">
        <v>6096.9</v>
      </c>
      <c r="AS136" s="39">
        <v>3270.6</v>
      </c>
      <c r="AT136" s="39">
        <v>1722</v>
      </c>
      <c r="AU136" s="47">
        <v>17239.7</v>
      </c>
      <c r="AV136" s="39">
        <v>2476.5</v>
      </c>
      <c r="AW136" s="39">
        <v>3390.3</v>
      </c>
      <c r="AX136" s="39">
        <v>4667.2</v>
      </c>
      <c r="AY136" s="39"/>
    </row>
    <row r="137" spans="1:51" s="37" customFormat="1" x14ac:dyDescent="0.25">
      <c r="A137" s="43"/>
      <c r="B137" s="43"/>
      <c r="C137" s="44">
        <v>64023</v>
      </c>
      <c r="D137" s="83" t="s">
        <v>232</v>
      </c>
      <c r="E137" s="39">
        <v>285491.90000000002</v>
      </c>
      <c r="F137" s="39">
        <v>270058.5</v>
      </c>
      <c r="G137" s="39">
        <v>15433.4</v>
      </c>
      <c r="H137" s="39"/>
      <c r="I137" s="39">
        <v>1506</v>
      </c>
      <c r="J137" s="39">
        <v>1029</v>
      </c>
      <c r="K137" s="39">
        <v>325</v>
      </c>
      <c r="L137" s="39">
        <v>375</v>
      </c>
      <c r="M137" s="39"/>
      <c r="N137" s="39"/>
      <c r="O137" s="39">
        <v>350</v>
      </c>
      <c r="P137" s="39">
        <v>643</v>
      </c>
      <c r="Q137" s="39"/>
      <c r="R137" s="39"/>
      <c r="S137" s="39">
        <v>175</v>
      </c>
      <c r="T137" s="39">
        <v>1583.6</v>
      </c>
      <c r="U137" s="39">
        <v>115.8</v>
      </c>
      <c r="V137" s="39">
        <v>840</v>
      </c>
      <c r="W137" s="39"/>
      <c r="X137" s="39">
        <v>60</v>
      </c>
      <c r="Y137" s="39"/>
      <c r="Z137" s="39">
        <v>1045</v>
      </c>
      <c r="AA137" s="39">
        <v>1562.6</v>
      </c>
      <c r="AB137" s="39">
        <v>58.2</v>
      </c>
      <c r="AC137" s="39">
        <v>1227.5999999999999</v>
      </c>
      <c r="AD137" s="39">
        <v>830</v>
      </c>
      <c r="AE137" s="39"/>
      <c r="AF137" s="39"/>
      <c r="AG137" s="39">
        <v>77</v>
      </c>
      <c r="AH137" s="39">
        <v>70</v>
      </c>
      <c r="AI137" s="39">
        <v>916.9</v>
      </c>
      <c r="AJ137" s="39"/>
      <c r="AK137" s="39"/>
      <c r="AL137" s="39">
        <v>1781</v>
      </c>
      <c r="AM137" s="39">
        <v>240</v>
      </c>
      <c r="AN137" s="39">
        <v>312</v>
      </c>
      <c r="AO137" s="39">
        <v>260</v>
      </c>
      <c r="AP137" s="39"/>
      <c r="AQ137" s="39"/>
      <c r="AR137" s="39"/>
      <c r="AS137" s="39"/>
      <c r="AT137" s="39"/>
      <c r="AU137" s="39">
        <v>50.7</v>
      </c>
      <c r="AV137" s="39"/>
      <c r="AW137" s="39"/>
      <c r="AX137" s="39"/>
      <c r="AY137" s="39"/>
    </row>
    <row r="138" spans="1:51" s="37" customFormat="1" x14ac:dyDescent="0.25">
      <c r="A138" s="43"/>
      <c r="B138" s="43"/>
      <c r="C138" s="44">
        <v>64025</v>
      </c>
      <c r="D138" s="83" t="s">
        <v>233</v>
      </c>
      <c r="E138" s="39">
        <v>430182.8</v>
      </c>
      <c r="F138" s="39">
        <v>45565.8</v>
      </c>
      <c r="G138" s="39">
        <v>384617</v>
      </c>
      <c r="H138" s="39"/>
      <c r="I138" s="39">
        <v>2744.6</v>
      </c>
      <c r="J138" s="39">
        <v>2657</v>
      </c>
      <c r="K138" s="39">
        <v>285</v>
      </c>
      <c r="L138" s="39">
        <v>157.5</v>
      </c>
      <c r="M138" s="39"/>
      <c r="N138" s="39"/>
      <c r="O138" s="39">
        <v>222820</v>
      </c>
      <c r="P138" s="39">
        <v>145788</v>
      </c>
      <c r="Q138" s="39">
        <v>7571.3</v>
      </c>
      <c r="R138" s="39"/>
      <c r="S138" s="39"/>
      <c r="T138" s="39"/>
      <c r="U138" s="39"/>
      <c r="V138" s="39"/>
      <c r="W138" s="39"/>
      <c r="X138" s="39"/>
      <c r="Y138" s="39"/>
      <c r="Z138" s="39">
        <v>172.8</v>
      </c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>
        <v>100</v>
      </c>
      <c r="AP138" s="39"/>
      <c r="AQ138" s="39"/>
      <c r="AR138" s="39"/>
      <c r="AS138" s="39"/>
      <c r="AT138" s="39">
        <v>2320.8000000000002</v>
      </c>
      <c r="AU138" s="39"/>
      <c r="AV138" s="39"/>
      <c r="AW138" s="39"/>
      <c r="AX138" s="39"/>
      <c r="AY138" s="39"/>
    </row>
    <row r="139" spans="1:51" s="37" customFormat="1" x14ac:dyDescent="0.25">
      <c r="A139" s="43"/>
      <c r="B139" s="43"/>
      <c r="C139" s="44">
        <v>64026</v>
      </c>
      <c r="D139" s="83" t="s">
        <v>234</v>
      </c>
      <c r="E139" s="39">
        <v>3913.6</v>
      </c>
      <c r="F139" s="39"/>
      <c r="G139" s="39">
        <v>3913.6</v>
      </c>
      <c r="H139" s="39"/>
      <c r="I139" s="39">
        <v>2036.9</v>
      </c>
      <c r="J139" s="39"/>
      <c r="K139" s="39"/>
      <c r="L139" s="39"/>
      <c r="M139" s="39"/>
      <c r="N139" s="39"/>
      <c r="O139" s="39">
        <v>1519.5</v>
      </c>
      <c r="P139" s="39">
        <v>313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>
        <v>44.2</v>
      </c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37" customFormat="1" x14ac:dyDescent="0.25">
      <c r="A140" s="43"/>
      <c r="B140" s="43"/>
      <c r="C140" s="44">
        <v>64027</v>
      </c>
      <c r="D140" s="83" t="s">
        <v>235</v>
      </c>
      <c r="E140" s="39">
        <v>33152.699999999997</v>
      </c>
      <c r="F140" s="39">
        <v>17529.400000000001</v>
      </c>
      <c r="G140" s="39">
        <v>15623.3</v>
      </c>
      <c r="H140" s="39"/>
      <c r="I140" s="39">
        <v>2405.3000000000002</v>
      </c>
      <c r="J140" s="39">
        <v>1019</v>
      </c>
      <c r="K140" s="39">
        <v>167</v>
      </c>
      <c r="L140" s="39"/>
      <c r="M140" s="39"/>
      <c r="N140" s="39"/>
      <c r="O140" s="39"/>
      <c r="P140" s="39">
        <v>500</v>
      </c>
      <c r="Q140" s="39"/>
      <c r="R140" s="39"/>
      <c r="S140" s="39"/>
      <c r="T140" s="39">
        <v>365.3</v>
      </c>
      <c r="U140" s="39"/>
      <c r="V140" s="39">
        <v>1047.5999999999999</v>
      </c>
      <c r="W140" s="39"/>
      <c r="X140" s="39"/>
      <c r="Y140" s="39"/>
      <c r="Z140" s="39"/>
      <c r="AA140" s="39"/>
      <c r="AB140" s="39"/>
      <c r="AC140" s="39"/>
      <c r="AD140" s="39">
        <v>20</v>
      </c>
      <c r="AE140" s="39"/>
      <c r="AF140" s="39"/>
      <c r="AG140" s="39"/>
      <c r="AH140" s="39">
        <v>696</v>
      </c>
      <c r="AI140" s="39"/>
      <c r="AJ140" s="39"/>
      <c r="AK140" s="39"/>
      <c r="AL140" s="39"/>
      <c r="AM140" s="39"/>
      <c r="AN140" s="39"/>
      <c r="AO140" s="39">
        <v>53</v>
      </c>
      <c r="AP140" s="39"/>
      <c r="AQ140" s="39"/>
      <c r="AR140" s="39"/>
      <c r="AS140" s="39">
        <v>9350.1</v>
      </c>
      <c r="AT140" s="39"/>
      <c r="AU140" s="39"/>
      <c r="AV140" s="39"/>
      <c r="AW140" s="39"/>
      <c r="AX140" s="39"/>
      <c r="AY140" s="39"/>
    </row>
    <row r="141" spans="1:51" s="37" customFormat="1" x14ac:dyDescent="0.25">
      <c r="A141" s="45"/>
      <c r="B141" s="45"/>
      <c r="C141" s="44">
        <v>64028</v>
      </c>
      <c r="D141" s="83" t="s">
        <v>237</v>
      </c>
      <c r="E141" s="39">
        <v>3921.9</v>
      </c>
      <c r="F141" s="39"/>
      <c r="G141" s="39">
        <v>3921.9</v>
      </c>
      <c r="H141" s="39"/>
      <c r="I141" s="39">
        <v>3545.9</v>
      </c>
      <c r="J141" s="39"/>
      <c r="K141" s="39"/>
      <c r="L141" s="39"/>
      <c r="M141" s="39"/>
      <c r="N141" s="39"/>
      <c r="O141" s="39">
        <v>330</v>
      </c>
      <c r="P141" s="39">
        <v>36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>
        <v>10</v>
      </c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x14ac:dyDescent="0.25">
      <c r="A142" s="9"/>
      <c r="B142" s="20">
        <v>6403</v>
      </c>
      <c r="C142" s="9"/>
      <c r="D142" s="83" t="s">
        <v>238</v>
      </c>
      <c r="E142" s="3">
        <f t="shared" ref="E142:AY142" si="50">SUM(E143:E147)</f>
        <v>301196.80000000005</v>
      </c>
      <c r="F142" s="3">
        <f t="shared" si="50"/>
        <v>74775</v>
      </c>
      <c r="G142" s="3">
        <f t="shared" si="50"/>
        <v>226421.8</v>
      </c>
      <c r="H142" s="3">
        <f t="shared" si="50"/>
        <v>18247</v>
      </c>
      <c r="I142" s="3">
        <f t="shared" si="50"/>
        <v>326.60000000000002</v>
      </c>
      <c r="J142" s="3">
        <f t="shared" si="50"/>
        <v>1004</v>
      </c>
      <c r="K142" s="3">
        <f t="shared" si="50"/>
        <v>40</v>
      </c>
      <c r="L142" s="3">
        <f t="shared" si="50"/>
        <v>0</v>
      </c>
      <c r="M142" s="3">
        <f t="shared" si="50"/>
        <v>14874.7</v>
      </c>
      <c r="N142" s="3">
        <f t="shared" si="50"/>
        <v>4740</v>
      </c>
      <c r="O142" s="3">
        <f t="shared" si="50"/>
        <v>200</v>
      </c>
      <c r="P142" s="3">
        <f t="shared" si="50"/>
        <v>41332</v>
      </c>
      <c r="Q142" s="3">
        <f t="shared" si="50"/>
        <v>0</v>
      </c>
      <c r="R142" s="3">
        <f t="shared" si="50"/>
        <v>0</v>
      </c>
      <c r="S142" s="3">
        <f t="shared" si="50"/>
        <v>11157</v>
      </c>
      <c r="T142" s="3">
        <f t="shared" si="50"/>
        <v>2486.6</v>
      </c>
      <c r="U142" s="3">
        <f t="shared" si="50"/>
        <v>1445.8</v>
      </c>
      <c r="V142" s="3">
        <f t="shared" si="50"/>
        <v>5715.6</v>
      </c>
      <c r="W142" s="3">
        <f t="shared" si="50"/>
        <v>3958.3</v>
      </c>
      <c r="X142" s="3">
        <f t="shared" si="50"/>
        <v>17</v>
      </c>
      <c r="Y142" s="3">
        <f t="shared" si="50"/>
        <v>37620</v>
      </c>
      <c r="Z142" s="3">
        <f t="shared" si="50"/>
        <v>845</v>
      </c>
      <c r="AA142" s="3">
        <f t="shared" si="50"/>
        <v>317.39999999999998</v>
      </c>
      <c r="AB142" s="3">
        <f t="shared" si="50"/>
        <v>94</v>
      </c>
      <c r="AC142" s="3">
        <f t="shared" si="50"/>
        <v>4682</v>
      </c>
      <c r="AD142" s="3">
        <f t="shared" si="50"/>
        <v>13114.7</v>
      </c>
      <c r="AE142" s="3">
        <f t="shared" si="50"/>
        <v>2993.1</v>
      </c>
      <c r="AF142" s="3">
        <f t="shared" si="50"/>
        <v>0</v>
      </c>
      <c r="AG142" s="3">
        <f t="shared" si="50"/>
        <v>64.8</v>
      </c>
      <c r="AH142" s="3">
        <f t="shared" si="50"/>
        <v>11903</v>
      </c>
      <c r="AI142" s="3">
        <f t="shared" si="50"/>
        <v>145</v>
      </c>
      <c r="AJ142" s="3">
        <f t="shared" si="50"/>
        <v>0</v>
      </c>
      <c r="AK142" s="3">
        <f t="shared" si="50"/>
        <v>6188.1</v>
      </c>
      <c r="AL142" s="3">
        <f t="shared" si="50"/>
        <v>2494</v>
      </c>
      <c r="AM142" s="3">
        <f t="shared" si="50"/>
        <v>126.6</v>
      </c>
      <c r="AN142" s="3">
        <f t="shared" si="50"/>
        <v>610</v>
      </c>
      <c r="AO142" s="3">
        <f t="shared" si="50"/>
        <v>0</v>
      </c>
      <c r="AP142" s="3">
        <f t="shared" si="50"/>
        <v>1868</v>
      </c>
      <c r="AQ142" s="3">
        <f t="shared" si="50"/>
        <v>5870</v>
      </c>
      <c r="AR142" s="3">
        <f t="shared" si="50"/>
        <v>0</v>
      </c>
      <c r="AS142" s="3">
        <f t="shared" si="50"/>
        <v>0</v>
      </c>
      <c r="AT142" s="3">
        <f t="shared" si="50"/>
        <v>25.2</v>
      </c>
      <c r="AU142" s="3">
        <f t="shared" si="50"/>
        <v>15118.4</v>
      </c>
      <c r="AV142" s="3">
        <f t="shared" si="50"/>
        <v>13000</v>
      </c>
      <c r="AW142" s="3">
        <f t="shared" si="50"/>
        <v>50</v>
      </c>
      <c r="AX142" s="3">
        <f t="shared" si="50"/>
        <v>3747.9</v>
      </c>
      <c r="AY142" s="3">
        <f t="shared" si="50"/>
        <v>0</v>
      </c>
    </row>
    <row r="143" spans="1:51" s="46" customFormat="1" x14ac:dyDescent="0.25">
      <c r="A143" s="45"/>
      <c r="B143" s="45"/>
      <c r="C143" s="44">
        <v>64033</v>
      </c>
      <c r="D143" s="83" t="s">
        <v>239</v>
      </c>
      <c r="E143" s="39">
        <v>282457.7</v>
      </c>
      <c r="F143" s="39">
        <v>73860.600000000006</v>
      </c>
      <c r="G143" s="39">
        <v>208597.1</v>
      </c>
      <c r="H143" s="39">
        <v>18247</v>
      </c>
      <c r="I143" s="39">
        <v>326.60000000000002</v>
      </c>
      <c r="J143" s="39">
        <v>75</v>
      </c>
      <c r="K143" s="39"/>
      <c r="L143" s="39"/>
      <c r="M143" s="39">
        <v>14874.7</v>
      </c>
      <c r="N143" s="39">
        <v>4740</v>
      </c>
      <c r="O143" s="39">
        <v>200</v>
      </c>
      <c r="P143" s="39">
        <v>41332</v>
      </c>
      <c r="Q143" s="39"/>
      <c r="R143" s="39"/>
      <c r="S143" s="39">
        <v>11131</v>
      </c>
      <c r="T143" s="39">
        <v>983</v>
      </c>
      <c r="U143" s="39">
        <v>1445.8</v>
      </c>
      <c r="V143" s="39">
        <v>5715.6</v>
      </c>
      <c r="W143" s="39">
        <v>3958.3</v>
      </c>
      <c r="X143" s="39"/>
      <c r="Y143" s="39">
        <v>37620</v>
      </c>
      <c r="Z143" s="39">
        <v>595.6</v>
      </c>
      <c r="AA143" s="39"/>
      <c r="AB143" s="39"/>
      <c r="AC143" s="39">
        <v>4614</v>
      </c>
      <c r="AD143" s="39">
        <v>13003.7</v>
      </c>
      <c r="AE143" s="39">
        <v>2987.1</v>
      </c>
      <c r="AF143" s="39"/>
      <c r="AG143" s="39">
        <v>64.8</v>
      </c>
      <c r="AH143" s="39">
        <v>11595</v>
      </c>
      <c r="AI143" s="39"/>
      <c r="AJ143" s="39"/>
      <c r="AK143" s="39">
        <v>6188.1</v>
      </c>
      <c r="AL143" s="39">
        <v>1858</v>
      </c>
      <c r="AM143" s="39">
        <v>8.6</v>
      </c>
      <c r="AN143" s="39">
        <v>550</v>
      </c>
      <c r="AO143" s="39"/>
      <c r="AP143" s="39">
        <v>1868</v>
      </c>
      <c r="AQ143" s="39">
        <v>5870</v>
      </c>
      <c r="AR143" s="39"/>
      <c r="AS143" s="39"/>
      <c r="AT143" s="39"/>
      <c r="AU143" s="39">
        <v>14997.3</v>
      </c>
      <c r="AV143" s="39"/>
      <c r="AW143" s="39"/>
      <c r="AX143" s="39">
        <v>3747.9</v>
      </c>
      <c r="AY143" s="39"/>
    </row>
    <row r="144" spans="1:51" s="46" customFormat="1" x14ac:dyDescent="0.25">
      <c r="A144" s="45"/>
      <c r="B144" s="45"/>
      <c r="C144" s="44">
        <v>64034</v>
      </c>
      <c r="D144" s="83" t="s">
        <v>240</v>
      </c>
      <c r="E144" s="39">
        <v>2570.1999999999998</v>
      </c>
      <c r="F144" s="39">
        <v>896.4</v>
      </c>
      <c r="G144" s="39">
        <v>1673.8</v>
      </c>
      <c r="H144" s="39"/>
      <c r="I144" s="39"/>
      <c r="J144" s="39"/>
      <c r="K144" s="39">
        <v>40</v>
      </c>
      <c r="L144" s="39"/>
      <c r="M144" s="39"/>
      <c r="N144" s="39"/>
      <c r="O144" s="39"/>
      <c r="P144" s="39"/>
      <c r="Q144" s="39"/>
      <c r="R144" s="39"/>
      <c r="S144" s="39">
        <v>26</v>
      </c>
      <c r="T144" s="39">
        <v>1195.5999999999999</v>
      </c>
      <c r="U144" s="39"/>
      <c r="V144" s="39"/>
      <c r="W144" s="39"/>
      <c r="X144" s="39"/>
      <c r="Y144" s="39"/>
      <c r="Z144" s="39">
        <v>40</v>
      </c>
      <c r="AA144" s="39"/>
      <c r="AB144" s="39">
        <v>42</v>
      </c>
      <c r="AC144" s="39">
        <v>8</v>
      </c>
      <c r="AD144" s="39">
        <v>69</v>
      </c>
      <c r="AE144" s="39"/>
      <c r="AF144" s="39"/>
      <c r="AG144" s="39"/>
      <c r="AH144" s="39"/>
      <c r="AI144" s="39"/>
      <c r="AJ144" s="39"/>
      <c r="AK144" s="39"/>
      <c r="AL144" s="39"/>
      <c r="AM144" s="39">
        <v>118</v>
      </c>
      <c r="AN144" s="39">
        <v>60</v>
      </c>
      <c r="AO144" s="39"/>
      <c r="AP144" s="39"/>
      <c r="AQ144" s="39"/>
      <c r="AR144" s="39"/>
      <c r="AS144" s="39"/>
      <c r="AT144" s="39">
        <v>25.2</v>
      </c>
      <c r="AU144" s="39"/>
      <c r="AV144" s="39"/>
      <c r="AW144" s="39">
        <v>50</v>
      </c>
      <c r="AX144" s="39"/>
      <c r="AY144" s="39"/>
    </row>
    <row r="145" spans="1:51" s="46" customFormat="1" x14ac:dyDescent="0.25">
      <c r="A145" s="43"/>
      <c r="B145" s="43"/>
      <c r="C145" s="44">
        <v>64035</v>
      </c>
      <c r="D145" s="83" t="s">
        <v>241</v>
      </c>
      <c r="E145" s="39">
        <v>375</v>
      </c>
      <c r="F145" s="39"/>
      <c r="G145" s="39">
        <v>375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>
        <v>50</v>
      </c>
      <c r="U145" s="39"/>
      <c r="V145" s="39"/>
      <c r="W145" s="39"/>
      <c r="X145" s="39">
        <v>17</v>
      </c>
      <c r="Y145" s="39"/>
      <c r="Z145" s="39"/>
      <c r="AA145" s="39"/>
      <c r="AB145" s="39"/>
      <c r="AC145" s="39"/>
      <c r="AD145" s="39"/>
      <c r="AE145" s="39"/>
      <c r="AF145" s="39"/>
      <c r="AG145" s="39"/>
      <c r="AH145" s="39">
        <v>308</v>
      </c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6" customFormat="1" x14ac:dyDescent="0.25">
      <c r="A146" s="43"/>
      <c r="B146" s="43"/>
      <c r="C146" s="44">
        <v>64037</v>
      </c>
      <c r="D146" s="68" t="s">
        <v>242</v>
      </c>
      <c r="E146" s="39">
        <v>60</v>
      </c>
      <c r="F146" s="39"/>
      <c r="G146" s="39">
        <v>60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>
        <v>60</v>
      </c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6" customFormat="1" x14ac:dyDescent="0.25">
      <c r="A147" s="43"/>
      <c r="B147" s="43"/>
      <c r="C147" s="44">
        <v>64038</v>
      </c>
      <c r="D147" s="81" t="s">
        <v>238</v>
      </c>
      <c r="E147" s="39">
        <v>15733.9</v>
      </c>
      <c r="F147" s="39">
        <v>18</v>
      </c>
      <c r="G147" s="39">
        <v>15715.9</v>
      </c>
      <c r="H147" s="39"/>
      <c r="I147" s="39"/>
      <c r="J147" s="39">
        <v>929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>
        <v>258</v>
      </c>
      <c r="U147" s="39"/>
      <c r="V147" s="39"/>
      <c r="W147" s="39"/>
      <c r="X147" s="39"/>
      <c r="Y147" s="39"/>
      <c r="Z147" s="39">
        <v>209.4</v>
      </c>
      <c r="AA147" s="39">
        <v>317.39999999999998</v>
      </c>
      <c r="AB147" s="39">
        <v>52</v>
      </c>
      <c r="AC147" s="39"/>
      <c r="AD147" s="39">
        <v>42</v>
      </c>
      <c r="AE147" s="39">
        <v>6</v>
      </c>
      <c r="AF147" s="39"/>
      <c r="AG147" s="39"/>
      <c r="AH147" s="39"/>
      <c r="AI147" s="39">
        <v>145</v>
      </c>
      <c r="AJ147" s="39"/>
      <c r="AK147" s="39"/>
      <c r="AL147" s="39">
        <v>636</v>
      </c>
      <c r="AM147" s="39"/>
      <c r="AN147" s="39"/>
      <c r="AO147" s="39"/>
      <c r="AP147" s="39"/>
      <c r="AQ147" s="39"/>
      <c r="AR147" s="39"/>
      <c r="AS147" s="39"/>
      <c r="AT147" s="39"/>
      <c r="AU147" s="39">
        <v>121.1</v>
      </c>
      <c r="AV147" s="39">
        <v>13000</v>
      </c>
      <c r="AW147" s="39"/>
      <c r="AX147" s="39"/>
      <c r="AY147" s="39"/>
    </row>
    <row r="148" spans="1:51" x14ac:dyDescent="0.25">
      <c r="A148" s="4"/>
      <c r="B148" s="4">
        <v>6404</v>
      </c>
      <c r="C148" s="4"/>
      <c r="D148" s="77" t="s">
        <v>245</v>
      </c>
      <c r="E148" s="3">
        <f t="shared" ref="E148:AY148" si="51">SUM(E149:E150)</f>
        <v>246572.5</v>
      </c>
      <c r="F148" s="3">
        <f t="shared" si="51"/>
        <v>177530</v>
      </c>
      <c r="G148" s="3">
        <f t="shared" si="51"/>
        <v>69042.5</v>
      </c>
      <c r="H148" s="3">
        <f t="shared" si="51"/>
        <v>1950</v>
      </c>
      <c r="I148" s="3">
        <f t="shared" si="51"/>
        <v>7286.4</v>
      </c>
      <c r="J148" s="3">
        <f t="shared" si="51"/>
        <v>6989</v>
      </c>
      <c r="K148" s="3">
        <f t="shared" si="51"/>
        <v>620</v>
      </c>
      <c r="L148" s="3">
        <f t="shared" si="51"/>
        <v>1459.2</v>
      </c>
      <c r="M148" s="3">
        <f t="shared" si="51"/>
        <v>405.6</v>
      </c>
      <c r="N148" s="3">
        <f t="shared" si="51"/>
        <v>1116</v>
      </c>
      <c r="O148" s="3">
        <f t="shared" si="51"/>
        <v>0</v>
      </c>
      <c r="P148" s="3">
        <f t="shared" si="51"/>
        <v>437</v>
      </c>
      <c r="Q148" s="3">
        <f t="shared" si="51"/>
        <v>1177.8</v>
      </c>
      <c r="R148" s="3">
        <f t="shared" si="51"/>
        <v>1076.4000000000001</v>
      </c>
      <c r="S148" s="3">
        <f t="shared" si="51"/>
        <v>780</v>
      </c>
      <c r="T148" s="3">
        <f t="shared" si="51"/>
        <v>3073.2</v>
      </c>
      <c r="U148" s="3">
        <f t="shared" si="51"/>
        <v>2254.1999999999998</v>
      </c>
      <c r="V148" s="3">
        <f t="shared" si="51"/>
        <v>4968.6000000000004</v>
      </c>
      <c r="W148" s="3">
        <f t="shared" si="51"/>
        <v>819</v>
      </c>
      <c r="X148" s="3">
        <f t="shared" si="51"/>
        <v>516</v>
      </c>
      <c r="Y148" s="3">
        <f t="shared" si="51"/>
        <v>1107.5999999999999</v>
      </c>
      <c r="Z148" s="3">
        <f t="shared" si="51"/>
        <v>3206.4</v>
      </c>
      <c r="AA148" s="3">
        <f t="shared" si="51"/>
        <v>0</v>
      </c>
      <c r="AB148" s="3">
        <f t="shared" si="51"/>
        <v>0</v>
      </c>
      <c r="AC148" s="3">
        <f t="shared" si="51"/>
        <v>4914</v>
      </c>
      <c r="AD148" s="3">
        <f t="shared" si="51"/>
        <v>1864.2</v>
      </c>
      <c r="AE148" s="3">
        <f t="shared" si="51"/>
        <v>787.8</v>
      </c>
      <c r="AF148" s="3">
        <f t="shared" si="51"/>
        <v>413.4</v>
      </c>
      <c r="AG148" s="3">
        <f t="shared" si="51"/>
        <v>2028</v>
      </c>
      <c r="AH148" s="3">
        <f t="shared" si="51"/>
        <v>647.4</v>
      </c>
      <c r="AI148" s="3">
        <f t="shared" si="51"/>
        <v>6089.9</v>
      </c>
      <c r="AJ148" s="3">
        <f t="shared" si="51"/>
        <v>951.6</v>
      </c>
      <c r="AK148" s="3">
        <f t="shared" si="51"/>
        <v>1755</v>
      </c>
      <c r="AL148" s="3">
        <f t="shared" si="51"/>
        <v>522.6</v>
      </c>
      <c r="AM148" s="3">
        <f t="shared" si="51"/>
        <v>390</v>
      </c>
      <c r="AN148" s="3">
        <f t="shared" si="51"/>
        <v>195</v>
      </c>
      <c r="AO148" s="3">
        <f t="shared" si="51"/>
        <v>360</v>
      </c>
      <c r="AP148" s="3">
        <f t="shared" si="51"/>
        <v>1466.4</v>
      </c>
      <c r="AQ148" s="3">
        <f t="shared" si="51"/>
        <v>835.2</v>
      </c>
      <c r="AR148" s="3">
        <f t="shared" si="51"/>
        <v>694.8</v>
      </c>
      <c r="AS148" s="3">
        <f t="shared" si="51"/>
        <v>0</v>
      </c>
      <c r="AT148" s="3">
        <f t="shared" si="51"/>
        <v>432</v>
      </c>
      <c r="AU148" s="3">
        <f t="shared" si="51"/>
        <v>1653.6</v>
      </c>
      <c r="AV148" s="3">
        <f t="shared" si="51"/>
        <v>1482</v>
      </c>
      <c r="AW148" s="3">
        <f t="shared" si="51"/>
        <v>1350</v>
      </c>
      <c r="AX148" s="3">
        <f t="shared" si="51"/>
        <v>967.2</v>
      </c>
      <c r="AY148" s="3">
        <f t="shared" si="51"/>
        <v>0</v>
      </c>
    </row>
    <row r="149" spans="1:51" s="37" customFormat="1" x14ac:dyDescent="0.25">
      <c r="A149" s="38"/>
      <c r="B149" s="38"/>
      <c r="C149" s="38">
        <v>64041</v>
      </c>
      <c r="D149" s="40" t="s">
        <v>246</v>
      </c>
      <c r="E149" s="39">
        <v>246460.1</v>
      </c>
      <c r="F149" s="39">
        <v>177417.60000000001</v>
      </c>
      <c r="G149" s="39">
        <v>69042.5</v>
      </c>
      <c r="H149" s="39">
        <v>1950</v>
      </c>
      <c r="I149" s="39">
        <v>7286.4</v>
      </c>
      <c r="J149" s="39">
        <v>6989</v>
      </c>
      <c r="K149" s="39">
        <v>620</v>
      </c>
      <c r="L149" s="39">
        <v>1459.2</v>
      </c>
      <c r="M149" s="39">
        <v>405.6</v>
      </c>
      <c r="N149" s="39">
        <v>1116</v>
      </c>
      <c r="O149" s="39"/>
      <c r="P149" s="39">
        <v>437</v>
      </c>
      <c r="Q149" s="39">
        <v>1177.8</v>
      </c>
      <c r="R149" s="39">
        <v>1076.4000000000001</v>
      </c>
      <c r="S149" s="39">
        <v>780</v>
      </c>
      <c r="T149" s="39">
        <v>3073.2</v>
      </c>
      <c r="U149" s="39">
        <v>2254.1999999999998</v>
      </c>
      <c r="V149" s="39">
        <v>4968.6000000000004</v>
      </c>
      <c r="W149" s="39">
        <v>819</v>
      </c>
      <c r="X149" s="39">
        <v>516</v>
      </c>
      <c r="Y149" s="39">
        <v>1107.5999999999999</v>
      </c>
      <c r="Z149" s="39">
        <v>3206.4</v>
      </c>
      <c r="AA149" s="39"/>
      <c r="AB149" s="39"/>
      <c r="AC149" s="39">
        <v>4914</v>
      </c>
      <c r="AD149" s="39">
        <v>1864.2</v>
      </c>
      <c r="AE149" s="39">
        <v>787.8</v>
      </c>
      <c r="AF149" s="39">
        <v>413.4</v>
      </c>
      <c r="AG149" s="39">
        <v>2028</v>
      </c>
      <c r="AH149" s="39">
        <v>647.4</v>
      </c>
      <c r="AI149" s="39">
        <v>6089.9</v>
      </c>
      <c r="AJ149" s="39">
        <v>951.6</v>
      </c>
      <c r="AK149" s="39">
        <v>1755</v>
      </c>
      <c r="AL149" s="39">
        <v>522.6</v>
      </c>
      <c r="AM149" s="39">
        <v>390</v>
      </c>
      <c r="AN149" s="39">
        <v>195</v>
      </c>
      <c r="AO149" s="39">
        <v>360</v>
      </c>
      <c r="AP149" s="39">
        <v>1466.4</v>
      </c>
      <c r="AQ149" s="39">
        <v>835.2</v>
      </c>
      <c r="AR149" s="39">
        <v>694.8</v>
      </c>
      <c r="AS149" s="39"/>
      <c r="AT149" s="39">
        <v>432</v>
      </c>
      <c r="AU149" s="39">
        <v>1653.6</v>
      </c>
      <c r="AV149" s="39">
        <v>1482</v>
      </c>
      <c r="AW149" s="39">
        <v>1350</v>
      </c>
      <c r="AX149" s="39">
        <v>967.2</v>
      </c>
      <c r="AY149" s="39"/>
    </row>
    <row r="150" spans="1:51" s="37" customFormat="1" x14ac:dyDescent="0.25">
      <c r="A150" s="38"/>
      <c r="B150" s="38"/>
      <c r="C150" s="38">
        <v>64042</v>
      </c>
      <c r="D150" s="81" t="s">
        <v>247</v>
      </c>
      <c r="E150" s="39">
        <v>112.4</v>
      </c>
      <c r="F150" s="39">
        <v>112.4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x14ac:dyDescent="0.25">
      <c r="A151" s="4"/>
      <c r="B151" s="4">
        <v>6405</v>
      </c>
      <c r="C151" s="4"/>
      <c r="D151" s="68" t="s">
        <v>250</v>
      </c>
      <c r="E151" s="3">
        <f>SUM(E152:E158)</f>
        <v>109352.5</v>
      </c>
      <c r="F151" s="3">
        <f>SUM(F152:F158)</f>
        <v>24436.2</v>
      </c>
      <c r="G151" s="3">
        <f t="shared" ref="G151:X151" si="52">SUM(G152:G158)</f>
        <v>84916.299999999988</v>
      </c>
      <c r="H151" s="3">
        <f t="shared" si="52"/>
        <v>80</v>
      </c>
      <c r="I151" s="3">
        <f t="shared" si="52"/>
        <v>10954</v>
      </c>
      <c r="J151" s="3">
        <f t="shared" si="52"/>
        <v>7830</v>
      </c>
      <c r="K151" s="3">
        <f t="shared" si="52"/>
        <v>1849</v>
      </c>
      <c r="L151" s="3">
        <f t="shared" si="52"/>
        <v>1390.9</v>
      </c>
      <c r="M151" s="3">
        <f t="shared" si="52"/>
        <v>257.7</v>
      </c>
      <c r="N151" s="3">
        <f t="shared" si="52"/>
        <v>8</v>
      </c>
      <c r="O151" s="3">
        <f t="shared" si="52"/>
        <v>43270</v>
      </c>
      <c r="P151" s="3">
        <f t="shared" si="52"/>
        <v>10672</v>
      </c>
      <c r="Q151" s="3">
        <f t="shared" si="52"/>
        <v>406</v>
      </c>
      <c r="R151" s="3">
        <f t="shared" si="52"/>
        <v>174.6</v>
      </c>
      <c r="S151" s="3">
        <f t="shared" si="52"/>
        <v>160</v>
      </c>
      <c r="T151" s="3">
        <f t="shared" si="52"/>
        <v>821.1</v>
      </c>
      <c r="U151" s="3">
        <f t="shared" si="52"/>
        <v>176</v>
      </c>
      <c r="V151" s="3">
        <f t="shared" si="52"/>
        <v>1277</v>
      </c>
      <c r="W151" s="3">
        <f t="shared" si="52"/>
        <v>175</v>
      </c>
      <c r="X151" s="3">
        <f t="shared" si="52"/>
        <v>46</v>
      </c>
      <c r="Y151" s="3">
        <f>SUM(Y152:Y158)</f>
        <v>285.5</v>
      </c>
      <c r="Z151" s="3">
        <f>SUM(Z152:Z158)</f>
        <v>470.4</v>
      </c>
      <c r="AA151" s="3">
        <f t="shared" ref="AA151:AX151" si="53">SUM(AA152:AA158)</f>
        <v>0</v>
      </c>
      <c r="AB151" s="3">
        <f t="shared" si="53"/>
        <v>0</v>
      </c>
      <c r="AC151" s="3">
        <f t="shared" si="53"/>
        <v>946.2</v>
      </c>
      <c r="AD151" s="3">
        <f t="shared" si="53"/>
        <v>461.4</v>
      </c>
      <c r="AE151" s="3">
        <f t="shared" si="53"/>
        <v>146.30000000000001</v>
      </c>
      <c r="AF151" s="3">
        <f t="shared" si="53"/>
        <v>108</v>
      </c>
      <c r="AG151" s="3">
        <f t="shared" si="53"/>
        <v>66</v>
      </c>
      <c r="AH151" s="3">
        <f t="shared" si="53"/>
        <v>218</v>
      </c>
      <c r="AI151" s="3">
        <f t="shared" si="53"/>
        <v>71</v>
      </c>
      <c r="AJ151" s="3">
        <f t="shared" si="53"/>
        <v>82</v>
      </c>
      <c r="AK151" s="3">
        <f t="shared" si="53"/>
        <v>365</v>
      </c>
      <c r="AL151" s="3">
        <f t="shared" si="53"/>
        <v>98</v>
      </c>
      <c r="AM151" s="3">
        <f t="shared" si="53"/>
        <v>11.4</v>
      </c>
      <c r="AN151" s="3">
        <f t="shared" si="53"/>
        <v>19</v>
      </c>
      <c r="AO151" s="3">
        <f t="shared" si="53"/>
        <v>3</v>
      </c>
      <c r="AP151" s="3">
        <f t="shared" si="53"/>
        <v>115</v>
      </c>
      <c r="AQ151" s="3">
        <f t="shared" si="53"/>
        <v>172</v>
      </c>
      <c r="AR151" s="3">
        <f t="shared" si="53"/>
        <v>153.1</v>
      </c>
      <c r="AS151" s="3">
        <f t="shared" si="53"/>
        <v>1052.1000000000001</v>
      </c>
      <c r="AT151" s="3">
        <f t="shared" si="53"/>
        <v>30</v>
      </c>
      <c r="AU151" s="3">
        <f t="shared" si="53"/>
        <v>161</v>
      </c>
      <c r="AV151" s="3">
        <f t="shared" si="53"/>
        <v>56</v>
      </c>
      <c r="AW151" s="3">
        <f t="shared" si="53"/>
        <v>115.1</v>
      </c>
      <c r="AX151" s="3">
        <f t="shared" si="53"/>
        <v>163.5</v>
      </c>
      <c r="AY151" s="3"/>
    </row>
    <row r="152" spans="1:51" s="37" customFormat="1" x14ac:dyDescent="0.25">
      <c r="A152" s="38"/>
      <c r="B152" s="38"/>
      <c r="C152" s="38">
        <v>64051</v>
      </c>
      <c r="D152" s="81" t="s">
        <v>251</v>
      </c>
      <c r="E152" s="39">
        <v>2739.3</v>
      </c>
      <c r="F152" s="39"/>
      <c r="G152" s="39">
        <v>2739.3</v>
      </c>
      <c r="H152" s="39"/>
      <c r="I152" s="39">
        <v>1582.3</v>
      </c>
      <c r="J152" s="39">
        <v>900</v>
      </c>
      <c r="K152" s="39">
        <v>239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>
        <v>18</v>
      </c>
      <c r="AT152" s="39"/>
      <c r="AU152" s="39"/>
      <c r="AV152" s="39"/>
      <c r="AW152" s="39"/>
      <c r="AX152" s="39"/>
      <c r="AY152" s="39"/>
    </row>
    <row r="153" spans="1:51" s="37" customFormat="1" x14ac:dyDescent="0.25">
      <c r="A153" s="38"/>
      <c r="B153" s="38"/>
      <c r="C153" s="38">
        <v>64052</v>
      </c>
      <c r="D153" s="81" t="s">
        <v>252</v>
      </c>
      <c r="E153" s="39">
        <v>7989.9</v>
      </c>
      <c r="F153" s="39">
        <v>6403.3</v>
      </c>
      <c r="G153" s="39">
        <v>1586.6</v>
      </c>
      <c r="H153" s="39">
        <v>10</v>
      </c>
      <c r="I153" s="39">
        <v>80</v>
      </c>
      <c r="J153" s="39">
        <v>180</v>
      </c>
      <c r="K153" s="39">
        <v>13</v>
      </c>
      <c r="L153" s="39">
        <v>24</v>
      </c>
      <c r="M153" s="39">
        <v>12</v>
      </c>
      <c r="N153" s="39">
        <v>8</v>
      </c>
      <c r="O153" s="39">
        <v>310</v>
      </c>
      <c r="P153" s="39">
        <v>200</v>
      </c>
      <c r="Q153" s="39">
        <v>24</v>
      </c>
      <c r="R153" s="39">
        <v>40</v>
      </c>
      <c r="S153" s="39">
        <v>10</v>
      </c>
      <c r="T153" s="39">
        <v>135.4</v>
      </c>
      <c r="U153" s="39">
        <v>10.8</v>
      </c>
      <c r="V153" s="39">
        <v>80</v>
      </c>
      <c r="W153" s="39">
        <v>16</v>
      </c>
      <c r="X153" s="39">
        <v>12</v>
      </c>
      <c r="Y153" s="39">
        <v>20</v>
      </c>
      <c r="Z153" s="39">
        <v>50.4</v>
      </c>
      <c r="AA153" s="39"/>
      <c r="AB153" s="39"/>
      <c r="AC153" s="39">
        <v>40</v>
      </c>
      <c r="AD153" s="39">
        <v>33.6</v>
      </c>
      <c r="AE153" s="39">
        <v>12</v>
      </c>
      <c r="AF153" s="39">
        <v>8</v>
      </c>
      <c r="AG153" s="39">
        <v>18</v>
      </c>
      <c r="AH153" s="39">
        <v>20</v>
      </c>
      <c r="AI153" s="39">
        <v>8</v>
      </c>
      <c r="AJ153" s="39">
        <v>20</v>
      </c>
      <c r="AK153" s="39">
        <v>6</v>
      </c>
      <c r="AL153" s="39">
        <v>20</v>
      </c>
      <c r="AM153" s="39">
        <v>3</v>
      </c>
      <c r="AN153" s="39">
        <v>4</v>
      </c>
      <c r="AO153" s="39">
        <v>3</v>
      </c>
      <c r="AP153" s="39">
        <v>16</v>
      </c>
      <c r="AQ153" s="39">
        <v>49</v>
      </c>
      <c r="AR153" s="39">
        <v>12</v>
      </c>
      <c r="AS153" s="39">
        <v>5.4</v>
      </c>
      <c r="AT153" s="39">
        <v>8</v>
      </c>
      <c r="AU153" s="39">
        <v>21</v>
      </c>
      <c r="AV153" s="39">
        <v>20</v>
      </c>
      <c r="AW153" s="39">
        <v>8</v>
      </c>
      <c r="AX153" s="39">
        <v>16</v>
      </c>
      <c r="AY153" s="39"/>
    </row>
    <row r="154" spans="1:51" s="37" customFormat="1" x14ac:dyDescent="0.25">
      <c r="A154" s="38"/>
      <c r="B154" s="38"/>
      <c r="C154" s="38">
        <v>64053</v>
      </c>
      <c r="D154" s="81" t="s">
        <v>253</v>
      </c>
      <c r="E154" s="39">
        <v>22131.3</v>
      </c>
      <c r="F154" s="39">
        <v>2856.1</v>
      </c>
      <c r="G154" s="39">
        <v>19275.2</v>
      </c>
      <c r="H154" s="39"/>
      <c r="I154" s="39">
        <v>600</v>
      </c>
      <c r="J154" s="39">
        <v>580</v>
      </c>
      <c r="K154" s="39">
        <v>138</v>
      </c>
      <c r="L154" s="39">
        <v>30</v>
      </c>
      <c r="M154" s="39">
        <v>33.200000000000003</v>
      </c>
      <c r="N154" s="39"/>
      <c r="O154" s="39">
        <v>12955</v>
      </c>
      <c r="P154" s="39">
        <v>4041</v>
      </c>
      <c r="Q154" s="39">
        <v>62.5</v>
      </c>
      <c r="R154" s="39">
        <v>19.399999999999999</v>
      </c>
      <c r="S154" s="39">
        <v>10</v>
      </c>
      <c r="T154" s="39">
        <v>105</v>
      </c>
      <c r="U154" s="39">
        <v>24</v>
      </c>
      <c r="V154" s="39">
        <v>84</v>
      </c>
      <c r="W154" s="39"/>
      <c r="X154" s="39"/>
      <c r="Y154" s="39">
        <v>25.5</v>
      </c>
      <c r="Z154" s="39">
        <v>42</v>
      </c>
      <c r="AA154" s="39"/>
      <c r="AB154" s="39"/>
      <c r="AC154" s="39">
        <v>146</v>
      </c>
      <c r="AD154" s="39">
        <v>52.8</v>
      </c>
      <c r="AE154" s="39">
        <v>50</v>
      </c>
      <c r="AF154" s="39">
        <v>6</v>
      </c>
      <c r="AG154" s="39">
        <v>10</v>
      </c>
      <c r="AH154" s="39">
        <v>48</v>
      </c>
      <c r="AI154" s="39">
        <v>10</v>
      </c>
      <c r="AJ154" s="39"/>
      <c r="AK154" s="39">
        <v>21</v>
      </c>
      <c r="AL154" s="39">
        <v>20</v>
      </c>
      <c r="AM154" s="39">
        <v>4</v>
      </c>
      <c r="AN154" s="39"/>
      <c r="AO154" s="39"/>
      <c r="AP154" s="39">
        <v>24</v>
      </c>
      <c r="AQ154" s="39"/>
      <c r="AR154" s="39">
        <v>30</v>
      </c>
      <c r="AS154" s="39">
        <v>40.299999999999997</v>
      </c>
      <c r="AT154" s="39"/>
      <c r="AU154" s="39">
        <v>15</v>
      </c>
      <c r="AV154" s="39"/>
      <c r="AW154" s="39">
        <v>15</v>
      </c>
      <c r="AX154" s="39">
        <v>33.5</v>
      </c>
      <c r="AY154" s="39"/>
    </row>
    <row r="155" spans="1:51" s="37" customFormat="1" x14ac:dyDescent="0.25">
      <c r="A155" s="38"/>
      <c r="B155" s="38"/>
      <c r="C155" s="38">
        <v>64054</v>
      </c>
      <c r="D155" s="81" t="s">
        <v>254</v>
      </c>
      <c r="E155" s="39">
        <v>64697.7</v>
      </c>
      <c r="F155" s="39">
        <v>13359</v>
      </c>
      <c r="G155" s="39">
        <v>51338.7</v>
      </c>
      <c r="H155" s="39">
        <v>70</v>
      </c>
      <c r="I155" s="39">
        <v>8505.7000000000007</v>
      </c>
      <c r="J155" s="39">
        <v>4170</v>
      </c>
      <c r="K155" s="39">
        <v>1454</v>
      </c>
      <c r="L155" s="39">
        <v>146.4</v>
      </c>
      <c r="M155" s="39">
        <v>144.30000000000001</v>
      </c>
      <c r="N155" s="39"/>
      <c r="O155" s="39">
        <v>25562</v>
      </c>
      <c r="P155" s="39">
        <v>5564</v>
      </c>
      <c r="Q155" s="39">
        <v>284.5</v>
      </c>
      <c r="R155" s="39">
        <v>38.200000000000003</v>
      </c>
      <c r="S155" s="39">
        <v>110</v>
      </c>
      <c r="T155" s="39">
        <v>510.2</v>
      </c>
      <c r="U155" s="39">
        <v>128</v>
      </c>
      <c r="V155" s="39">
        <v>988</v>
      </c>
      <c r="W155" s="39">
        <v>76</v>
      </c>
      <c r="X155" s="39">
        <v>34</v>
      </c>
      <c r="Y155" s="39">
        <v>190</v>
      </c>
      <c r="Z155" s="39">
        <v>315.60000000000002</v>
      </c>
      <c r="AA155" s="39"/>
      <c r="AB155" s="39"/>
      <c r="AC155" s="39">
        <v>647.70000000000005</v>
      </c>
      <c r="AD155" s="39">
        <v>315</v>
      </c>
      <c r="AE155" s="39">
        <v>26.4</v>
      </c>
      <c r="AF155" s="39">
        <v>79</v>
      </c>
      <c r="AG155" s="39">
        <v>30</v>
      </c>
      <c r="AH155" s="39">
        <v>80</v>
      </c>
      <c r="AI155" s="39">
        <v>45</v>
      </c>
      <c r="AJ155" s="39">
        <v>55</v>
      </c>
      <c r="AK155" s="39">
        <v>298</v>
      </c>
      <c r="AL155" s="39">
        <v>58</v>
      </c>
      <c r="AM155" s="39"/>
      <c r="AN155" s="39">
        <v>15</v>
      </c>
      <c r="AO155" s="39"/>
      <c r="AP155" s="39">
        <v>36</v>
      </c>
      <c r="AQ155" s="39">
        <v>93</v>
      </c>
      <c r="AR155" s="39">
        <v>90.4</v>
      </c>
      <c r="AS155" s="39">
        <v>879.2</v>
      </c>
      <c r="AT155" s="39">
        <v>22</v>
      </c>
      <c r="AU155" s="39">
        <v>95</v>
      </c>
      <c r="AV155" s="39">
        <v>36</v>
      </c>
      <c r="AW155" s="39">
        <v>72.099999999999994</v>
      </c>
      <c r="AX155" s="39">
        <v>75</v>
      </c>
      <c r="AY155" s="39"/>
    </row>
    <row r="156" spans="1:51" s="37" customFormat="1" x14ac:dyDescent="0.25">
      <c r="A156" s="38"/>
      <c r="B156" s="38"/>
      <c r="C156" s="38">
        <v>64055</v>
      </c>
      <c r="D156" s="81" t="s">
        <v>255</v>
      </c>
      <c r="E156" s="39">
        <v>3103.8</v>
      </c>
      <c r="F156" s="39">
        <v>1602.8</v>
      </c>
      <c r="G156" s="39">
        <v>1501</v>
      </c>
      <c r="H156" s="39"/>
      <c r="I156" s="39">
        <v>96</v>
      </c>
      <c r="J156" s="39">
        <v>50</v>
      </c>
      <c r="K156" s="39"/>
      <c r="L156" s="39">
        <v>30</v>
      </c>
      <c r="M156" s="39">
        <v>20.2</v>
      </c>
      <c r="N156" s="39"/>
      <c r="O156" s="39"/>
      <c r="P156" s="39">
        <v>260</v>
      </c>
      <c r="Q156" s="39">
        <v>35</v>
      </c>
      <c r="R156" s="39">
        <v>37</v>
      </c>
      <c r="S156" s="39">
        <v>20</v>
      </c>
      <c r="T156" s="39">
        <v>58.5</v>
      </c>
      <c r="U156" s="39">
        <v>13.2</v>
      </c>
      <c r="V156" s="39">
        <v>125</v>
      </c>
      <c r="W156" s="39">
        <v>83</v>
      </c>
      <c r="X156" s="39"/>
      <c r="Y156" s="39">
        <v>42</v>
      </c>
      <c r="Z156" s="39">
        <v>62.4</v>
      </c>
      <c r="AA156" s="39"/>
      <c r="AB156" s="39"/>
      <c r="AC156" s="39">
        <v>112.5</v>
      </c>
      <c r="AD156" s="39">
        <v>60</v>
      </c>
      <c r="AE156" s="39">
        <v>57.9</v>
      </c>
      <c r="AF156" s="39">
        <v>15</v>
      </c>
      <c r="AG156" s="39"/>
      <c r="AH156" s="39">
        <v>50</v>
      </c>
      <c r="AI156" s="39">
        <v>8</v>
      </c>
      <c r="AJ156" s="39">
        <v>5</v>
      </c>
      <c r="AK156" s="39">
        <v>40</v>
      </c>
      <c r="AL156" s="39"/>
      <c r="AM156" s="39">
        <v>2.4</v>
      </c>
      <c r="AN156" s="39"/>
      <c r="AO156" s="39"/>
      <c r="AP156" s="39">
        <v>36</v>
      </c>
      <c r="AQ156" s="39">
        <v>20</v>
      </c>
      <c r="AR156" s="39">
        <v>20.7</v>
      </c>
      <c r="AS156" s="39">
        <v>67.2</v>
      </c>
      <c r="AT156" s="39"/>
      <c r="AU156" s="39">
        <v>30</v>
      </c>
      <c r="AV156" s="39"/>
      <c r="AW156" s="39">
        <v>5</v>
      </c>
      <c r="AX156" s="39">
        <v>39</v>
      </c>
      <c r="AY156" s="39"/>
    </row>
    <row r="157" spans="1:51" s="37" customFormat="1" x14ac:dyDescent="0.25">
      <c r="A157" s="38"/>
      <c r="B157" s="38"/>
      <c r="C157" s="38">
        <v>64056</v>
      </c>
      <c r="D157" s="81" t="s">
        <v>256</v>
      </c>
      <c r="E157" s="39">
        <v>5576</v>
      </c>
      <c r="F157" s="39">
        <v>161</v>
      </c>
      <c r="G157" s="39">
        <v>5415</v>
      </c>
      <c r="H157" s="39"/>
      <c r="I157" s="39">
        <v>90</v>
      </c>
      <c r="J157" s="39">
        <v>30</v>
      </c>
      <c r="K157" s="39">
        <v>5</v>
      </c>
      <c r="L157" s="39">
        <v>20</v>
      </c>
      <c r="M157" s="39">
        <v>48</v>
      </c>
      <c r="N157" s="39"/>
      <c r="O157" s="39">
        <v>4443</v>
      </c>
      <c r="P157" s="39">
        <v>607</v>
      </c>
      <c r="Q157" s="39"/>
      <c r="R157" s="39">
        <v>40</v>
      </c>
      <c r="S157" s="39">
        <v>10</v>
      </c>
      <c r="T157" s="39">
        <v>12</v>
      </c>
      <c r="U157" s="39"/>
      <c r="V157" s="39"/>
      <c r="W157" s="39"/>
      <c r="X157" s="39"/>
      <c r="Y157" s="39">
        <v>8</v>
      </c>
      <c r="Z157" s="39"/>
      <c r="AA157" s="39"/>
      <c r="AB157" s="39"/>
      <c r="AC157" s="39"/>
      <c r="AD157" s="39"/>
      <c r="AE157" s="39"/>
      <c r="AF157" s="39"/>
      <c r="AG157" s="39">
        <v>8</v>
      </c>
      <c r="AH157" s="39">
        <v>20</v>
      </c>
      <c r="AI157" s="39"/>
      <c r="AJ157" s="39">
        <v>2</v>
      </c>
      <c r="AK157" s="39"/>
      <c r="AL157" s="39"/>
      <c r="AM157" s="39">
        <v>2</v>
      </c>
      <c r="AN157" s="39"/>
      <c r="AO157" s="39"/>
      <c r="AP157" s="39">
        <v>3</v>
      </c>
      <c r="AQ157" s="39">
        <v>10</v>
      </c>
      <c r="AR157" s="39"/>
      <c r="AS157" s="39">
        <v>42</v>
      </c>
      <c r="AT157" s="39"/>
      <c r="AU157" s="39"/>
      <c r="AV157" s="39"/>
      <c r="AW157" s="39">
        <v>15</v>
      </c>
      <c r="AX157" s="39"/>
      <c r="AY157" s="39"/>
    </row>
    <row r="158" spans="1:51" s="37" customFormat="1" x14ac:dyDescent="0.25">
      <c r="A158" s="38"/>
      <c r="B158" s="38"/>
      <c r="C158" s="38">
        <v>64058</v>
      </c>
      <c r="D158" s="81" t="s">
        <v>257</v>
      </c>
      <c r="E158" s="39">
        <v>3114.5</v>
      </c>
      <c r="F158" s="39">
        <v>54</v>
      </c>
      <c r="G158" s="39">
        <v>3060.5</v>
      </c>
      <c r="H158" s="39"/>
      <c r="I158" s="39"/>
      <c r="J158" s="39">
        <v>1920</v>
      </c>
      <c r="K158" s="39"/>
      <c r="L158" s="39">
        <v>1140.5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x14ac:dyDescent="0.25">
      <c r="A159" s="4"/>
      <c r="B159" s="4">
        <v>6406</v>
      </c>
      <c r="C159" s="4"/>
      <c r="D159" s="68" t="s">
        <v>258</v>
      </c>
      <c r="E159" s="3">
        <f t="shared" ref="E159:AY159" si="54">SUM(E160:E163)</f>
        <v>105783.1</v>
      </c>
      <c r="F159" s="3">
        <f t="shared" si="54"/>
        <v>30401.199999999997</v>
      </c>
      <c r="G159" s="3">
        <f t="shared" si="54"/>
        <v>75381.899999999994</v>
      </c>
      <c r="H159" s="3">
        <f t="shared" si="54"/>
        <v>77</v>
      </c>
      <c r="I159" s="3">
        <f t="shared" si="54"/>
        <v>658.8</v>
      </c>
      <c r="J159" s="3">
        <f t="shared" si="54"/>
        <v>330</v>
      </c>
      <c r="K159" s="3">
        <f t="shared" si="54"/>
        <v>342</v>
      </c>
      <c r="L159" s="3">
        <f t="shared" si="54"/>
        <v>229.5</v>
      </c>
      <c r="M159" s="3">
        <f t="shared" si="54"/>
        <v>142.19999999999999</v>
      </c>
      <c r="N159" s="3">
        <f t="shared" si="54"/>
        <v>0</v>
      </c>
      <c r="O159" s="3">
        <f t="shared" si="54"/>
        <v>52529</v>
      </c>
      <c r="P159" s="3">
        <f t="shared" si="54"/>
        <v>11895.599999999999</v>
      </c>
      <c r="Q159" s="3">
        <f t="shared" si="54"/>
        <v>608</v>
      </c>
      <c r="R159" s="3">
        <f t="shared" si="54"/>
        <v>78.599999999999994</v>
      </c>
      <c r="S159" s="3">
        <f t="shared" si="54"/>
        <v>2835</v>
      </c>
      <c r="T159" s="3">
        <f t="shared" si="54"/>
        <v>688.09999999999991</v>
      </c>
      <c r="U159" s="3">
        <f t="shared" si="54"/>
        <v>136.30000000000001</v>
      </c>
      <c r="V159" s="3">
        <f t="shared" si="54"/>
        <v>573.59999999999991</v>
      </c>
      <c r="W159" s="3">
        <f t="shared" si="54"/>
        <v>80.400000000000006</v>
      </c>
      <c r="X159" s="3">
        <f t="shared" si="54"/>
        <v>166</v>
      </c>
      <c r="Y159" s="3">
        <f t="shared" si="54"/>
        <v>298.2</v>
      </c>
      <c r="Z159" s="3">
        <f t="shared" si="54"/>
        <v>753.6</v>
      </c>
      <c r="AA159" s="3">
        <f t="shared" si="54"/>
        <v>0</v>
      </c>
      <c r="AB159" s="3">
        <f t="shared" si="54"/>
        <v>0</v>
      </c>
      <c r="AC159" s="3">
        <f t="shared" si="54"/>
        <v>528.1</v>
      </c>
      <c r="AD159" s="3">
        <f t="shared" si="54"/>
        <v>223.4</v>
      </c>
      <c r="AE159" s="3">
        <f t="shared" si="54"/>
        <v>117.3</v>
      </c>
      <c r="AF159" s="3">
        <f t="shared" si="54"/>
        <v>96</v>
      </c>
      <c r="AG159" s="3">
        <f t="shared" si="54"/>
        <v>127.2</v>
      </c>
      <c r="AH159" s="3">
        <f t="shared" si="54"/>
        <v>92.8</v>
      </c>
      <c r="AI159" s="3">
        <f t="shared" si="54"/>
        <v>73.600000000000009</v>
      </c>
      <c r="AJ159" s="3">
        <f t="shared" si="54"/>
        <v>28</v>
      </c>
      <c r="AK159" s="3">
        <f t="shared" si="54"/>
        <v>234</v>
      </c>
      <c r="AL159" s="3">
        <f t="shared" si="54"/>
        <v>39.5</v>
      </c>
      <c r="AM159" s="3">
        <f t="shared" si="54"/>
        <v>15</v>
      </c>
      <c r="AN159" s="3">
        <f t="shared" si="54"/>
        <v>21</v>
      </c>
      <c r="AO159" s="3">
        <f t="shared" si="54"/>
        <v>13</v>
      </c>
      <c r="AP159" s="3">
        <f t="shared" si="54"/>
        <v>92.2</v>
      </c>
      <c r="AQ159" s="3">
        <f t="shared" si="54"/>
        <v>132</v>
      </c>
      <c r="AR159" s="3">
        <f t="shared" si="54"/>
        <v>162</v>
      </c>
      <c r="AS159" s="3">
        <f t="shared" si="54"/>
        <v>252.3</v>
      </c>
      <c r="AT159" s="3">
        <f t="shared" si="54"/>
        <v>42</v>
      </c>
      <c r="AU159" s="3">
        <f t="shared" si="54"/>
        <v>430.8</v>
      </c>
      <c r="AV159" s="3">
        <f t="shared" si="54"/>
        <v>46</v>
      </c>
      <c r="AW159" s="3">
        <f t="shared" si="54"/>
        <v>88.8</v>
      </c>
      <c r="AX159" s="3">
        <f t="shared" si="54"/>
        <v>105</v>
      </c>
      <c r="AY159" s="3">
        <f t="shared" si="54"/>
        <v>0</v>
      </c>
    </row>
    <row r="160" spans="1:51" s="37" customFormat="1" x14ac:dyDescent="0.25">
      <c r="A160" s="38"/>
      <c r="B160" s="38"/>
      <c r="C160" s="38">
        <v>64061</v>
      </c>
      <c r="D160" s="81" t="s">
        <v>259</v>
      </c>
      <c r="E160" s="39">
        <v>64802.3</v>
      </c>
      <c r="F160" s="39">
        <v>20267.3</v>
      </c>
      <c r="G160" s="39">
        <v>44535</v>
      </c>
      <c r="H160" s="39">
        <v>45</v>
      </c>
      <c r="I160" s="39">
        <v>390</v>
      </c>
      <c r="J160" s="39">
        <v>210</v>
      </c>
      <c r="K160" s="39">
        <v>30</v>
      </c>
      <c r="L160" s="39">
        <v>138.6</v>
      </c>
      <c r="M160" s="39">
        <v>64.8</v>
      </c>
      <c r="N160" s="39"/>
      <c r="O160" s="39">
        <v>31956</v>
      </c>
      <c r="P160" s="39">
        <v>6764.4</v>
      </c>
      <c r="Q160" s="39">
        <v>318</v>
      </c>
      <c r="R160" s="39">
        <v>48</v>
      </c>
      <c r="S160" s="39">
        <v>1274.8</v>
      </c>
      <c r="T160" s="39">
        <v>378.4</v>
      </c>
      <c r="U160" s="39">
        <v>81.599999999999994</v>
      </c>
      <c r="V160" s="39">
        <v>363.9</v>
      </c>
      <c r="W160" s="39">
        <v>48</v>
      </c>
      <c r="X160" s="39">
        <v>108</v>
      </c>
      <c r="Y160" s="39">
        <v>166.4</v>
      </c>
      <c r="Z160" s="39">
        <v>480</v>
      </c>
      <c r="AA160" s="39"/>
      <c r="AB160" s="39"/>
      <c r="AC160" s="39">
        <v>312</v>
      </c>
      <c r="AD160" s="39">
        <v>121.2</v>
      </c>
      <c r="AE160" s="39">
        <v>70.099999999999994</v>
      </c>
      <c r="AF160" s="39">
        <v>60</v>
      </c>
      <c r="AG160" s="39">
        <v>78</v>
      </c>
      <c r="AH160" s="39">
        <v>53</v>
      </c>
      <c r="AI160" s="5">
        <v>42</v>
      </c>
      <c r="AJ160" s="39">
        <v>18</v>
      </c>
      <c r="AK160" s="39">
        <v>118.8</v>
      </c>
      <c r="AL160" s="39">
        <v>24</v>
      </c>
      <c r="AM160" s="39">
        <v>9</v>
      </c>
      <c r="AN160" s="39">
        <v>12.5</v>
      </c>
      <c r="AO160" s="39">
        <v>9</v>
      </c>
      <c r="AP160" s="39">
        <v>55.2</v>
      </c>
      <c r="AQ160" s="39">
        <v>78</v>
      </c>
      <c r="AR160" s="39">
        <v>90</v>
      </c>
      <c r="AS160" s="39">
        <v>115.5</v>
      </c>
      <c r="AT160" s="39">
        <v>24</v>
      </c>
      <c r="AU160" s="39">
        <v>232.8</v>
      </c>
      <c r="AV160" s="39">
        <v>26</v>
      </c>
      <c r="AW160" s="39">
        <v>60</v>
      </c>
      <c r="AX160" s="39">
        <v>60</v>
      </c>
      <c r="AY160" s="39"/>
    </row>
    <row r="161" spans="1:51" s="37" customFormat="1" x14ac:dyDescent="0.25">
      <c r="A161" s="38"/>
      <c r="B161" s="38"/>
      <c r="C161" s="38">
        <v>64063</v>
      </c>
      <c r="D161" s="81" t="s">
        <v>260</v>
      </c>
      <c r="E161" s="39">
        <v>40616.400000000001</v>
      </c>
      <c r="F161" s="39">
        <v>10107.4</v>
      </c>
      <c r="G161" s="39">
        <v>30509</v>
      </c>
      <c r="H161" s="39">
        <v>32</v>
      </c>
      <c r="I161" s="39">
        <v>268.8</v>
      </c>
      <c r="J161" s="39">
        <v>120</v>
      </c>
      <c r="K161" s="39">
        <v>22</v>
      </c>
      <c r="L161" s="39">
        <v>90.9</v>
      </c>
      <c r="M161" s="39">
        <v>56.7</v>
      </c>
      <c r="N161" s="39"/>
      <c r="O161" s="39">
        <v>20573</v>
      </c>
      <c r="P161" s="39">
        <v>5131.2</v>
      </c>
      <c r="Q161" s="39">
        <v>290</v>
      </c>
      <c r="R161" s="39">
        <v>30.6</v>
      </c>
      <c r="S161" s="39">
        <v>1560.2</v>
      </c>
      <c r="T161" s="39">
        <v>309.7</v>
      </c>
      <c r="U161" s="39">
        <v>54.7</v>
      </c>
      <c r="V161" s="39">
        <v>209.7</v>
      </c>
      <c r="W161" s="39">
        <v>32.4</v>
      </c>
      <c r="X161" s="39">
        <v>58</v>
      </c>
      <c r="Y161" s="39">
        <v>118.8</v>
      </c>
      <c r="Z161" s="39">
        <v>273.60000000000002</v>
      </c>
      <c r="AA161" s="39"/>
      <c r="AB161" s="39"/>
      <c r="AC161" s="39">
        <v>216.1</v>
      </c>
      <c r="AD161" s="39">
        <v>97.2</v>
      </c>
      <c r="AE161" s="39">
        <v>47.2</v>
      </c>
      <c r="AF161" s="39">
        <v>36</v>
      </c>
      <c r="AG161" s="39">
        <v>49.2</v>
      </c>
      <c r="AH161" s="39">
        <v>34.799999999999997</v>
      </c>
      <c r="AI161" s="39">
        <v>30.4</v>
      </c>
      <c r="AJ161" s="39">
        <v>8</v>
      </c>
      <c r="AK161" s="39">
        <v>115.2</v>
      </c>
      <c r="AL161" s="39">
        <v>15.5</v>
      </c>
      <c r="AM161" s="39">
        <v>6</v>
      </c>
      <c r="AN161" s="39">
        <v>8.5</v>
      </c>
      <c r="AO161" s="39">
        <v>4</v>
      </c>
      <c r="AP161" s="39">
        <v>36</v>
      </c>
      <c r="AQ161" s="39">
        <v>54</v>
      </c>
      <c r="AR161" s="39">
        <v>72</v>
      </c>
      <c r="AS161" s="39">
        <v>136.80000000000001</v>
      </c>
      <c r="AT161" s="39">
        <v>18</v>
      </c>
      <c r="AU161" s="39">
        <v>198</v>
      </c>
      <c r="AV161" s="39">
        <v>20</v>
      </c>
      <c r="AW161" s="39">
        <v>28.8</v>
      </c>
      <c r="AX161" s="39">
        <v>45</v>
      </c>
      <c r="AY161" s="39"/>
    </row>
    <row r="162" spans="1:51" s="37" customFormat="1" x14ac:dyDescent="0.25">
      <c r="A162" s="38"/>
      <c r="B162" s="38"/>
      <c r="C162" s="38">
        <v>64064</v>
      </c>
      <c r="D162" s="81" t="s">
        <v>261</v>
      </c>
      <c r="E162" s="39">
        <v>44.4</v>
      </c>
      <c r="F162" s="39">
        <v>26.5</v>
      </c>
      <c r="G162" s="39">
        <v>17.899999999999999</v>
      </c>
      <c r="H162" s="39"/>
      <c r="I162" s="39"/>
      <c r="J162" s="39"/>
      <c r="K162" s="39"/>
      <c r="L162" s="39"/>
      <c r="M162" s="39">
        <v>0.7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>
        <v>3</v>
      </c>
      <c r="Z162" s="39"/>
      <c r="AA162" s="39"/>
      <c r="AB162" s="39"/>
      <c r="AC162" s="39"/>
      <c r="AD162" s="39">
        <v>5</v>
      </c>
      <c r="AE162" s="39"/>
      <c r="AF162" s="39"/>
      <c r="AG162" s="39"/>
      <c r="AH162" s="39">
        <v>5</v>
      </c>
      <c r="AI162" s="39">
        <v>1.2</v>
      </c>
      <c r="AJ162" s="39">
        <v>2</v>
      </c>
      <c r="AK162" s="39"/>
      <c r="AL162" s="39"/>
      <c r="AM162" s="39"/>
      <c r="AN162" s="39"/>
      <c r="AO162" s="39"/>
      <c r="AP162" s="39">
        <v>1</v>
      </c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s="37" customFormat="1" x14ac:dyDescent="0.25">
      <c r="A163" s="38"/>
      <c r="B163" s="38"/>
      <c r="C163" s="38">
        <v>64068</v>
      </c>
      <c r="D163" s="81" t="s">
        <v>262</v>
      </c>
      <c r="E163" s="39">
        <v>320</v>
      </c>
      <c r="F163" s="39"/>
      <c r="G163" s="39">
        <v>320</v>
      </c>
      <c r="H163" s="39"/>
      <c r="I163" s="39"/>
      <c r="J163" s="39"/>
      <c r="K163" s="39">
        <v>290</v>
      </c>
      <c r="L163" s="39"/>
      <c r="M163" s="39">
        <v>20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>
        <v>10</v>
      </c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ht="24.75" x14ac:dyDescent="0.25">
      <c r="A164" s="4"/>
      <c r="B164" s="4">
        <v>6498</v>
      </c>
      <c r="C164" s="4"/>
      <c r="D164" s="87" t="s">
        <v>264</v>
      </c>
      <c r="E164" s="3">
        <f>SUM(E165)</f>
        <v>1263</v>
      </c>
      <c r="F164" s="3">
        <f t="shared" ref="F164:X164" si="55">SUM(F165)</f>
        <v>0</v>
      </c>
      <c r="G164" s="3">
        <f t="shared" si="55"/>
        <v>1263</v>
      </c>
      <c r="H164" s="3">
        <f t="shared" si="55"/>
        <v>0</v>
      </c>
      <c r="I164" s="3">
        <f t="shared" si="55"/>
        <v>1089</v>
      </c>
      <c r="J164" s="3">
        <f t="shared" si="55"/>
        <v>0</v>
      </c>
      <c r="K164" s="3">
        <f t="shared" si="55"/>
        <v>20</v>
      </c>
      <c r="L164" s="3">
        <f t="shared" si="55"/>
        <v>0</v>
      </c>
      <c r="M164" s="3">
        <f t="shared" si="55"/>
        <v>0</v>
      </c>
      <c r="N164" s="3">
        <f t="shared" si="55"/>
        <v>0</v>
      </c>
      <c r="O164" s="3">
        <f t="shared" si="55"/>
        <v>0</v>
      </c>
      <c r="P164" s="3">
        <f t="shared" si="55"/>
        <v>0</v>
      </c>
      <c r="Q164" s="3">
        <f t="shared" si="55"/>
        <v>0</v>
      </c>
      <c r="R164" s="3">
        <f t="shared" si="55"/>
        <v>0</v>
      </c>
      <c r="S164" s="3">
        <f t="shared" si="55"/>
        <v>0</v>
      </c>
      <c r="T164" s="3">
        <f t="shared" si="55"/>
        <v>0</v>
      </c>
      <c r="U164" s="3">
        <f t="shared" si="55"/>
        <v>0</v>
      </c>
      <c r="V164" s="3">
        <f t="shared" si="55"/>
        <v>0</v>
      </c>
      <c r="W164" s="3">
        <f t="shared" si="55"/>
        <v>0</v>
      </c>
      <c r="X164" s="3">
        <f t="shared" si="55"/>
        <v>0</v>
      </c>
      <c r="Y164" s="3">
        <f>SUM(Y165)</f>
        <v>0</v>
      </c>
      <c r="Z164" s="3">
        <f>SUM(Z165)</f>
        <v>0</v>
      </c>
      <c r="AA164" s="3">
        <f t="shared" ref="AA164:AY164" si="56">SUM(AA165)</f>
        <v>0</v>
      </c>
      <c r="AB164" s="3">
        <f t="shared" si="56"/>
        <v>0</v>
      </c>
      <c r="AC164" s="3">
        <f t="shared" si="56"/>
        <v>0</v>
      </c>
      <c r="AD164" s="3">
        <f t="shared" si="56"/>
        <v>0</v>
      </c>
      <c r="AE164" s="3">
        <f t="shared" si="56"/>
        <v>0</v>
      </c>
      <c r="AF164" s="3">
        <f t="shared" si="56"/>
        <v>0</v>
      </c>
      <c r="AG164" s="3">
        <f t="shared" si="56"/>
        <v>0</v>
      </c>
      <c r="AH164" s="3">
        <f t="shared" si="56"/>
        <v>0</v>
      </c>
      <c r="AI164" s="3">
        <f t="shared" si="56"/>
        <v>0</v>
      </c>
      <c r="AJ164" s="3">
        <f t="shared" si="56"/>
        <v>0</v>
      </c>
      <c r="AK164" s="3">
        <f t="shared" si="56"/>
        <v>0</v>
      </c>
      <c r="AL164" s="3">
        <f t="shared" si="56"/>
        <v>0</v>
      </c>
      <c r="AM164" s="3">
        <f t="shared" si="56"/>
        <v>0</v>
      </c>
      <c r="AN164" s="3">
        <f t="shared" si="56"/>
        <v>0</v>
      </c>
      <c r="AO164" s="3">
        <f t="shared" si="56"/>
        <v>0</v>
      </c>
      <c r="AP164" s="3">
        <f t="shared" si="56"/>
        <v>0</v>
      </c>
      <c r="AQ164" s="3">
        <f t="shared" si="56"/>
        <v>0</v>
      </c>
      <c r="AR164" s="3">
        <f t="shared" si="56"/>
        <v>0</v>
      </c>
      <c r="AS164" s="3">
        <f t="shared" si="56"/>
        <v>154</v>
      </c>
      <c r="AT164" s="3">
        <f t="shared" si="56"/>
        <v>0</v>
      </c>
      <c r="AU164" s="3">
        <f t="shared" si="56"/>
        <v>0</v>
      </c>
      <c r="AV164" s="3">
        <f t="shared" si="56"/>
        <v>0</v>
      </c>
      <c r="AW164" s="3">
        <f t="shared" si="56"/>
        <v>0</v>
      </c>
      <c r="AX164" s="3">
        <f t="shared" si="56"/>
        <v>0</v>
      </c>
      <c r="AY164" s="3">
        <f t="shared" si="56"/>
        <v>0</v>
      </c>
    </row>
    <row r="165" spans="1:51" s="37" customFormat="1" ht="24.75" x14ac:dyDescent="0.25">
      <c r="A165" s="38"/>
      <c r="B165" s="38"/>
      <c r="C165" s="38">
        <v>64981</v>
      </c>
      <c r="D165" s="87" t="s">
        <v>264</v>
      </c>
      <c r="E165" s="39">
        <v>1263</v>
      </c>
      <c r="F165" s="39"/>
      <c r="G165" s="39">
        <v>1263</v>
      </c>
      <c r="H165" s="39"/>
      <c r="I165" s="39">
        <v>1089</v>
      </c>
      <c r="J165" s="39"/>
      <c r="K165" s="39">
        <v>20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>
        <v>154</v>
      </c>
      <c r="AT165" s="39"/>
      <c r="AU165" s="39"/>
      <c r="AV165" s="39"/>
      <c r="AW165" s="39"/>
      <c r="AX165" s="39"/>
      <c r="AY165" s="39"/>
    </row>
    <row r="166" spans="1:51" x14ac:dyDescent="0.25">
      <c r="A166" s="252" t="s">
        <v>10</v>
      </c>
      <c r="B166" s="253"/>
      <c r="C166" s="253"/>
      <c r="D166" s="254"/>
      <c r="E166" s="3">
        <f>SUM(E167:E167)</f>
        <v>525089</v>
      </c>
      <c r="F166" s="3">
        <f t="shared" ref="F166:AW166" si="57">SUM(F167:F167)</f>
        <v>0</v>
      </c>
      <c r="G166" s="3">
        <f t="shared" si="57"/>
        <v>525089</v>
      </c>
      <c r="H166" s="3">
        <f t="shared" si="57"/>
        <v>0</v>
      </c>
      <c r="I166" s="3">
        <f t="shared" si="57"/>
        <v>0</v>
      </c>
      <c r="J166" s="3">
        <f t="shared" si="57"/>
        <v>0</v>
      </c>
      <c r="K166" s="3">
        <f t="shared" si="57"/>
        <v>0</v>
      </c>
      <c r="L166" s="3">
        <f t="shared" si="57"/>
        <v>0</v>
      </c>
      <c r="M166" s="3">
        <f t="shared" si="57"/>
        <v>0</v>
      </c>
      <c r="N166" s="3">
        <f t="shared" si="57"/>
        <v>0</v>
      </c>
      <c r="O166" s="3">
        <f t="shared" si="57"/>
        <v>0</v>
      </c>
      <c r="P166" s="3">
        <f t="shared" si="57"/>
        <v>0</v>
      </c>
      <c r="Q166" s="3">
        <f t="shared" si="57"/>
        <v>0</v>
      </c>
      <c r="R166" s="3">
        <f t="shared" si="57"/>
        <v>0</v>
      </c>
      <c r="S166" s="3">
        <f t="shared" si="57"/>
        <v>0</v>
      </c>
      <c r="T166" s="3">
        <f t="shared" si="57"/>
        <v>0</v>
      </c>
      <c r="U166" s="3">
        <f t="shared" si="57"/>
        <v>0</v>
      </c>
      <c r="V166" s="3">
        <f t="shared" si="57"/>
        <v>0</v>
      </c>
      <c r="W166" s="3">
        <f t="shared" si="57"/>
        <v>0</v>
      </c>
      <c r="X166" s="3">
        <f t="shared" si="57"/>
        <v>0</v>
      </c>
      <c r="Y166" s="3">
        <f t="shared" si="57"/>
        <v>0</v>
      </c>
      <c r="Z166" s="3">
        <f t="shared" si="57"/>
        <v>0</v>
      </c>
      <c r="AA166" s="3">
        <f t="shared" si="57"/>
        <v>0</v>
      </c>
      <c r="AB166" s="3">
        <f t="shared" si="57"/>
        <v>0</v>
      </c>
      <c r="AC166" s="3">
        <f t="shared" si="57"/>
        <v>0</v>
      </c>
      <c r="AD166" s="3">
        <f t="shared" si="57"/>
        <v>0</v>
      </c>
      <c r="AE166" s="3">
        <f t="shared" si="57"/>
        <v>0</v>
      </c>
      <c r="AF166" s="3">
        <f t="shared" si="57"/>
        <v>0</v>
      </c>
      <c r="AG166" s="3">
        <f t="shared" si="57"/>
        <v>0</v>
      </c>
      <c r="AH166" s="3">
        <f t="shared" si="57"/>
        <v>0</v>
      </c>
      <c r="AI166" s="3">
        <f t="shared" si="57"/>
        <v>0</v>
      </c>
      <c r="AJ166" s="3">
        <f t="shared" si="57"/>
        <v>0</v>
      </c>
      <c r="AK166" s="3">
        <f t="shared" si="57"/>
        <v>0</v>
      </c>
      <c r="AL166" s="3">
        <f t="shared" si="57"/>
        <v>0</v>
      </c>
      <c r="AM166" s="3">
        <f t="shared" si="57"/>
        <v>0</v>
      </c>
      <c r="AN166" s="3">
        <f t="shared" si="57"/>
        <v>0</v>
      </c>
      <c r="AO166" s="3">
        <f t="shared" si="57"/>
        <v>0</v>
      </c>
      <c r="AP166" s="3">
        <f t="shared" si="57"/>
        <v>0</v>
      </c>
      <c r="AQ166" s="3">
        <f t="shared" si="57"/>
        <v>0</v>
      </c>
      <c r="AR166" s="3">
        <f t="shared" si="57"/>
        <v>0</v>
      </c>
      <c r="AS166" s="3">
        <f t="shared" si="57"/>
        <v>0</v>
      </c>
      <c r="AT166" s="3">
        <f t="shared" si="57"/>
        <v>0</v>
      </c>
      <c r="AU166" s="3">
        <f t="shared" si="57"/>
        <v>0</v>
      </c>
      <c r="AV166" s="3">
        <f t="shared" si="57"/>
        <v>0</v>
      </c>
      <c r="AW166" s="3">
        <f t="shared" si="57"/>
        <v>0</v>
      </c>
      <c r="AX166" s="3">
        <f>SUM(AX167:AX167)</f>
        <v>0</v>
      </c>
      <c r="AY166" s="3">
        <f>SUM(AY167:AY167)</f>
        <v>525089</v>
      </c>
    </row>
    <row r="167" spans="1:51" s="28" customFormat="1" ht="24.75" x14ac:dyDescent="0.25">
      <c r="A167" s="34">
        <v>66</v>
      </c>
      <c r="B167" s="26"/>
      <c r="C167" s="26"/>
      <c r="D167" s="69" t="s">
        <v>265</v>
      </c>
      <c r="E167" s="3">
        <v>525089</v>
      </c>
      <c r="F167" s="3"/>
      <c r="G167" s="3">
        <v>525089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>
        <v>525089</v>
      </c>
    </row>
    <row r="168" spans="1:51" x14ac:dyDescent="0.25">
      <c r="A168" s="252" t="s">
        <v>11</v>
      </c>
      <c r="B168" s="253"/>
      <c r="C168" s="253"/>
      <c r="D168" s="254"/>
      <c r="E168" s="3">
        <f t="shared" ref="E168:AY168" si="58">SUM(E169,E195)</f>
        <v>3536653.6</v>
      </c>
      <c r="F168" s="3">
        <f t="shared" si="58"/>
        <v>206796.3</v>
      </c>
      <c r="G168" s="3">
        <f t="shared" si="58"/>
        <v>3329857.3</v>
      </c>
      <c r="H168" s="3">
        <f t="shared" si="58"/>
        <v>19880</v>
      </c>
      <c r="I168" s="3">
        <f t="shared" si="58"/>
        <v>5302</v>
      </c>
      <c r="J168" s="3">
        <f t="shared" si="58"/>
        <v>5000</v>
      </c>
      <c r="K168" s="3">
        <f t="shared" si="58"/>
        <v>119</v>
      </c>
      <c r="L168" s="3">
        <f t="shared" si="58"/>
        <v>288208</v>
      </c>
      <c r="M168" s="3">
        <f t="shared" si="58"/>
        <v>10571</v>
      </c>
      <c r="N168" s="3">
        <f t="shared" si="58"/>
        <v>0</v>
      </c>
      <c r="O168" s="3">
        <f t="shared" si="58"/>
        <v>21184</v>
      </c>
      <c r="P168" s="3">
        <f t="shared" si="58"/>
        <v>34737</v>
      </c>
      <c r="Q168" s="3">
        <f t="shared" si="58"/>
        <v>10400</v>
      </c>
      <c r="R168" s="3">
        <f t="shared" si="58"/>
        <v>25</v>
      </c>
      <c r="S168" s="3">
        <f t="shared" si="58"/>
        <v>5748</v>
      </c>
      <c r="T168" s="3">
        <f t="shared" si="58"/>
        <v>34515</v>
      </c>
      <c r="U168" s="3">
        <f t="shared" si="58"/>
        <v>436</v>
      </c>
      <c r="V168" s="3">
        <f t="shared" si="58"/>
        <v>637190</v>
      </c>
      <c r="W168" s="3">
        <f t="shared" si="58"/>
        <v>306</v>
      </c>
      <c r="X168" s="3">
        <f t="shared" si="58"/>
        <v>60</v>
      </c>
      <c r="Y168" s="3">
        <f t="shared" si="58"/>
        <v>3570</v>
      </c>
      <c r="Z168" s="3">
        <f t="shared" si="58"/>
        <v>51772</v>
      </c>
      <c r="AA168" s="3">
        <f t="shared" si="58"/>
        <v>5234.8</v>
      </c>
      <c r="AB168" s="3">
        <f t="shared" si="58"/>
        <v>36701.200000000004</v>
      </c>
      <c r="AC168" s="3">
        <f t="shared" si="58"/>
        <v>17932</v>
      </c>
      <c r="AD168" s="3">
        <f t="shared" si="58"/>
        <v>80748.3</v>
      </c>
      <c r="AE168" s="3">
        <f t="shared" si="58"/>
        <v>2548</v>
      </c>
      <c r="AF168" s="3">
        <f t="shared" si="58"/>
        <v>455</v>
      </c>
      <c r="AG168" s="3">
        <f t="shared" si="58"/>
        <v>910099.5</v>
      </c>
      <c r="AH168" s="3">
        <f t="shared" si="58"/>
        <v>1058.0999999999999</v>
      </c>
      <c r="AI168" s="3">
        <f t="shared" si="58"/>
        <v>1444.8</v>
      </c>
      <c r="AJ168" s="3">
        <f t="shared" si="58"/>
        <v>3453</v>
      </c>
      <c r="AK168" s="3">
        <f t="shared" si="58"/>
        <v>125</v>
      </c>
      <c r="AL168" s="3">
        <f t="shared" si="58"/>
        <v>3142</v>
      </c>
      <c r="AM168" s="3">
        <f t="shared" si="58"/>
        <v>22</v>
      </c>
      <c r="AN168" s="3">
        <f t="shared" si="58"/>
        <v>0</v>
      </c>
      <c r="AO168" s="3">
        <f t="shared" si="58"/>
        <v>0</v>
      </c>
      <c r="AP168" s="3">
        <f t="shared" si="58"/>
        <v>23622</v>
      </c>
      <c r="AQ168" s="3">
        <f t="shared" si="58"/>
        <v>24847</v>
      </c>
      <c r="AR168" s="3">
        <f t="shared" si="58"/>
        <v>9837</v>
      </c>
      <c r="AS168" s="3">
        <f t="shared" si="58"/>
        <v>2</v>
      </c>
      <c r="AT168" s="3">
        <f t="shared" si="58"/>
        <v>9</v>
      </c>
      <c r="AU168" s="3">
        <f t="shared" si="58"/>
        <v>47416.600000000006</v>
      </c>
      <c r="AV168" s="3">
        <f t="shared" si="58"/>
        <v>36</v>
      </c>
      <c r="AW168" s="3">
        <f t="shared" si="58"/>
        <v>11049</v>
      </c>
      <c r="AX168" s="3">
        <f t="shared" si="58"/>
        <v>897</v>
      </c>
      <c r="AY168" s="3">
        <f t="shared" si="58"/>
        <v>1020155</v>
      </c>
    </row>
    <row r="169" spans="1:51" x14ac:dyDescent="0.25">
      <c r="A169" s="1">
        <v>62</v>
      </c>
      <c r="B169" s="4"/>
      <c r="C169" s="4"/>
      <c r="D169" s="68" t="s">
        <v>266</v>
      </c>
      <c r="E169" s="3">
        <f>SUM(E170,E173,E182,E191,E193)</f>
        <v>1983790.8</v>
      </c>
      <c r="F169" s="3">
        <f t="shared" ref="F169:AY169" si="59">SUM(F170,F173,F182,F191,F193)</f>
        <v>206796.3</v>
      </c>
      <c r="G169" s="3">
        <f t="shared" si="59"/>
        <v>1776994.4999999998</v>
      </c>
      <c r="H169" s="3">
        <f t="shared" si="59"/>
        <v>19880</v>
      </c>
      <c r="I169" s="3">
        <f t="shared" si="59"/>
        <v>4851</v>
      </c>
      <c r="J169" s="3">
        <f t="shared" si="59"/>
        <v>5000</v>
      </c>
      <c r="K169" s="3">
        <f t="shared" si="59"/>
        <v>99</v>
      </c>
      <c r="L169" s="3">
        <f t="shared" si="59"/>
        <v>84500</v>
      </c>
      <c r="M169" s="3">
        <f t="shared" si="59"/>
        <v>10020</v>
      </c>
      <c r="N169" s="3">
        <f t="shared" si="59"/>
        <v>0</v>
      </c>
      <c r="O169" s="3">
        <f t="shared" si="59"/>
        <v>19489</v>
      </c>
      <c r="P169" s="3">
        <f t="shared" si="59"/>
        <v>13477</v>
      </c>
      <c r="Q169" s="3">
        <f t="shared" si="59"/>
        <v>900</v>
      </c>
      <c r="R169" s="3">
        <f t="shared" si="59"/>
        <v>25</v>
      </c>
      <c r="S169" s="3">
        <f t="shared" si="59"/>
        <v>2987</v>
      </c>
      <c r="T169" s="3">
        <f t="shared" si="59"/>
        <v>6370</v>
      </c>
      <c r="U169" s="3">
        <f t="shared" si="59"/>
        <v>360</v>
      </c>
      <c r="V169" s="3">
        <f t="shared" si="59"/>
        <v>581788</v>
      </c>
      <c r="W169" s="3">
        <f t="shared" si="59"/>
        <v>65</v>
      </c>
      <c r="X169" s="3">
        <f t="shared" si="59"/>
        <v>10</v>
      </c>
      <c r="Y169" s="3">
        <f t="shared" si="59"/>
        <v>3120</v>
      </c>
      <c r="Z169" s="3">
        <f t="shared" si="59"/>
        <v>44245.5</v>
      </c>
      <c r="AA169" s="3">
        <f t="shared" si="59"/>
        <v>5209.8</v>
      </c>
      <c r="AB169" s="3">
        <f t="shared" si="59"/>
        <v>36662.200000000004</v>
      </c>
      <c r="AC169" s="3">
        <f t="shared" si="59"/>
        <v>90</v>
      </c>
      <c r="AD169" s="3">
        <f t="shared" si="59"/>
        <v>3078</v>
      </c>
      <c r="AE169" s="3">
        <f t="shared" si="59"/>
        <v>1930</v>
      </c>
      <c r="AF169" s="3">
        <f t="shared" si="59"/>
        <v>45</v>
      </c>
      <c r="AG169" s="3">
        <f t="shared" si="59"/>
        <v>889084</v>
      </c>
      <c r="AH169" s="3">
        <f t="shared" si="59"/>
        <v>222.8</v>
      </c>
      <c r="AI169" s="3">
        <f t="shared" si="59"/>
        <v>1444.8</v>
      </c>
      <c r="AJ169" s="3">
        <f t="shared" si="59"/>
        <v>3453</v>
      </c>
      <c r="AK169" s="3">
        <f t="shared" si="59"/>
        <v>50</v>
      </c>
      <c r="AL169" s="3">
        <f t="shared" si="59"/>
        <v>3142</v>
      </c>
      <c r="AM169" s="3">
        <f t="shared" si="59"/>
        <v>10</v>
      </c>
      <c r="AN169" s="3">
        <f t="shared" si="59"/>
        <v>0</v>
      </c>
      <c r="AO169" s="3">
        <f t="shared" si="59"/>
        <v>0</v>
      </c>
      <c r="AP169" s="3">
        <f t="shared" si="59"/>
        <v>2050</v>
      </c>
      <c r="AQ169" s="3">
        <f t="shared" si="59"/>
        <v>47</v>
      </c>
      <c r="AR169" s="3">
        <f t="shared" si="59"/>
        <v>0</v>
      </c>
      <c r="AS169" s="3">
        <f t="shared" si="59"/>
        <v>2</v>
      </c>
      <c r="AT169" s="3">
        <f t="shared" si="59"/>
        <v>0</v>
      </c>
      <c r="AU169" s="3">
        <f t="shared" si="59"/>
        <v>33121.4</v>
      </c>
      <c r="AV169" s="3">
        <f t="shared" si="59"/>
        <v>36</v>
      </c>
      <c r="AW169" s="3">
        <f t="shared" si="59"/>
        <v>50</v>
      </c>
      <c r="AX169" s="3">
        <f t="shared" si="59"/>
        <v>80</v>
      </c>
      <c r="AY169" s="3">
        <f t="shared" si="59"/>
        <v>799668</v>
      </c>
    </row>
    <row r="170" spans="1:51" x14ac:dyDescent="0.25">
      <c r="A170" s="4"/>
      <c r="B170" s="4">
        <v>6201</v>
      </c>
      <c r="C170" s="4"/>
      <c r="D170" s="68" t="s">
        <v>337</v>
      </c>
      <c r="E170" s="3">
        <f>SUM(E171:E172)</f>
        <v>868871</v>
      </c>
      <c r="F170" s="3">
        <f t="shared" ref="F170:AY170" si="60">SUM(F171:F172)</f>
        <v>0</v>
      </c>
      <c r="G170" s="3">
        <f t="shared" si="60"/>
        <v>868871</v>
      </c>
      <c r="H170" s="3">
        <f t="shared" si="60"/>
        <v>0</v>
      </c>
      <c r="I170" s="3">
        <f t="shared" si="60"/>
        <v>0</v>
      </c>
      <c r="J170" s="3">
        <f t="shared" si="60"/>
        <v>0</v>
      </c>
      <c r="K170" s="3">
        <f t="shared" si="60"/>
        <v>0</v>
      </c>
      <c r="L170" s="3">
        <f t="shared" si="60"/>
        <v>0</v>
      </c>
      <c r="M170" s="3">
        <f t="shared" si="60"/>
        <v>0</v>
      </c>
      <c r="N170" s="3">
        <f t="shared" si="60"/>
        <v>0</v>
      </c>
      <c r="O170" s="3">
        <f t="shared" si="60"/>
        <v>0</v>
      </c>
      <c r="P170" s="3">
        <f t="shared" si="60"/>
        <v>0</v>
      </c>
      <c r="Q170" s="3">
        <f t="shared" si="60"/>
        <v>0</v>
      </c>
      <c r="R170" s="3">
        <f t="shared" si="60"/>
        <v>0</v>
      </c>
      <c r="S170" s="3">
        <f t="shared" si="60"/>
        <v>0</v>
      </c>
      <c r="T170" s="3">
        <f t="shared" si="60"/>
        <v>0</v>
      </c>
      <c r="U170" s="3">
        <f t="shared" si="60"/>
        <v>0</v>
      </c>
      <c r="V170" s="3">
        <f t="shared" si="60"/>
        <v>0</v>
      </c>
      <c r="W170" s="3">
        <f t="shared" si="60"/>
        <v>0</v>
      </c>
      <c r="X170" s="3">
        <f t="shared" si="60"/>
        <v>0</v>
      </c>
      <c r="Y170" s="3">
        <f t="shared" si="60"/>
        <v>0</v>
      </c>
      <c r="Z170" s="3">
        <f t="shared" si="60"/>
        <v>0</v>
      </c>
      <c r="AA170" s="3">
        <f t="shared" si="60"/>
        <v>0</v>
      </c>
      <c r="AB170" s="3">
        <f t="shared" si="60"/>
        <v>0</v>
      </c>
      <c r="AC170" s="3">
        <f t="shared" si="60"/>
        <v>0</v>
      </c>
      <c r="AD170" s="3">
        <f t="shared" si="60"/>
        <v>0</v>
      </c>
      <c r="AE170" s="3">
        <f t="shared" si="60"/>
        <v>0</v>
      </c>
      <c r="AF170" s="3">
        <f t="shared" si="60"/>
        <v>0</v>
      </c>
      <c r="AG170" s="3">
        <f t="shared" si="60"/>
        <v>868871</v>
      </c>
      <c r="AH170" s="3">
        <f t="shared" si="60"/>
        <v>0</v>
      </c>
      <c r="AI170" s="3">
        <f t="shared" si="60"/>
        <v>0</v>
      </c>
      <c r="AJ170" s="3">
        <f t="shared" si="60"/>
        <v>0</v>
      </c>
      <c r="AK170" s="3">
        <f t="shared" si="60"/>
        <v>0</v>
      </c>
      <c r="AL170" s="3">
        <f t="shared" si="60"/>
        <v>0</v>
      </c>
      <c r="AM170" s="3">
        <f t="shared" si="60"/>
        <v>0</v>
      </c>
      <c r="AN170" s="3">
        <f t="shared" si="60"/>
        <v>0</v>
      </c>
      <c r="AO170" s="3">
        <f t="shared" si="60"/>
        <v>0</v>
      </c>
      <c r="AP170" s="3">
        <f t="shared" si="60"/>
        <v>0</v>
      </c>
      <c r="AQ170" s="3">
        <f t="shared" si="60"/>
        <v>0</v>
      </c>
      <c r="AR170" s="3">
        <f t="shared" si="60"/>
        <v>0</v>
      </c>
      <c r="AS170" s="3">
        <f t="shared" si="60"/>
        <v>0</v>
      </c>
      <c r="AT170" s="3">
        <f t="shared" si="60"/>
        <v>0</v>
      </c>
      <c r="AU170" s="3">
        <f t="shared" si="60"/>
        <v>0</v>
      </c>
      <c r="AV170" s="3">
        <f t="shared" si="60"/>
        <v>0</v>
      </c>
      <c r="AW170" s="3">
        <f t="shared" si="60"/>
        <v>0</v>
      </c>
      <c r="AX170" s="3">
        <f t="shared" si="60"/>
        <v>0</v>
      </c>
      <c r="AY170" s="3">
        <f t="shared" si="60"/>
        <v>0</v>
      </c>
    </row>
    <row r="171" spans="1:51" s="37" customFormat="1" x14ac:dyDescent="0.25">
      <c r="A171" s="38"/>
      <c r="B171" s="38"/>
      <c r="C171" s="38">
        <v>62012</v>
      </c>
      <c r="D171" s="37" t="s">
        <v>356</v>
      </c>
      <c r="E171" s="39">
        <v>392539</v>
      </c>
      <c r="F171" s="39"/>
      <c r="G171" s="39">
        <v>392539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>
        <v>392539</v>
      </c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s="37" customFormat="1" x14ac:dyDescent="0.25">
      <c r="A172" s="38"/>
      <c r="B172" s="38"/>
      <c r="C172" s="38">
        <v>62013</v>
      </c>
      <c r="D172" s="37" t="s">
        <v>357</v>
      </c>
      <c r="E172" s="39">
        <v>476332</v>
      </c>
      <c r="F172" s="39"/>
      <c r="G172" s="39">
        <v>476332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>
        <v>476332</v>
      </c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x14ac:dyDescent="0.25">
      <c r="A173" s="4"/>
      <c r="B173" s="4">
        <v>6202</v>
      </c>
      <c r="C173" s="4"/>
      <c r="D173" s="81" t="s">
        <v>267</v>
      </c>
      <c r="E173" s="3">
        <f>SUM(E174:E181)</f>
        <v>914182.10000000009</v>
      </c>
      <c r="F173" s="3">
        <f t="shared" ref="F173:AY173" si="61">SUM(F174:F181)</f>
        <v>166937.29999999999</v>
      </c>
      <c r="G173" s="3">
        <f t="shared" si="61"/>
        <v>747244.79999999993</v>
      </c>
      <c r="H173" s="3">
        <f t="shared" si="61"/>
        <v>200</v>
      </c>
      <c r="I173" s="3">
        <f t="shared" si="61"/>
        <v>4536</v>
      </c>
      <c r="J173" s="3">
        <f t="shared" si="61"/>
        <v>5000</v>
      </c>
      <c r="K173" s="3">
        <f t="shared" si="61"/>
        <v>22</v>
      </c>
      <c r="L173" s="3">
        <f t="shared" si="61"/>
        <v>84500</v>
      </c>
      <c r="M173" s="3">
        <f t="shared" si="61"/>
        <v>10020</v>
      </c>
      <c r="N173" s="3">
        <f t="shared" si="61"/>
        <v>0</v>
      </c>
      <c r="O173" s="3">
        <f t="shared" si="61"/>
        <v>11778</v>
      </c>
      <c r="P173" s="3">
        <f t="shared" si="61"/>
        <v>2269</v>
      </c>
      <c r="Q173" s="3">
        <f t="shared" si="61"/>
        <v>600</v>
      </c>
      <c r="R173" s="3">
        <f t="shared" si="61"/>
        <v>0</v>
      </c>
      <c r="S173" s="3">
        <f t="shared" si="61"/>
        <v>2987</v>
      </c>
      <c r="T173" s="3">
        <f t="shared" si="61"/>
        <v>6370</v>
      </c>
      <c r="U173" s="3">
        <f t="shared" si="61"/>
        <v>200</v>
      </c>
      <c r="V173" s="3">
        <f t="shared" si="61"/>
        <v>581538</v>
      </c>
      <c r="W173" s="3">
        <f t="shared" si="61"/>
        <v>0</v>
      </c>
      <c r="X173" s="3">
        <f t="shared" si="61"/>
        <v>10</v>
      </c>
      <c r="Y173" s="3">
        <f t="shared" si="61"/>
        <v>3000</v>
      </c>
      <c r="Z173" s="3">
        <f t="shared" si="61"/>
        <v>8814.1</v>
      </c>
      <c r="AA173" s="3">
        <f t="shared" si="61"/>
        <v>1495.7</v>
      </c>
      <c r="AB173" s="3">
        <f t="shared" si="61"/>
        <v>3956.2</v>
      </c>
      <c r="AC173" s="3">
        <f t="shared" si="61"/>
        <v>0</v>
      </c>
      <c r="AD173" s="3">
        <f t="shared" si="61"/>
        <v>664</v>
      </c>
      <c r="AE173" s="3">
        <f t="shared" si="61"/>
        <v>930</v>
      </c>
      <c r="AF173" s="3">
        <f t="shared" si="61"/>
        <v>0</v>
      </c>
      <c r="AG173" s="3">
        <f t="shared" si="61"/>
        <v>4200</v>
      </c>
      <c r="AH173" s="3">
        <f t="shared" si="61"/>
        <v>0</v>
      </c>
      <c r="AI173" s="3">
        <f t="shared" si="61"/>
        <v>68.8</v>
      </c>
      <c r="AJ173" s="3">
        <f t="shared" si="61"/>
        <v>0</v>
      </c>
      <c r="AK173" s="3">
        <f t="shared" si="61"/>
        <v>0</v>
      </c>
      <c r="AL173" s="3">
        <f t="shared" si="61"/>
        <v>2514</v>
      </c>
      <c r="AM173" s="3">
        <f t="shared" si="61"/>
        <v>10</v>
      </c>
      <c r="AN173" s="3">
        <f t="shared" si="61"/>
        <v>0</v>
      </c>
      <c r="AO173" s="3">
        <f t="shared" si="61"/>
        <v>0</v>
      </c>
      <c r="AP173" s="3">
        <f t="shared" si="61"/>
        <v>0</v>
      </c>
      <c r="AQ173" s="3">
        <f t="shared" si="61"/>
        <v>0</v>
      </c>
      <c r="AR173" s="3">
        <f t="shared" si="61"/>
        <v>0</v>
      </c>
      <c r="AS173" s="3">
        <f t="shared" si="61"/>
        <v>2</v>
      </c>
      <c r="AT173" s="3">
        <f t="shared" si="61"/>
        <v>0</v>
      </c>
      <c r="AU173" s="3">
        <f t="shared" si="61"/>
        <v>11560</v>
      </c>
      <c r="AV173" s="3">
        <f t="shared" si="61"/>
        <v>0</v>
      </c>
      <c r="AW173" s="3">
        <f t="shared" si="61"/>
        <v>0</v>
      </c>
      <c r="AX173" s="3">
        <f t="shared" si="61"/>
        <v>0</v>
      </c>
      <c r="AY173" s="3">
        <f t="shared" si="61"/>
        <v>0</v>
      </c>
    </row>
    <row r="174" spans="1:51" s="37" customFormat="1" x14ac:dyDescent="0.25">
      <c r="A174" s="38"/>
      <c r="B174" s="38"/>
      <c r="C174" s="38">
        <v>62021</v>
      </c>
      <c r="D174" s="81" t="s">
        <v>268</v>
      </c>
      <c r="E174" s="39">
        <v>185984.7</v>
      </c>
      <c r="F174" s="39">
        <v>27453.8</v>
      </c>
      <c r="G174" s="39">
        <v>158530.9</v>
      </c>
      <c r="H174" s="39"/>
      <c r="I174" s="39">
        <v>1536</v>
      </c>
      <c r="J174" s="39"/>
      <c r="K174" s="39">
        <v>22</v>
      </c>
      <c r="L174" s="39"/>
      <c r="M174" s="39"/>
      <c r="N174" s="39"/>
      <c r="O174" s="39">
        <v>4480</v>
      </c>
      <c r="P174" s="39">
        <v>37</v>
      </c>
      <c r="Q174" s="39">
        <v>66</v>
      </c>
      <c r="R174" s="39"/>
      <c r="S174" s="39"/>
      <c r="T174" s="39"/>
      <c r="U174" s="39"/>
      <c r="V174" s="39">
        <v>152355</v>
      </c>
      <c r="W174" s="39"/>
      <c r="X174" s="39"/>
      <c r="Y174" s="39"/>
      <c r="Z174" s="39">
        <v>32.9</v>
      </c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>
        <v>2</v>
      </c>
      <c r="AT174" s="39"/>
      <c r="AU174" s="39"/>
      <c r="AV174" s="39"/>
      <c r="AW174" s="39"/>
      <c r="AX174" s="39"/>
      <c r="AY174" s="39"/>
    </row>
    <row r="175" spans="1:51" s="37" customFormat="1" x14ac:dyDescent="0.25">
      <c r="A175" s="38"/>
      <c r="B175" s="38"/>
      <c r="C175" s="38">
        <v>62022</v>
      </c>
      <c r="D175" s="68" t="s">
        <v>269</v>
      </c>
      <c r="E175" s="39">
        <v>307993</v>
      </c>
      <c r="F175" s="39">
        <v>5922.8</v>
      </c>
      <c r="G175" s="39">
        <v>302070.2</v>
      </c>
      <c r="H175" s="39">
        <v>200</v>
      </c>
      <c r="I175" s="39"/>
      <c r="J175" s="39"/>
      <c r="K175" s="39"/>
      <c r="L175" s="39"/>
      <c r="M175" s="39"/>
      <c r="N175" s="39"/>
      <c r="O175" s="39">
        <v>7298</v>
      </c>
      <c r="P175" s="39">
        <v>2200</v>
      </c>
      <c r="Q175" s="39">
        <v>54</v>
      </c>
      <c r="R175" s="39"/>
      <c r="S175" s="39"/>
      <c r="T175" s="39"/>
      <c r="U175" s="39"/>
      <c r="V175" s="39">
        <v>292076.2</v>
      </c>
      <c r="W175" s="39"/>
      <c r="X175" s="39"/>
      <c r="Y175" s="39"/>
      <c r="Z175" s="39"/>
      <c r="AA175" s="39">
        <v>22</v>
      </c>
      <c r="AB175" s="39">
        <v>20</v>
      </c>
      <c r="AC175" s="39"/>
      <c r="AD175" s="39"/>
      <c r="AE175" s="39">
        <v>200</v>
      </c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37" customFormat="1" x14ac:dyDescent="0.25">
      <c r="A176" s="38"/>
      <c r="B176" s="38"/>
      <c r="C176" s="38">
        <v>62023</v>
      </c>
      <c r="D176" s="81" t="s">
        <v>270</v>
      </c>
      <c r="E176" s="39">
        <v>17124.2</v>
      </c>
      <c r="F176" s="39">
        <v>6747.4</v>
      </c>
      <c r="G176" s="39">
        <v>10376.799999999999</v>
      </c>
      <c r="H176" s="39"/>
      <c r="I176" s="39"/>
      <c r="J176" s="39"/>
      <c r="K176" s="39"/>
      <c r="L176" s="39"/>
      <c r="M176" s="39">
        <v>20</v>
      </c>
      <c r="N176" s="39"/>
      <c r="O176" s="39"/>
      <c r="P176" s="39"/>
      <c r="Q176" s="39"/>
      <c r="R176" s="39"/>
      <c r="S176" s="39"/>
      <c r="T176" s="39">
        <v>6250</v>
      </c>
      <c r="U176" s="39"/>
      <c r="V176" s="39">
        <v>1106.8</v>
      </c>
      <c r="W176" s="39"/>
      <c r="X176" s="39"/>
      <c r="Y176" s="39">
        <v>3000</v>
      </c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37" customFormat="1" x14ac:dyDescent="0.25">
      <c r="A177" s="38"/>
      <c r="B177" s="38"/>
      <c r="C177" s="38">
        <v>62024</v>
      </c>
      <c r="D177" s="81" t="s">
        <v>271</v>
      </c>
      <c r="E177" s="39">
        <v>19072.3</v>
      </c>
      <c r="F177" s="39">
        <v>12572.3</v>
      </c>
      <c r="G177" s="39">
        <v>6500</v>
      </c>
      <c r="H177" s="39"/>
      <c r="I177" s="39">
        <v>3000</v>
      </c>
      <c r="J177" s="39">
        <v>1000</v>
      </c>
      <c r="K177" s="39"/>
      <c r="L177" s="39">
        <v>2500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37" customFormat="1" x14ac:dyDescent="0.25">
      <c r="A178" s="38"/>
      <c r="B178" s="38"/>
      <c r="C178" s="38">
        <v>62025</v>
      </c>
      <c r="D178" s="81" t="s">
        <v>272</v>
      </c>
      <c r="E178" s="39">
        <v>64872.5</v>
      </c>
      <c r="F178" s="39">
        <v>54832.1</v>
      </c>
      <c r="G178" s="39">
        <v>10040.4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>
        <v>10</v>
      </c>
      <c r="Y178" s="39"/>
      <c r="Z178" s="39">
        <v>4395.6000000000004</v>
      </c>
      <c r="AA178" s="39">
        <v>1401.5</v>
      </c>
      <c r="AB178" s="39">
        <v>1162.5</v>
      </c>
      <c r="AC178" s="39"/>
      <c r="AD178" s="39">
        <v>146</v>
      </c>
      <c r="AE178" s="39"/>
      <c r="AF178" s="39"/>
      <c r="AG178" s="39"/>
      <c r="AH178" s="39"/>
      <c r="AI178" s="39">
        <v>50.8</v>
      </c>
      <c r="AJ178" s="39"/>
      <c r="AK178" s="39"/>
      <c r="AL178" s="39">
        <v>1314</v>
      </c>
      <c r="AM178" s="39"/>
      <c r="AN178" s="39"/>
      <c r="AO178" s="39"/>
      <c r="AP178" s="39"/>
      <c r="AQ178" s="39"/>
      <c r="AR178" s="39"/>
      <c r="AS178" s="39"/>
      <c r="AT178" s="39"/>
      <c r="AU178" s="39">
        <v>1560</v>
      </c>
      <c r="AV178" s="39"/>
      <c r="AW178" s="39"/>
      <c r="AX178" s="39"/>
      <c r="AY178" s="39"/>
    </row>
    <row r="179" spans="1:51" s="37" customFormat="1" x14ac:dyDescent="0.25">
      <c r="A179" s="38"/>
      <c r="B179" s="38"/>
      <c r="C179" s="38">
        <v>62026</v>
      </c>
      <c r="D179" s="81" t="s">
        <v>273</v>
      </c>
      <c r="E179" s="39">
        <v>2332.1</v>
      </c>
      <c r="F179" s="39"/>
      <c r="G179" s="39">
        <v>2332.1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>
        <v>1155</v>
      </c>
      <c r="T179" s="39"/>
      <c r="U179" s="39"/>
      <c r="V179" s="39"/>
      <c r="W179" s="39"/>
      <c r="X179" s="39"/>
      <c r="Y179" s="39"/>
      <c r="Z179" s="39">
        <v>896.2</v>
      </c>
      <c r="AA179" s="39">
        <v>61.9</v>
      </c>
      <c r="AB179" s="39">
        <v>219</v>
      </c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37" customFormat="1" x14ac:dyDescent="0.25">
      <c r="A180" s="38"/>
      <c r="B180" s="38"/>
      <c r="C180" s="38">
        <v>62027</v>
      </c>
      <c r="D180" s="81" t="s">
        <v>274</v>
      </c>
      <c r="E180" s="39">
        <v>8</v>
      </c>
      <c r="F180" s="39"/>
      <c r="G180" s="39">
        <v>8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>
        <v>8</v>
      </c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37" customFormat="1" x14ac:dyDescent="0.25">
      <c r="A181" s="38"/>
      <c r="B181" s="38"/>
      <c r="C181" s="38">
        <v>62028</v>
      </c>
      <c r="D181" s="81" t="s">
        <v>275</v>
      </c>
      <c r="E181" s="39">
        <v>316795.3</v>
      </c>
      <c r="F181" s="39">
        <v>59408.9</v>
      </c>
      <c r="G181" s="39">
        <v>257386.4</v>
      </c>
      <c r="H181" s="39"/>
      <c r="I181" s="39"/>
      <c r="J181" s="39">
        <v>4000</v>
      </c>
      <c r="K181" s="39"/>
      <c r="L181" s="39">
        <v>82000</v>
      </c>
      <c r="M181" s="39">
        <v>10000</v>
      </c>
      <c r="N181" s="39"/>
      <c r="O181" s="39"/>
      <c r="P181" s="39">
        <v>32</v>
      </c>
      <c r="Q181" s="39">
        <v>480</v>
      </c>
      <c r="R181" s="39"/>
      <c r="S181" s="39">
        <v>1832</v>
      </c>
      <c r="T181" s="39">
        <v>120</v>
      </c>
      <c r="U181" s="39">
        <v>200</v>
      </c>
      <c r="V181" s="39">
        <v>136000</v>
      </c>
      <c r="W181" s="39"/>
      <c r="X181" s="39"/>
      <c r="Y181" s="39"/>
      <c r="Z181" s="39">
        <v>3489.4</v>
      </c>
      <c r="AA181" s="39">
        <v>2.2999999999999998</v>
      </c>
      <c r="AB181" s="39">
        <v>2554.6999999999998</v>
      </c>
      <c r="AC181" s="39"/>
      <c r="AD181" s="39">
        <v>518</v>
      </c>
      <c r="AE181" s="39">
        <v>730</v>
      </c>
      <c r="AF181" s="39"/>
      <c r="AG181" s="39">
        <v>4200</v>
      </c>
      <c r="AH181" s="39"/>
      <c r="AI181" s="39">
        <v>18</v>
      </c>
      <c r="AJ181" s="39"/>
      <c r="AK181" s="39"/>
      <c r="AL181" s="39">
        <v>1200</v>
      </c>
      <c r="AM181" s="39">
        <v>10</v>
      </c>
      <c r="AN181" s="39"/>
      <c r="AO181" s="39"/>
      <c r="AP181" s="39"/>
      <c r="AQ181" s="39"/>
      <c r="AR181" s="39"/>
      <c r="AS181" s="39"/>
      <c r="AT181" s="39"/>
      <c r="AU181" s="39">
        <v>10000</v>
      </c>
      <c r="AV181" s="39"/>
      <c r="AW181" s="39"/>
      <c r="AX181" s="39"/>
      <c r="AY181" s="39"/>
    </row>
    <row r="182" spans="1:51" x14ac:dyDescent="0.25">
      <c r="A182" s="4"/>
      <c r="B182" s="4">
        <v>6203</v>
      </c>
      <c r="C182" s="4"/>
      <c r="D182" s="68" t="s">
        <v>276</v>
      </c>
      <c r="E182" s="3">
        <f t="shared" ref="E182:AY182" si="62">SUM(E183:E190)</f>
        <v>139495.5</v>
      </c>
      <c r="F182" s="3">
        <f t="shared" si="62"/>
        <v>26749</v>
      </c>
      <c r="G182" s="3">
        <f t="shared" si="62"/>
        <v>112746.5</v>
      </c>
      <c r="H182" s="3">
        <f t="shared" si="62"/>
        <v>19680</v>
      </c>
      <c r="I182" s="3">
        <f t="shared" si="62"/>
        <v>315</v>
      </c>
      <c r="J182" s="3">
        <f t="shared" si="62"/>
        <v>0</v>
      </c>
      <c r="K182" s="3">
        <f t="shared" si="62"/>
        <v>67</v>
      </c>
      <c r="L182" s="3">
        <f t="shared" si="62"/>
        <v>0</v>
      </c>
      <c r="M182" s="3">
        <f t="shared" si="62"/>
        <v>0</v>
      </c>
      <c r="N182" s="3">
        <f t="shared" si="62"/>
        <v>0</v>
      </c>
      <c r="O182" s="3">
        <f t="shared" si="62"/>
        <v>7711</v>
      </c>
      <c r="P182" s="3">
        <f t="shared" si="62"/>
        <v>0</v>
      </c>
      <c r="Q182" s="3">
        <f t="shared" si="62"/>
        <v>0</v>
      </c>
      <c r="R182" s="3">
        <f t="shared" si="62"/>
        <v>0</v>
      </c>
      <c r="S182" s="3">
        <f t="shared" si="62"/>
        <v>0</v>
      </c>
      <c r="T182" s="3">
        <f t="shared" si="62"/>
        <v>0</v>
      </c>
      <c r="U182" s="3">
        <f t="shared" si="62"/>
        <v>160</v>
      </c>
      <c r="V182" s="3">
        <f t="shared" si="62"/>
        <v>0</v>
      </c>
      <c r="W182" s="3">
        <f t="shared" si="62"/>
        <v>0</v>
      </c>
      <c r="X182" s="3">
        <f t="shared" si="62"/>
        <v>0</v>
      </c>
      <c r="Y182" s="3">
        <f t="shared" si="62"/>
        <v>0</v>
      </c>
      <c r="Z182" s="3">
        <f t="shared" si="62"/>
        <v>7892.5</v>
      </c>
      <c r="AA182" s="3">
        <f t="shared" si="62"/>
        <v>165.7</v>
      </c>
      <c r="AB182" s="3">
        <f t="shared" si="62"/>
        <v>31463.100000000002</v>
      </c>
      <c r="AC182" s="3">
        <f t="shared" si="62"/>
        <v>0</v>
      </c>
      <c r="AD182" s="3">
        <f t="shared" si="62"/>
        <v>2000</v>
      </c>
      <c r="AE182" s="3">
        <f t="shared" si="62"/>
        <v>1000</v>
      </c>
      <c r="AF182" s="3">
        <f t="shared" si="62"/>
        <v>0</v>
      </c>
      <c r="AG182" s="3">
        <f t="shared" si="62"/>
        <v>15934</v>
      </c>
      <c r="AH182" s="3">
        <f t="shared" si="62"/>
        <v>142.80000000000001</v>
      </c>
      <c r="AI182" s="3">
        <f t="shared" si="62"/>
        <v>86</v>
      </c>
      <c r="AJ182" s="3">
        <f t="shared" si="62"/>
        <v>3418</v>
      </c>
      <c r="AK182" s="3">
        <f t="shared" si="62"/>
        <v>0</v>
      </c>
      <c r="AL182" s="3">
        <f t="shared" si="62"/>
        <v>0</v>
      </c>
      <c r="AM182" s="3">
        <f t="shared" si="62"/>
        <v>0</v>
      </c>
      <c r="AN182" s="3">
        <f t="shared" si="62"/>
        <v>0</v>
      </c>
      <c r="AO182" s="3">
        <f t="shared" si="62"/>
        <v>0</v>
      </c>
      <c r="AP182" s="3">
        <f t="shared" si="62"/>
        <v>2000</v>
      </c>
      <c r="AQ182" s="3">
        <f t="shared" si="62"/>
        <v>0</v>
      </c>
      <c r="AR182" s="3">
        <f t="shared" si="62"/>
        <v>0</v>
      </c>
      <c r="AS182" s="3">
        <f t="shared" si="62"/>
        <v>0</v>
      </c>
      <c r="AT182" s="3">
        <f t="shared" si="62"/>
        <v>0</v>
      </c>
      <c r="AU182" s="3">
        <f t="shared" si="62"/>
        <v>20711.400000000001</v>
      </c>
      <c r="AV182" s="3">
        <f t="shared" si="62"/>
        <v>0</v>
      </c>
      <c r="AW182" s="3">
        <f t="shared" si="62"/>
        <v>0</v>
      </c>
      <c r="AX182" s="3">
        <f t="shared" si="62"/>
        <v>0</v>
      </c>
      <c r="AY182" s="3">
        <f t="shared" si="62"/>
        <v>0</v>
      </c>
    </row>
    <row r="183" spans="1:51" s="37" customFormat="1" x14ac:dyDescent="0.25">
      <c r="A183" s="38"/>
      <c r="B183" s="38"/>
      <c r="C183" s="38">
        <v>62031</v>
      </c>
      <c r="D183" s="81" t="s">
        <v>277</v>
      </c>
      <c r="E183" s="39">
        <v>13389.3</v>
      </c>
      <c r="F183" s="39">
        <v>4599.3</v>
      </c>
      <c r="G183" s="39">
        <v>8790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>
        <v>1000</v>
      </c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>
        <v>7790</v>
      </c>
      <c r="AV183" s="39"/>
      <c r="AW183" s="39"/>
      <c r="AX183" s="39"/>
      <c r="AY183" s="39"/>
    </row>
    <row r="184" spans="1:51" s="37" customFormat="1" x14ac:dyDescent="0.25">
      <c r="A184" s="38"/>
      <c r="B184" s="38"/>
      <c r="C184" s="38">
        <v>62032</v>
      </c>
      <c r="D184" s="81" t="s">
        <v>278</v>
      </c>
      <c r="E184" s="39">
        <v>910</v>
      </c>
      <c r="F184" s="39"/>
      <c r="G184" s="39">
        <v>910</v>
      </c>
      <c r="H184" s="39"/>
      <c r="I184" s="39"/>
      <c r="J184" s="39"/>
      <c r="K184" s="39">
        <v>2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>
        <v>900</v>
      </c>
      <c r="AH184" s="39">
        <v>8</v>
      </c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s="37" customFormat="1" x14ac:dyDescent="0.25">
      <c r="A185" s="38"/>
      <c r="B185" s="38"/>
      <c r="C185" s="38">
        <v>62033</v>
      </c>
      <c r="D185" s="81" t="s">
        <v>279</v>
      </c>
      <c r="E185" s="39">
        <v>4140.6000000000004</v>
      </c>
      <c r="F185" s="39">
        <v>3232</v>
      </c>
      <c r="G185" s="39">
        <v>908.6</v>
      </c>
      <c r="H185" s="39"/>
      <c r="I185" s="39">
        <v>315</v>
      </c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>
        <v>71.5</v>
      </c>
      <c r="AA185" s="39">
        <v>72.900000000000006</v>
      </c>
      <c r="AB185" s="39">
        <v>246.2</v>
      </c>
      <c r="AC185" s="39"/>
      <c r="AD185" s="39"/>
      <c r="AE185" s="39"/>
      <c r="AF185" s="39"/>
      <c r="AG185" s="39">
        <v>57</v>
      </c>
      <c r="AH185" s="39"/>
      <c r="AI185" s="39">
        <v>86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>
        <v>60</v>
      </c>
      <c r="AV185" s="39"/>
      <c r="AW185" s="39"/>
      <c r="AX185" s="39"/>
      <c r="AY185" s="39"/>
    </row>
    <row r="186" spans="1:51" s="37" customFormat="1" x14ac:dyDescent="0.25">
      <c r="A186" s="38"/>
      <c r="B186" s="38"/>
      <c r="C186" s="38">
        <v>62034</v>
      </c>
      <c r="D186" s="81" t="s">
        <v>280</v>
      </c>
      <c r="E186" s="39">
        <v>7593</v>
      </c>
      <c r="F186" s="39"/>
      <c r="G186" s="39">
        <v>7593</v>
      </c>
      <c r="H186" s="39"/>
      <c r="I186" s="39"/>
      <c r="J186" s="39"/>
      <c r="K186" s="39">
        <v>40</v>
      </c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>
        <v>2</v>
      </c>
      <c r="AA186" s="39">
        <v>12</v>
      </c>
      <c r="AB186" s="39">
        <v>29170.9</v>
      </c>
      <c r="AC186" s="39"/>
      <c r="AD186" s="39"/>
      <c r="AE186" s="39"/>
      <c r="AF186" s="39"/>
      <c r="AG186" s="39">
        <v>7498</v>
      </c>
      <c r="AH186" s="39">
        <v>41</v>
      </c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1" s="37" customFormat="1" x14ac:dyDescent="0.25">
      <c r="A187" s="38"/>
      <c r="B187" s="38"/>
      <c r="C187" s="38">
        <v>62035</v>
      </c>
      <c r="D187" s="81" t="s">
        <v>281</v>
      </c>
      <c r="E187" s="39">
        <v>42302.6</v>
      </c>
      <c r="F187" s="39">
        <v>12280.1</v>
      </c>
      <c r="G187" s="39">
        <v>30022.5</v>
      </c>
      <c r="H187" s="39"/>
      <c r="I187" s="39"/>
      <c r="J187" s="39"/>
      <c r="K187" s="39">
        <v>25</v>
      </c>
      <c r="L187" s="39"/>
      <c r="M187" s="39"/>
      <c r="N187" s="39"/>
      <c r="O187" s="39"/>
      <c r="P187" s="39"/>
      <c r="Q187" s="39"/>
      <c r="R187" s="39"/>
      <c r="S187" s="39"/>
      <c r="T187" s="39"/>
      <c r="U187" s="39">
        <v>160</v>
      </c>
      <c r="V187" s="39"/>
      <c r="W187" s="39"/>
      <c r="X187" s="39"/>
      <c r="Y187" s="39"/>
      <c r="Z187" s="39">
        <v>14</v>
      </c>
      <c r="AA187" s="39">
        <v>78.8</v>
      </c>
      <c r="AB187" s="39"/>
      <c r="AC187" s="39"/>
      <c r="AD187" s="39"/>
      <c r="AE187" s="39"/>
      <c r="AF187" s="39"/>
      <c r="AG187" s="39">
        <v>490</v>
      </c>
      <c r="AH187" s="39">
        <v>83.8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s="37" customFormat="1" x14ac:dyDescent="0.25">
      <c r="A188" s="38"/>
      <c r="B188" s="38"/>
      <c r="C188" s="38">
        <v>62036</v>
      </c>
      <c r="D188" s="81" t="s">
        <v>282</v>
      </c>
      <c r="E188" s="39">
        <v>24406</v>
      </c>
      <c r="F188" s="39">
        <v>6637.6</v>
      </c>
      <c r="G188" s="39">
        <v>17768.400000000001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>
        <v>2989</v>
      </c>
      <c r="AH188" s="39"/>
      <c r="AI188" s="39"/>
      <c r="AJ188" s="39">
        <v>3418</v>
      </c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>
        <v>11361.4</v>
      </c>
      <c r="AV188" s="39"/>
      <c r="AW188" s="39"/>
      <c r="AX188" s="39"/>
      <c r="AY188" s="39"/>
    </row>
    <row r="189" spans="1:51" s="37" customFormat="1" x14ac:dyDescent="0.25">
      <c r="A189" s="38"/>
      <c r="B189" s="38"/>
      <c r="C189" s="38">
        <v>62037</v>
      </c>
      <c r="D189" s="81" t="s">
        <v>283</v>
      </c>
      <c r="E189" s="39">
        <v>19690</v>
      </c>
      <c r="F189" s="39"/>
      <c r="G189" s="39">
        <v>19690</v>
      </c>
      <c r="H189" s="39">
        <v>19680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>
        <v>10</v>
      </c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1:51" s="37" customFormat="1" x14ac:dyDescent="0.25">
      <c r="A190" s="38"/>
      <c r="B190" s="38"/>
      <c r="C190" s="38">
        <v>62038</v>
      </c>
      <c r="D190" s="81" t="s">
        <v>284</v>
      </c>
      <c r="E190" s="39">
        <v>27064</v>
      </c>
      <c r="F190" s="39"/>
      <c r="G190" s="39">
        <v>27064</v>
      </c>
      <c r="H190" s="39"/>
      <c r="I190" s="39"/>
      <c r="J190" s="39"/>
      <c r="K190" s="39"/>
      <c r="L190" s="39"/>
      <c r="M190" s="39"/>
      <c r="N190" s="39"/>
      <c r="O190" s="39">
        <v>7711</v>
      </c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>
        <v>7805</v>
      </c>
      <c r="AA190" s="39">
        <v>2</v>
      </c>
      <c r="AB190" s="39">
        <v>2046</v>
      </c>
      <c r="AC190" s="39"/>
      <c r="AD190" s="39">
        <v>2000</v>
      </c>
      <c r="AE190" s="39"/>
      <c r="AF190" s="39"/>
      <c r="AG190" s="39">
        <v>4000</v>
      </c>
      <c r="AH190" s="39"/>
      <c r="AI190" s="39"/>
      <c r="AJ190" s="39"/>
      <c r="AK190" s="39"/>
      <c r="AL190" s="39"/>
      <c r="AM190" s="39"/>
      <c r="AN190" s="39"/>
      <c r="AO190" s="39"/>
      <c r="AP190" s="39">
        <v>2000</v>
      </c>
      <c r="AQ190" s="39"/>
      <c r="AR190" s="39"/>
      <c r="AS190" s="39"/>
      <c r="AT190" s="39"/>
      <c r="AU190" s="39">
        <v>1500</v>
      </c>
      <c r="AV190" s="39"/>
      <c r="AW190" s="39"/>
      <c r="AX190" s="39"/>
      <c r="AY190" s="39"/>
    </row>
    <row r="191" spans="1:51" s="36" customFormat="1" x14ac:dyDescent="0.25">
      <c r="A191" s="1"/>
      <c r="B191" s="38">
        <v>6206</v>
      </c>
      <c r="C191" s="1"/>
      <c r="D191" s="70" t="s">
        <v>338</v>
      </c>
      <c r="E191" s="3">
        <f>SUM(E192:E192)</f>
        <v>50034.2</v>
      </c>
      <c r="F191" s="3">
        <f t="shared" ref="F191:AY191" si="63">SUM(F192:F192)</f>
        <v>13110</v>
      </c>
      <c r="G191" s="3">
        <f t="shared" si="63"/>
        <v>36924.199999999997</v>
      </c>
      <c r="H191" s="3">
        <f t="shared" si="63"/>
        <v>0</v>
      </c>
      <c r="I191" s="3">
        <f t="shared" si="63"/>
        <v>0</v>
      </c>
      <c r="J191" s="3">
        <f t="shared" si="63"/>
        <v>0</v>
      </c>
      <c r="K191" s="3">
        <f t="shared" si="63"/>
        <v>10</v>
      </c>
      <c r="L191" s="3">
        <f t="shared" si="63"/>
        <v>0</v>
      </c>
      <c r="M191" s="3">
        <f t="shared" si="63"/>
        <v>0</v>
      </c>
      <c r="N191" s="3">
        <f t="shared" si="63"/>
        <v>0</v>
      </c>
      <c r="O191" s="3">
        <f t="shared" si="63"/>
        <v>0</v>
      </c>
      <c r="P191" s="3">
        <f t="shared" si="63"/>
        <v>0</v>
      </c>
      <c r="Q191" s="3">
        <f t="shared" si="63"/>
        <v>300</v>
      </c>
      <c r="R191" s="3">
        <f t="shared" si="63"/>
        <v>25</v>
      </c>
      <c r="S191" s="3">
        <f t="shared" si="63"/>
        <v>0</v>
      </c>
      <c r="T191" s="3">
        <f t="shared" si="63"/>
        <v>0</v>
      </c>
      <c r="U191" s="3">
        <f t="shared" si="63"/>
        <v>0</v>
      </c>
      <c r="V191" s="3">
        <f t="shared" si="63"/>
        <v>250</v>
      </c>
      <c r="W191" s="3">
        <f t="shared" si="63"/>
        <v>65</v>
      </c>
      <c r="X191" s="3">
        <f t="shared" si="63"/>
        <v>0</v>
      </c>
      <c r="Y191" s="3">
        <f t="shared" si="63"/>
        <v>120</v>
      </c>
      <c r="Z191" s="3">
        <f t="shared" si="63"/>
        <v>27538.9</v>
      </c>
      <c r="AA191" s="3">
        <f t="shared" si="63"/>
        <v>3548.4</v>
      </c>
      <c r="AB191" s="3">
        <f t="shared" si="63"/>
        <v>1242.9000000000001</v>
      </c>
      <c r="AC191" s="3">
        <f t="shared" si="63"/>
        <v>90</v>
      </c>
      <c r="AD191" s="3">
        <f t="shared" si="63"/>
        <v>414</v>
      </c>
      <c r="AE191" s="3">
        <f t="shared" si="63"/>
        <v>0</v>
      </c>
      <c r="AF191" s="3">
        <f t="shared" si="63"/>
        <v>45</v>
      </c>
      <c r="AG191" s="3">
        <f t="shared" si="63"/>
        <v>79</v>
      </c>
      <c r="AH191" s="3">
        <f t="shared" si="63"/>
        <v>80</v>
      </c>
      <c r="AI191" s="3">
        <f t="shared" si="63"/>
        <v>1290</v>
      </c>
      <c r="AJ191" s="3">
        <f t="shared" si="63"/>
        <v>35</v>
      </c>
      <c r="AK191" s="3">
        <f t="shared" si="63"/>
        <v>50</v>
      </c>
      <c r="AL191" s="3">
        <f t="shared" si="63"/>
        <v>628</v>
      </c>
      <c r="AM191" s="3">
        <f t="shared" si="63"/>
        <v>0</v>
      </c>
      <c r="AN191" s="3">
        <f t="shared" si="63"/>
        <v>0</v>
      </c>
      <c r="AO191" s="3">
        <f t="shared" si="63"/>
        <v>0</v>
      </c>
      <c r="AP191" s="3">
        <f t="shared" si="63"/>
        <v>50</v>
      </c>
      <c r="AQ191" s="3">
        <f t="shared" si="63"/>
        <v>47</v>
      </c>
      <c r="AR191" s="3">
        <f t="shared" si="63"/>
        <v>0</v>
      </c>
      <c r="AS191" s="3">
        <f t="shared" si="63"/>
        <v>0</v>
      </c>
      <c r="AT191" s="3">
        <f t="shared" si="63"/>
        <v>0</v>
      </c>
      <c r="AU191" s="3">
        <f t="shared" si="63"/>
        <v>850</v>
      </c>
      <c r="AV191" s="3">
        <f t="shared" si="63"/>
        <v>36</v>
      </c>
      <c r="AW191" s="3">
        <f t="shared" si="63"/>
        <v>50</v>
      </c>
      <c r="AX191" s="3">
        <f t="shared" si="63"/>
        <v>80</v>
      </c>
      <c r="AY191" s="3">
        <f t="shared" si="63"/>
        <v>0</v>
      </c>
    </row>
    <row r="192" spans="1:51" s="37" customFormat="1" x14ac:dyDescent="0.25">
      <c r="A192" s="38"/>
      <c r="B192" s="38"/>
      <c r="C192" s="38">
        <v>62061</v>
      </c>
      <c r="D192" s="81" t="s">
        <v>339</v>
      </c>
      <c r="E192" s="39">
        <v>50034.2</v>
      </c>
      <c r="F192" s="39">
        <v>13110</v>
      </c>
      <c r="G192" s="39">
        <v>36924.199999999997</v>
      </c>
      <c r="H192" s="39"/>
      <c r="I192" s="39"/>
      <c r="J192" s="39"/>
      <c r="K192" s="39">
        <v>10</v>
      </c>
      <c r="L192" s="39"/>
      <c r="M192" s="39"/>
      <c r="N192" s="39"/>
      <c r="O192" s="39"/>
      <c r="P192" s="39"/>
      <c r="Q192" s="39">
        <v>300</v>
      </c>
      <c r="R192" s="39">
        <v>25</v>
      </c>
      <c r="S192" s="39"/>
      <c r="T192" s="39"/>
      <c r="U192" s="39"/>
      <c r="V192" s="39">
        <v>250</v>
      </c>
      <c r="W192" s="39">
        <v>65</v>
      </c>
      <c r="X192" s="39"/>
      <c r="Y192" s="39">
        <v>120</v>
      </c>
      <c r="Z192" s="39">
        <v>27538.9</v>
      </c>
      <c r="AA192" s="39">
        <v>3548.4</v>
      </c>
      <c r="AB192" s="39">
        <v>1242.9000000000001</v>
      </c>
      <c r="AC192" s="39">
        <v>90</v>
      </c>
      <c r="AD192" s="39">
        <v>414</v>
      </c>
      <c r="AE192" s="39"/>
      <c r="AF192" s="39">
        <v>45</v>
      </c>
      <c r="AG192" s="39">
        <v>79</v>
      </c>
      <c r="AH192" s="39">
        <v>80</v>
      </c>
      <c r="AI192" s="39">
        <v>1290</v>
      </c>
      <c r="AJ192" s="39">
        <v>35</v>
      </c>
      <c r="AK192" s="39">
        <v>50</v>
      </c>
      <c r="AL192" s="39">
        <v>628</v>
      </c>
      <c r="AM192" s="39"/>
      <c r="AN192" s="39"/>
      <c r="AO192" s="39"/>
      <c r="AP192" s="39">
        <v>50</v>
      </c>
      <c r="AQ192" s="39">
        <v>47</v>
      </c>
      <c r="AR192" s="39"/>
      <c r="AS192" s="39"/>
      <c r="AT192" s="39"/>
      <c r="AU192" s="39">
        <v>850</v>
      </c>
      <c r="AV192" s="39">
        <v>36</v>
      </c>
      <c r="AW192" s="39">
        <v>50</v>
      </c>
      <c r="AX192" s="39">
        <v>80</v>
      </c>
      <c r="AY192" s="39"/>
    </row>
    <row r="193" spans="1:51" x14ac:dyDescent="0.25">
      <c r="A193" s="4"/>
      <c r="B193" s="4">
        <v>6298</v>
      </c>
      <c r="C193" s="4"/>
      <c r="D193" s="68" t="s">
        <v>285</v>
      </c>
      <c r="E193" s="3">
        <f>SUM(E194:E194)</f>
        <v>11208</v>
      </c>
      <c r="F193" s="3">
        <f t="shared" ref="F193:AY193" si="64">SUM(F194:F194)</f>
        <v>0</v>
      </c>
      <c r="G193" s="3">
        <f t="shared" si="64"/>
        <v>11208</v>
      </c>
      <c r="H193" s="3">
        <f t="shared" si="64"/>
        <v>0</v>
      </c>
      <c r="I193" s="3">
        <f t="shared" si="64"/>
        <v>0</v>
      </c>
      <c r="J193" s="3">
        <f t="shared" si="64"/>
        <v>0</v>
      </c>
      <c r="K193" s="3">
        <f t="shared" si="64"/>
        <v>0</v>
      </c>
      <c r="L193" s="3">
        <f t="shared" si="64"/>
        <v>0</v>
      </c>
      <c r="M193" s="3">
        <f t="shared" si="64"/>
        <v>0</v>
      </c>
      <c r="N193" s="3">
        <f t="shared" si="64"/>
        <v>0</v>
      </c>
      <c r="O193" s="3">
        <f t="shared" si="64"/>
        <v>0</v>
      </c>
      <c r="P193" s="3">
        <f t="shared" si="64"/>
        <v>11208</v>
      </c>
      <c r="Q193" s="3">
        <f t="shared" si="64"/>
        <v>0</v>
      </c>
      <c r="R193" s="3">
        <f t="shared" si="64"/>
        <v>0</v>
      </c>
      <c r="S193" s="3">
        <f t="shared" si="64"/>
        <v>0</v>
      </c>
      <c r="T193" s="3">
        <f t="shared" si="64"/>
        <v>0</v>
      </c>
      <c r="U193" s="3">
        <f t="shared" si="64"/>
        <v>0</v>
      </c>
      <c r="V193" s="3">
        <f t="shared" si="64"/>
        <v>0</v>
      </c>
      <c r="W193" s="3">
        <f t="shared" si="64"/>
        <v>0</v>
      </c>
      <c r="X193" s="3">
        <f t="shared" si="64"/>
        <v>0</v>
      </c>
      <c r="Y193" s="3">
        <f t="shared" si="64"/>
        <v>0</v>
      </c>
      <c r="Z193" s="3">
        <f t="shared" si="64"/>
        <v>0</v>
      </c>
      <c r="AA193" s="3">
        <f t="shared" si="64"/>
        <v>0</v>
      </c>
      <c r="AB193" s="3">
        <f t="shared" si="64"/>
        <v>0</v>
      </c>
      <c r="AC193" s="3">
        <f t="shared" si="64"/>
        <v>0</v>
      </c>
      <c r="AD193" s="3">
        <f t="shared" si="64"/>
        <v>0</v>
      </c>
      <c r="AE193" s="3">
        <f t="shared" si="64"/>
        <v>0</v>
      </c>
      <c r="AF193" s="3">
        <f t="shared" si="64"/>
        <v>0</v>
      </c>
      <c r="AG193" s="3">
        <f t="shared" si="64"/>
        <v>0</v>
      </c>
      <c r="AH193" s="3">
        <f t="shared" si="64"/>
        <v>0</v>
      </c>
      <c r="AI193" s="3">
        <f t="shared" si="64"/>
        <v>0</v>
      </c>
      <c r="AJ193" s="3">
        <f t="shared" si="64"/>
        <v>0</v>
      </c>
      <c r="AK193" s="3">
        <f t="shared" si="64"/>
        <v>0</v>
      </c>
      <c r="AL193" s="3">
        <f t="shared" si="64"/>
        <v>0</v>
      </c>
      <c r="AM193" s="3">
        <f t="shared" si="64"/>
        <v>0</v>
      </c>
      <c r="AN193" s="3">
        <f t="shared" si="64"/>
        <v>0</v>
      </c>
      <c r="AO193" s="3">
        <f t="shared" si="64"/>
        <v>0</v>
      </c>
      <c r="AP193" s="3">
        <f t="shared" si="64"/>
        <v>0</v>
      </c>
      <c r="AQ193" s="3">
        <f t="shared" si="64"/>
        <v>0</v>
      </c>
      <c r="AR193" s="3">
        <f t="shared" si="64"/>
        <v>0</v>
      </c>
      <c r="AS193" s="3">
        <f t="shared" si="64"/>
        <v>0</v>
      </c>
      <c r="AT193" s="3">
        <f t="shared" si="64"/>
        <v>0</v>
      </c>
      <c r="AU193" s="3">
        <f t="shared" si="64"/>
        <v>0</v>
      </c>
      <c r="AV193" s="3">
        <f t="shared" si="64"/>
        <v>0</v>
      </c>
      <c r="AW193" s="3">
        <f t="shared" si="64"/>
        <v>0</v>
      </c>
      <c r="AX193" s="3">
        <f t="shared" si="64"/>
        <v>0</v>
      </c>
      <c r="AY193" s="3">
        <f t="shared" si="64"/>
        <v>799668</v>
      </c>
    </row>
    <row r="194" spans="1:51" s="37" customFormat="1" x14ac:dyDescent="0.25">
      <c r="A194" s="38"/>
      <c r="B194" s="38"/>
      <c r="C194" s="38">
        <v>62981</v>
      </c>
      <c r="D194" s="81" t="s">
        <v>285</v>
      </c>
      <c r="E194" s="39">
        <v>11208</v>
      </c>
      <c r="F194" s="39"/>
      <c r="G194" s="39">
        <v>11208</v>
      </c>
      <c r="H194" s="39"/>
      <c r="I194" s="39"/>
      <c r="J194" s="39"/>
      <c r="K194" s="39"/>
      <c r="L194" s="39"/>
      <c r="M194" s="39"/>
      <c r="N194" s="39"/>
      <c r="O194" s="39"/>
      <c r="P194" s="39">
        <v>11208</v>
      </c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>
        <v>799668</v>
      </c>
    </row>
    <row r="195" spans="1:51" s="36" customFormat="1" x14ac:dyDescent="0.25">
      <c r="A195" s="1">
        <v>65</v>
      </c>
      <c r="B195" s="1"/>
      <c r="C195" s="1"/>
      <c r="D195" s="70" t="s">
        <v>286</v>
      </c>
      <c r="E195" s="3">
        <f t="shared" ref="E195:AY195" si="65">SUM(E196,E199,E207,E209,E211,E216,E218)</f>
        <v>1552862.8</v>
      </c>
      <c r="F195" s="3">
        <f t="shared" si="65"/>
        <v>0</v>
      </c>
      <c r="G195" s="3">
        <f t="shared" si="65"/>
        <v>1552862.8</v>
      </c>
      <c r="H195" s="3">
        <f t="shared" si="65"/>
        <v>0</v>
      </c>
      <c r="I195" s="3">
        <f t="shared" si="65"/>
        <v>451</v>
      </c>
      <c r="J195" s="3">
        <f t="shared" si="65"/>
        <v>0</v>
      </c>
      <c r="K195" s="3">
        <f t="shared" si="65"/>
        <v>20</v>
      </c>
      <c r="L195" s="3">
        <f t="shared" si="65"/>
        <v>203708</v>
      </c>
      <c r="M195" s="3">
        <f t="shared" si="65"/>
        <v>551</v>
      </c>
      <c r="N195" s="3">
        <f t="shared" si="65"/>
        <v>0</v>
      </c>
      <c r="O195" s="3">
        <f t="shared" si="65"/>
        <v>1695</v>
      </c>
      <c r="P195" s="3">
        <f t="shared" si="65"/>
        <v>21260</v>
      </c>
      <c r="Q195" s="3">
        <f t="shared" si="65"/>
        <v>9500</v>
      </c>
      <c r="R195" s="3">
        <f t="shared" si="65"/>
        <v>0</v>
      </c>
      <c r="S195" s="3">
        <f t="shared" si="65"/>
        <v>2761</v>
      </c>
      <c r="T195" s="3">
        <f t="shared" si="65"/>
        <v>28145</v>
      </c>
      <c r="U195" s="3">
        <f t="shared" si="65"/>
        <v>76</v>
      </c>
      <c r="V195" s="3">
        <f t="shared" si="65"/>
        <v>55402</v>
      </c>
      <c r="W195" s="3">
        <f t="shared" si="65"/>
        <v>241</v>
      </c>
      <c r="X195" s="3">
        <f t="shared" si="65"/>
        <v>50</v>
      </c>
      <c r="Y195" s="3">
        <f t="shared" si="65"/>
        <v>450</v>
      </c>
      <c r="Z195" s="3">
        <f t="shared" si="65"/>
        <v>7526.5</v>
      </c>
      <c r="AA195" s="3">
        <f t="shared" si="65"/>
        <v>25</v>
      </c>
      <c r="AB195" s="3">
        <f t="shared" si="65"/>
        <v>39</v>
      </c>
      <c r="AC195" s="3">
        <f t="shared" si="65"/>
        <v>17842</v>
      </c>
      <c r="AD195" s="3">
        <f t="shared" si="65"/>
        <v>77670.3</v>
      </c>
      <c r="AE195" s="3">
        <f t="shared" si="65"/>
        <v>618</v>
      </c>
      <c r="AF195" s="3">
        <f t="shared" si="65"/>
        <v>410</v>
      </c>
      <c r="AG195" s="3">
        <f t="shared" si="65"/>
        <v>21015.5</v>
      </c>
      <c r="AH195" s="3">
        <f t="shared" si="65"/>
        <v>835.3</v>
      </c>
      <c r="AI195" s="3">
        <f t="shared" si="65"/>
        <v>0</v>
      </c>
      <c r="AJ195" s="3">
        <f t="shared" si="65"/>
        <v>0</v>
      </c>
      <c r="AK195" s="3">
        <f t="shared" si="65"/>
        <v>75</v>
      </c>
      <c r="AL195" s="3">
        <f t="shared" si="65"/>
        <v>0</v>
      </c>
      <c r="AM195" s="3">
        <f t="shared" si="65"/>
        <v>12</v>
      </c>
      <c r="AN195" s="3">
        <f t="shared" si="65"/>
        <v>0</v>
      </c>
      <c r="AO195" s="3">
        <f t="shared" si="65"/>
        <v>0</v>
      </c>
      <c r="AP195" s="3">
        <f t="shared" si="65"/>
        <v>21572</v>
      </c>
      <c r="AQ195" s="3">
        <f t="shared" si="65"/>
        <v>24800</v>
      </c>
      <c r="AR195" s="3">
        <f t="shared" si="65"/>
        <v>9837</v>
      </c>
      <c r="AS195" s="3">
        <f t="shared" si="65"/>
        <v>0</v>
      </c>
      <c r="AT195" s="3">
        <f t="shared" si="65"/>
        <v>9</v>
      </c>
      <c r="AU195" s="3">
        <f t="shared" si="65"/>
        <v>14295.2</v>
      </c>
      <c r="AV195" s="3">
        <f t="shared" si="65"/>
        <v>0</v>
      </c>
      <c r="AW195" s="3">
        <f t="shared" si="65"/>
        <v>10999</v>
      </c>
      <c r="AX195" s="3">
        <f t="shared" si="65"/>
        <v>817</v>
      </c>
      <c r="AY195" s="3">
        <f t="shared" si="65"/>
        <v>220487</v>
      </c>
    </row>
    <row r="196" spans="1:51" x14ac:dyDescent="0.25">
      <c r="A196" s="4"/>
      <c r="B196" s="4">
        <v>6501</v>
      </c>
      <c r="C196" s="4"/>
      <c r="D196" s="68" t="s">
        <v>287</v>
      </c>
      <c r="E196" s="3">
        <f>SUM(F196:G196)</f>
        <v>807533</v>
      </c>
      <c r="F196" s="3">
        <f>SUM(F197:F198)</f>
        <v>0</v>
      </c>
      <c r="G196" s="3">
        <v>807533</v>
      </c>
      <c r="H196" s="3">
        <f t="shared" ref="H196:AX196" si="66">SUM(H197:H198)</f>
        <v>0</v>
      </c>
      <c r="I196" s="3">
        <f t="shared" si="66"/>
        <v>0</v>
      </c>
      <c r="J196" s="3">
        <f t="shared" si="66"/>
        <v>0</v>
      </c>
      <c r="K196" s="3">
        <f t="shared" si="66"/>
        <v>0</v>
      </c>
      <c r="L196" s="3">
        <f t="shared" si="66"/>
        <v>0</v>
      </c>
      <c r="M196" s="3">
        <f t="shared" si="66"/>
        <v>0</v>
      </c>
      <c r="N196" s="3">
        <f t="shared" si="66"/>
        <v>0</v>
      </c>
      <c r="O196" s="3">
        <f t="shared" si="66"/>
        <v>0</v>
      </c>
      <c r="P196" s="3">
        <f t="shared" si="66"/>
        <v>0</v>
      </c>
      <c r="Q196" s="3">
        <f t="shared" si="66"/>
        <v>0</v>
      </c>
      <c r="R196" s="3">
        <f t="shared" si="66"/>
        <v>0</v>
      </c>
      <c r="S196" s="3">
        <f t="shared" si="66"/>
        <v>0</v>
      </c>
      <c r="T196" s="3">
        <f t="shared" si="66"/>
        <v>0</v>
      </c>
      <c r="U196" s="3">
        <f t="shared" si="66"/>
        <v>0</v>
      </c>
      <c r="V196" s="3">
        <f t="shared" si="66"/>
        <v>0</v>
      </c>
      <c r="W196" s="3">
        <f t="shared" si="66"/>
        <v>0</v>
      </c>
      <c r="X196" s="3">
        <f t="shared" si="66"/>
        <v>0</v>
      </c>
      <c r="Y196" s="3">
        <f t="shared" si="66"/>
        <v>0</v>
      </c>
      <c r="Z196" s="3">
        <f t="shared" si="66"/>
        <v>7055</v>
      </c>
      <c r="AA196" s="3">
        <f t="shared" si="66"/>
        <v>0</v>
      </c>
      <c r="AB196" s="3">
        <f t="shared" si="66"/>
        <v>0</v>
      </c>
      <c r="AC196" s="3">
        <f t="shared" si="66"/>
        <v>0</v>
      </c>
      <c r="AD196" s="3">
        <f t="shared" si="66"/>
        <v>0</v>
      </c>
      <c r="AE196" s="3">
        <f t="shared" si="66"/>
        <v>400</v>
      </c>
      <c r="AF196" s="3">
        <f t="shared" si="66"/>
        <v>410</v>
      </c>
      <c r="AG196" s="3">
        <f t="shared" si="66"/>
        <v>0</v>
      </c>
      <c r="AH196" s="3">
        <f t="shared" si="66"/>
        <v>0</v>
      </c>
      <c r="AI196" s="3">
        <f t="shared" si="66"/>
        <v>0</v>
      </c>
      <c r="AJ196" s="3">
        <f t="shared" si="66"/>
        <v>0</v>
      </c>
      <c r="AK196" s="3">
        <f t="shared" si="66"/>
        <v>0</v>
      </c>
      <c r="AL196" s="3">
        <f t="shared" si="66"/>
        <v>0</v>
      </c>
      <c r="AM196" s="3">
        <f t="shared" si="66"/>
        <v>0</v>
      </c>
      <c r="AN196" s="3">
        <f t="shared" si="66"/>
        <v>0</v>
      </c>
      <c r="AO196" s="3">
        <f t="shared" si="66"/>
        <v>0</v>
      </c>
      <c r="AP196" s="3">
        <f t="shared" si="66"/>
        <v>0</v>
      </c>
      <c r="AQ196" s="3">
        <f t="shared" si="66"/>
        <v>0</v>
      </c>
      <c r="AR196" s="3">
        <f t="shared" si="66"/>
        <v>0</v>
      </c>
      <c r="AS196" s="3">
        <f t="shared" si="66"/>
        <v>0</v>
      </c>
      <c r="AT196" s="3">
        <f t="shared" si="66"/>
        <v>0</v>
      </c>
      <c r="AU196" s="3">
        <f t="shared" si="66"/>
        <v>0</v>
      </c>
      <c r="AV196" s="3">
        <f t="shared" si="66"/>
        <v>0</v>
      </c>
      <c r="AW196" s="3">
        <f t="shared" si="66"/>
        <v>0</v>
      </c>
      <c r="AX196" s="3">
        <f t="shared" si="66"/>
        <v>0</v>
      </c>
      <c r="AY196" s="3"/>
    </row>
    <row r="197" spans="1:51" s="37" customFormat="1" x14ac:dyDescent="0.25">
      <c r="A197" s="38"/>
      <c r="B197" s="38"/>
      <c r="C197" s="38">
        <v>65012</v>
      </c>
      <c r="D197" s="81" t="s">
        <v>288</v>
      </c>
      <c r="E197" s="39">
        <v>410</v>
      </c>
      <c r="F197" s="39"/>
      <c r="G197" s="39">
        <v>410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>
        <v>410</v>
      </c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s="37" customFormat="1" x14ac:dyDescent="0.25">
      <c r="A198" s="38"/>
      <c r="B198" s="38"/>
      <c r="C198" s="38">
        <v>65013</v>
      </c>
      <c r="D198" s="81" t="s">
        <v>341</v>
      </c>
      <c r="E198" s="39">
        <v>7455</v>
      </c>
      <c r="F198" s="39"/>
      <c r="G198" s="39">
        <v>7455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>
        <v>7055</v>
      </c>
      <c r="AA198" s="39"/>
      <c r="AB198" s="39"/>
      <c r="AC198" s="39"/>
      <c r="AD198" s="39"/>
      <c r="AE198" s="39">
        <v>400</v>
      </c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1:51" x14ac:dyDescent="0.25">
      <c r="A199" s="4"/>
      <c r="B199" s="4">
        <v>6502</v>
      </c>
      <c r="C199" s="4"/>
      <c r="D199" s="68" t="s">
        <v>289</v>
      </c>
      <c r="E199" s="3">
        <f t="shared" ref="E199:AY199" si="67">SUM(E200:E206)</f>
        <v>111178</v>
      </c>
      <c r="F199" s="3">
        <f t="shared" si="67"/>
        <v>0</v>
      </c>
      <c r="G199" s="3">
        <f t="shared" si="67"/>
        <v>111178</v>
      </c>
      <c r="H199" s="3">
        <f t="shared" si="67"/>
        <v>0</v>
      </c>
      <c r="I199" s="3">
        <f t="shared" si="67"/>
        <v>0</v>
      </c>
      <c r="J199" s="3">
        <f t="shared" si="67"/>
        <v>0</v>
      </c>
      <c r="K199" s="3">
        <f t="shared" si="67"/>
        <v>0</v>
      </c>
      <c r="L199" s="3">
        <f t="shared" si="67"/>
        <v>59663</v>
      </c>
      <c r="M199" s="3">
        <f t="shared" si="67"/>
        <v>0</v>
      </c>
      <c r="N199" s="3">
        <f t="shared" si="67"/>
        <v>0</v>
      </c>
      <c r="O199" s="3">
        <f t="shared" si="67"/>
        <v>1490</v>
      </c>
      <c r="P199" s="3">
        <f t="shared" si="67"/>
        <v>20140</v>
      </c>
      <c r="Q199" s="3">
        <f t="shared" si="67"/>
        <v>9500</v>
      </c>
      <c r="R199" s="3">
        <f t="shared" si="67"/>
        <v>0</v>
      </c>
      <c r="S199" s="3">
        <f t="shared" si="67"/>
        <v>1340</v>
      </c>
      <c r="T199" s="3">
        <f t="shared" si="67"/>
        <v>0</v>
      </c>
      <c r="U199" s="3">
        <f t="shared" si="67"/>
        <v>0</v>
      </c>
      <c r="V199" s="3">
        <f t="shared" si="67"/>
        <v>0</v>
      </c>
      <c r="W199" s="3">
        <f t="shared" si="67"/>
        <v>0</v>
      </c>
      <c r="X199" s="3">
        <f t="shared" si="67"/>
        <v>0</v>
      </c>
      <c r="Y199" s="3">
        <f t="shared" si="67"/>
        <v>0</v>
      </c>
      <c r="Z199" s="3">
        <f t="shared" si="67"/>
        <v>0</v>
      </c>
      <c r="AA199" s="3">
        <f t="shared" si="67"/>
        <v>0</v>
      </c>
      <c r="AB199" s="3">
        <f t="shared" si="67"/>
        <v>7</v>
      </c>
      <c r="AC199" s="3">
        <f t="shared" si="67"/>
        <v>560</v>
      </c>
      <c r="AD199" s="3">
        <f t="shared" si="67"/>
        <v>1340</v>
      </c>
      <c r="AE199" s="3">
        <f t="shared" si="67"/>
        <v>0</v>
      </c>
      <c r="AF199" s="3">
        <f t="shared" si="67"/>
        <v>0</v>
      </c>
      <c r="AG199" s="3">
        <f t="shared" si="67"/>
        <v>0</v>
      </c>
      <c r="AH199" s="3">
        <f t="shared" si="67"/>
        <v>0</v>
      </c>
      <c r="AI199" s="3">
        <f t="shared" si="67"/>
        <v>0</v>
      </c>
      <c r="AJ199" s="3">
        <f t="shared" si="67"/>
        <v>0</v>
      </c>
      <c r="AK199" s="3">
        <f t="shared" si="67"/>
        <v>0</v>
      </c>
      <c r="AL199" s="3">
        <f t="shared" si="67"/>
        <v>0</v>
      </c>
      <c r="AM199" s="3">
        <f t="shared" si="67"/>
        <v>0</v>
      </c>
      <c r="AN199" s="3">
        <f t="shared" si="67"/>
        <v>0</v>
      </c>
      <c r="AO199" s="3">
        <f t="shared" si="67"/>
        <v>0</v>
      </c>
      <c r="AP199" s="3">
        <f t="shared" si="67"/>
        <v>0</v>
      </c>
      <c r="AQ199" s="3">
        <f t="shared" si="67"/>
        <v>0</v>
      </c>
      <c r="AR199" s="3">
        <f t="shared" si="67"/>
        <v>6800</v>
      </c>
      <c r="AS199" s="3">
        <f t="shared" si="67"/>
        <v>0</v>
      </c>
      <c r="AT199" s="3">
        <f t="shared" si="67"/>
        <v>0</v>
      </c>
      <c r="AU199" s="3">
        <f t="shared" si="67"/>
        <v>5092</v>
      </c>
      <c r="AV199" s="3">
        <f t="shared" si="67"/>
        <v>0</v>
      </c>
      <c r="AW199" s="3">
        <f t="shared" si="67"/>
        <v>5246</v>
      </c>
      <c r="AX199" s="3">
        <f t="shared" si="67"/>
        <v>0</v>
      </c>
      <c r="AY199" s="3">
        <f t="shared" si="67"/>
        <v>0</v>
      </c>
    </row>
    <row r="200" spans="1:51" s="37" customFormat="1" x14ac:dyDescent="0.25">
      <c r="A200" s="38"/>
      <c r="B200" s="38"/>
      <c r="C200" s="38">
        <v>65021</v>
      </c>
      <c r="D200" s="81" t="s">
        <v>290</v>
      </c>
      <c r="E200" s="39">
        <v>2460</v>
      </c>
      <c r="F200" s="39"/>
      <c r="G200" s="39">
        <v>2460</v>
      </c>
      <c r="H200" s="39"/>
      <c r="I200" s="39"/>
      <c r="J200" s="39"/>
      <c r="K200" s="39"/>
      <c r="L200" s="39">
        <v>1900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>
        <v>560</v>
      </c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1:51" s="37" customFormat="1" x14ac:dyDescent="0.25">
      <c r="A201" s="38"/>
      <c r="B201" s="38"/>
      <c r="C201" s="38">
        <v>65022</v>
      </c>
      <c r="D201" s="81" t="s">
        <v>291</v>
      </c>
      <c r="E201" s="39">
        <v>12322</v>
      </c>
      <c r="F201" s="39"/>
      <c r="G201" s="39">
        <v>12322</v>
      </c>
      <c r="H201" s="39"/>
      <c r="I201" s="39"/>
      <c r="J201" s="39"/>
      <c r="K201" s="39"/>
      <c r="L201" s="39">
        <v>5100</v>
      </c>
      <c r="M201" s="39"/>
      <c r="N201" s="39"/>
      <c r="O201" s="39">
        <v>1490</v>
      </c>
      <c r="P201" s="39"/>
      <c r="Q201" s="39"/>
      <c r="R201" s="39"/>
      <c r="S201" s="39">
        <v>1340</v>
      </c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>
        <v>4392</v>
      </c>
      <c r="AV201" s="39"/>
      <c r="AW201" s="39"/>
      <c r="AX201" s="39"/>
      <c r="AY201" s="39"/>
    </row>
    <row r="202" spans="1:51" s="37" customFormat="1" x14ac:dyDescent="0.25">
      <c r="A202" s="38"/>
      <c r="B202" s="38"/>
      <c r="C202" s="38">
        <v>65023</v>
      </c>
      <c r="D202" s="81" t="s">
        <v>292</v>
      </c>
      <c r="E202" s="39">
        <v>4107</v>
      </c>
      <c r="F202" s="39"/>
      <c r="G202" s="39">
        <v>4107</v>
      </c>
      <c r="H202" s="39"/>
      <c r="I202" s="39"/>
      <c r="J202" s="39"/>
      <c r="K202" s="39"/>
      <c r="L202" s="39">
        <v>4100</v>
      </c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>
        <v>7</v>
      </c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s="37" customFormat="1" x14ac:dyDescent="0.25">
      <c r="A203" s="38"/>
      <c r="B203" s="38"/>
      <c r="C203" s="38">
        <v>65024</v>
      </c>
      <c r="D203" s="81" t="s">
        <v>293</v>
      </c>
      <c r="E203" s="39">
        <v>74383</v>
      </c>
      <c r="F203" s="39"/>
      <c r="G203" s="39">
        <v>74383</v>
      </c>
      <c r="H203" s="39"/>
      <c r="I203" s="39"/>
      <c r="J203" s="39"/>
      <c r="K203" s="39"/>
      <c r="L203" s="39">
        <v>44743</v>
      </c>
      <c r="M203" s="39"/>
      <c r="N203" s="39"/>
      <c r="O203" s="39"/>
      <c r="P203" s="39">
        <v>20140</v>
      </c>
      <c r="Q203" s="39">
        <v>9500</v>
      </c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s="37" customFormat="1" x14ac:dyDescent="0.25">
      <c r="A204" s="38"/>
      <c r="B204" s="38"/>
      <c r="C204" s="38">
        <v>65025</v>
      </c>
      <c r="D204" s="81" t="s">
        <v>294</v>
      </c>
      <c r="E204" s="39">
        <v>2130</v>
      </c>
      <c r="F204" s="39"/>
      <c r="G204" s="39">
        <v>2130</v>
      </c>
      <c r="H204" s="39"/>
      <c r="I204" s="39"/>
      <c r="J204" s="39"/>
      <c r="K204" s="39"/>
      <c r="L204" s="39">
        <v>790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>
        <v>1340</v>
      </c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1:51" s="37" customFormat="1" x14ac:dyDescent="0.25">
      <c r="A205" s="38"/>
      <c r="B205" s="38"/>
      <c r="C205" s="38">
        <v>65026</v>
      </c>
      <c r="D205" s="81" t="s">
        <v>295</v>
      </c>
      <c r="E205" s="39">
        <v>15026</v>
      </c>
      <c r="F205" s="39"/>
      <c r="G205" s="39">
        <v>15026</v>
      </c>
      <c r="H205" s="39"/>
      <c r="I205" s="39"/>
      <c r="J205" s="39"/>
      <c r="K205" s="39"/>
      <c r="L205" s="39">
        <v>2280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>
        <v>6800</v>
      </c>
      <c r="AS205" s="39"/>
      <c r="AT205" s="39"/>
      <c r="AU205" s="39">
        <v>700</v>
      </c>
      <c r="AV205" s="39"/>
      <c r="AW205" s="39">
        <v>5246</v>
      </c>
      <c r="AX205" s="39"/>
      <c r="AY205" s="39"/>
    </row>
    <row r="206" spans="1:51" s="37" customFormat="1" x14ac:dyDescent="0.25">
      <c r="A206" s="38"/>
      <c r="B206" s="38"/>
      <c r="C206" s="38">
        <v>65027</v>
      </c>
      <c r="D206" s="81" t="s">
        <v>296</v>
      </c>
      <c r="E206" s="39">
        <v>750</v>
      </c>
      <c r="F206" s="39"/>
      <c r="G206" s="39">
        <v>750</v>
      </c>
      <c r="H206" s="39"/>
      <c r="I206" s="39"/>
      <c r="J206" s="39"/>
      <c r="K206" s="39"/>
      <c r="L206" s="39">
        <v>750</v>
      </c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x14ac:dyDescent="0.25">
      <c r="A207" s="4"/>
      <c r="B207" s="4">
        <v>6503</v>
      </c>
      <c r="C207" s="4"/>
      <c r="D207" s="68" t="s">
        <v>297</v>
      </c>
      <c r="E207" s="3">
        <f>SUM(E208:E208)</f>
        <v>211023.6</v>
      </c>
      <c r="F207" s="3">
        <f t="shared" ref="F207:AY207" si="68">SUM(F208:F208)</f>
        <v>0</v>
      </c>
      <c r="G207" s="3">
        <f t="shared" si="68"/>
        <v>211023.6</v>
      </c>
      <c r="H207" s="3">
        <f t="shared" si="68"/>
        <v>0</v>
      </c>
      <c r="I207" s="3">
        <f t="shared" si="68"/>
        <v>0</v>
      </c>
      <c r="J207" s="3">
        <f t="shared" si="68"/>
        <v>0</v>
      </c>
      <c r="K207" s="3">
        <f t="shared" si="68"/>
        <v>0</v>
      </c>
      <c r="L207" s="3">
        <f t="shared" si="68"/>
        <v>8357</v>
      </c>
      <c r="M207" s="3">
        <f t="shared" si="68"/>
        <v>0</v>
      </c>
      <c r="N207" s="3">
        <f t="shared" si="68"/>
        <v>0</v>
      </c>
      <c r="O207" s="3">
        <f t="shared" si="68"/>
        <v>0</v>
      </c>
      <c r="P207" s="3">
        <f t="shared" si="68"/>
        <v>0</v>
      </c>
      <c r="Q207" s="3">
        <f t="shared" si="68"/>
        <v>0</v>
      </c>
      <c r="R207" s="3">
        <f t="shared" si="68"/>
        <v>0</v>
      </c>
      <c r="S207" s="3">
        <f t="shared" si="68"/>
        <v>0</v>
      </c>
      <c r="T207" s="3">
        <f t="shared" si="68"/>
        <v>0</v>
      </c>
      <c r="U207" s="3">
        <f t="shared" si="68"/>
        <v>0</v>
      </c>
      <c r="V207" s="3">
        <f t="shared" si="68"/>
        <v>55127</v>
      </c>
      <c r="W207" s="3">
        <f t="shared" si="68"/>
        <v>0</v>
      </c>
      <c r="X207" s="3">
        <f t="shared" si="68"/>
        <v>0</v>
      </c>
      <c r="Y207" s="3">
        <f t="shared" si="68"/>
        <v>0</v>
      </c>
      <c r="Z207" s="3">
        <f t="shared" si="68"/>
        <v>0</v>
      </c>
      <c r="AA207" s="3">
        <f t="shared" si="68"/>
        <v>0</v>
      </c>
      <c r="AB207" s="3">
        <f t="shared" si="68"/>
        <v>0</v>
      </c>
      <c r="AC207" s="3">
        <f t="shared" si="68"/>
        <v>16243.1</v>
      </c>
      <c r="AD207" s="3">
        <f t="shared" si="68"/>
        <v>76313.3</v>
      </c>
      <c r="AE207" s="3">
        <f t="shared" si="68"/>
        <v>0</v>
      </c>
      <c r="AF207" s="3">
        <f t="shared" si="68"/>
        <v>0</v>
      </c>
      <c r="AG207" s="3">
        <f t="shared" si="68"/>
        <v>20974</v>
      </c>
      <c r="AH207" s="3">
        <f t="shared" si="68"/>
        <v>0</v>
      </c>
      <c r="AI207" s="3">
        <f t="shared" si="68"/>
        <v>0</v>
      </c>
      <c r="AJ207" s="3">
        <f t="shared" si="68"/>
        <v>0</v>
      </c>
      <c r="AK207" s="3">
        <f t="shared" si="68"/>
        <v>0</v>
      </c>
      <c r="AL207" s="3">
        <f t="shared" si="68"/>
        <v>0</v>
      </c>
      <c r="AM207" s="3">
        <f t="shared" si="68"/>
        <v>0</v>
      </c>
      <c r="AN207" s="3">
        <f t="shared" si="68"/>
        <v>0</v>
      </c>
      <c r="AO207" s="3">
        <f t="shared" si="68"/>
        <v>0</v>
      </c>
      <c r="AP207" s="3">
        <f t="shared" si="68"/>
        <v>20673</v>
      </c>
      <c r="AQ207" s="3">
        <f t="shared" si="68"/>
        <v>0</v>
      </c>
      <c r="AR207" s="3">
        <f t="shared" si="68"/>
        <v>0</v>
      </c>
      <c r="AS207" s="3">
        <f t="shared" si="68"/>
        <v>0</v>
      </c>
      <c r="AT207" s="3">
        <f t="shared" si="68"/>
        <v>0</v>
      </c>
      <c r="AU207" s="3">
        <f t="shared" si="68"/>
        <v>7583.2</v>
      </c>
      <c r="AV207" s="3">
        <f t="shared" si="68"/>
        <v>0</v>
      </c>
      <c r="AW207" s="3">
        <f t="shared" si="68"/>
        <v>5753</v>
      </c>
      <c r="AX207" s="3">
        <f t="shared" si="68"/>
        <v>0</v>
      </c>
      <c r="AY207" s="3">
        <f t="shared" si="68"/>
        <v>0</v>
      </c>
    </row>
    <row r="208" spans="1:51" s="37" customFormat="1" x14ac:dyDescent="0.25">
      <c r="A208" s="38"/>
      <c r="B208" s="38"/>
      <c r="C208" s="38">
        <v>65031</v>
      </c>
      <c r="D208" s="81" t="s">
        <v>342</v>
      </c>
      <c r="E208" s="39">
        <v>211023.6</v>
      </c>
      <c r="F208" s="39"/>
      <c r="G208" s="39">
        <v>211023.6</v>
      </c>
      <c r="H208" s="39"/>
      <c r="I208" s="39"/>
      <c r="J208" s="39"/>
      <c r="K208" s="39"/>
      <c r="L208" s="39">
        <v>8357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>
        <v>55127</v>
      </c>
      <c r="W208" s="39"/>
      <c r="X208" s="39"/>
      <c r="Y208" s="39"/>
      <c r="Z208" s="39"/>
      <c r="AA208" s="39"/>
      <c r="AB208" s="39"/>
      <c r="AC208" s="39">
        <v>16243.1</v>
      </c>
      <c r="AD208" s="39">
        <v>76313.3</v>
      </c>
      <c r="AE208" s="39"/>
      <c r="AF208" s="39"/>
      <c r="AG208" s="39">
        <v>20974</v>
      </c>
      <c r="AH208" s="39"/>
      <c r="AI208" s="39"/>
      <c r="AJ208" s="39"/>
      <c r="AK208" s="39"/>
      <c r="AL208" s="39"/>
      <c r="AM208" s="39"/>
      <c r="AN208" s="39"/>
      <c r="AO208" s="39"/>
      <c r="AP208" s="39">
        <v>20673</v>
      </c>
      <c r="AQ208" s="39"/>
      <c r="AR208" s="39"/>
      <c r="AS208" s="39"/>
      <c r="AT208" s="39"/>
      <c r="AU208" s="39">
        <v>7583.2</v>
      </c>
      <c r="AV208" s="39"/>
      <c r="AW208" s="39">
        <v>5753</v>
      </c>
      <c r="AX208" s="39"/>
      <c r="AY208" s="39"/>
    </row>
    <row r="209" spans="1:51" x14ac:dyDescent="0.25">
      <c r="A209" s="4"/>
      <c r="B209" s="4">
        <v>6504</v>
      </c>
      <c r="C209" s="4"/>
      <c r="D209" s="68" t="s">
        <v>298</v>
      </c>
      <c r="E209" s="3">
        <f>SUM(E210:E210)</f>
        <v>11000</v>
      </c>
      <c r="F209" s="3">
        <f t="shared" ref="F209:AY209" si="69">SUM(F210:F210)</f>
        <v>0</v>
      </c>
      <c r="G209" s="3">
        <f t="shared" si="69"/>
        <v>11000</v>
      </c>
      <c r="H209" s="3">
        <f t="shared" si="69"/>
        <v>0</v>
      </c>
      <c r="I209" s="3">
        <f t="shared" si="69"/>
        <v>0</v>
      </c>
      <c r="J209" s="3">
        <f t="shared" si="69"/>
        <v>0</v>
      </c>
      <c r="K209" s="3">
        <f t="shared" si="69"/>
        <v>0</v>
      </c>
      <c r="L209" s="3">
        <f t="shared" si="69"/>
        <v>0</v>
      </c>
      <c r="M209" s="3">
        <f t="shared" si="69"/>
        <v>0</v>
      </c>
      <c r="N209" s="3">
        <f t="shared" si="69"/>
        <v>0</v>
      </c>
      <c r="O209" s="3">
        <f t="shared" si="69"/>
        <v>0</v>
      </c>
      <c r="P209" s="3">
        <f t="shared" si="69"/>
        <v>0</v>
      </c>
      <c r="Q209" s="3">
        <f t="shared" si="69"/>
        <v>0</v>
      </c>
      <c r="R209" s="3">
        <f t="shared" si="69"/>
        <v>0</v>
      </c>
      <c r="S209" s="3">
        <f t="shared" si="69"/>
        <v>0</v>
      </c>
      <c r="T209" s="3">
        <f t="shared" si="69"/>
        <v>11000</v>
      </c>
      <c r="U209" s="3">
        <f t="shared" si="69"/>
        <v>0</v>
      </c>
      <c r="V209" s="3">
        <f t="shared" si="69"/>
        <v>0</v>
      </c>
      <c r="W209" s="3">
        <f t="shared" si="69"/>
        <v>0</v>
      </c>
      <c r="X209" s="3">
        <f t="shared" si="69"/>
        <v>0</v>
      </c>
      <c r="Y209" s="3">
        <f t="shared" si="69"/>
        <v>0</v>
      </c>
      <c r="Z209" s="3">
        <f t="shared" si="69"/>
        <v>0</v>
      </c>
      <c r="AA209" s="3">
        <f t="shared" si="69"/>
        <v>0</v>
      </c>
      <c r="AB209" s="3">
        <f t="shared" si="69"/>
        <v>0</v>
      </c>
      <c r="AC209" s="3">
        <f t="shared" si="69"/>
        <v>0</v>
      </c>
      <c r="AD209" s="3">
        <f t="shared" si="69"/>
        <v>0</v>
      </c>
      <c r="AE209" s="3">
        <f t="shared" si="69"/>
        <v>0</v>
      </c>
      <c r="AF209" s="3">
        <f t="shared" si="69"/>
        <v>0</v>
      </c>
      <c r="AG209" s="3">
        <f t="shared" si="69"/>
        <v>0</v>
      </c>
      <c r="AH209" s="3">
        <f t="shared" si="69"/>
        <v>0</v>
      </c>
      <c r="AI209" s="3">
        <f t="shared" si="69"/>
        <v>0</v>
      </c>
      <c r="AJ209" s="3">
        <f t="shared" si="69"/>
        <v>0</v>
      </c>
      <c r="AK209" s="3">
        <f t="shared" si="69"/>
        <v>0</v>
      </c>
      <c r="AL209" s="3">
        <f t="shared" si="69"/>
        <v>0</v>
      </c>
      <c r="AM209" s="3">
        <f t="shared" si="69"/>
        <v>0</v>
      </c>
      <c r="AN209" s="3">
        <f t="shared" si="69"/>
        <v>0</v>
      </c>
      <c r="AO209" s="3">
        <f t="shared" si="69"/>
        <v>0</v>
      </c>
      <c r="AP209" s="3">
        <f t="shared" si="69"/>
        <v>0</v>
      </c>
      <c r="AQ209" s="3">
        <f t="shared" si="69"/>
        <v>0</v>
      </c>
      <c r="AR209" s="3">
        <f t="shared" si="69"/>
        <v>0</v>
      </c>
      <c r="AS209" s="3">
        <f t="shared" si="69"/>
        <v>0</v>
      </c>
      <c r="AT209" s="3">
        <f t="shared" si="69"/>
        <v>0</v>
      </c>
      <c r="AU209" s="3">
        <f t="shared" si="69"/>
        <v>0</v>
      </c>
      <c r="AV209" s="3">
        <f t="shared" si="69"/>
        <v>0</v>
      </c>
      <c r="AW209" s="3">
        <f t="shared" si="69"/>
        <v>0</v>
      </c>
      <c r="AX209" s="3">
        <f t="shared" si="69"/>
        <v>0</v>
      </c>
      <c r="AY209" s="3">
        <f t="shared" si="69"/>
        <v>0</v>
      </c>
    </row>
    <row r="210" spans="1:51" s="37" customFormat="1" x14ac:dyDescent="0.25">
      <c r="A210" s="38"/>
      <c r="B210" s="38"/>
      <c r="C210" s="38">
        <v>65041</v>
      </c>
      <c r="D210" s="81" t="s">
        <v>299</v>
      </c>
      <c r="E210" s="39">
        <v>11000</v>
      </c>
      <c r="F210" s="39"/>
      <c r="G210" s="39">
        <v>11000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11000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x14ac:dyDescent="0.25">
      <c r="A211" s="4"/>
      <c r="B211" s="4">
        <v>6506</v>
      </c>
      <c r="C211" s="4"/>
      <c r="D211" s="68" t="s">
        <v>300</v>
      </c>
      <c r="E211" s="3">
        <f>SUM(E212:E215)</f>
        <v>166837.20000000001</v>
      </c>
      <c r="F211" s="3">
        <f t="shared" ref="F211:AY211" si="70">SUM(F212:F215)</f>
        <v>0</v>
      </c>
      <c r="G211" s="3">
        <f t="shared" si="70"/>
        <v>166837.20000000001</v>
      </c>
      <c r="H211" s="3">
        <f t="shared" si="70"/>
        <v>0</v>
      </c>
      <c r="I211" s="3">
        <f t="shared" si="70"/>
        <v>451</v>
      </c>
      <c r="J211" s="3">
        <f t="shared" si="70"/>
        <v>0</v>
      </c>
      <c r="K211" s="3">
        <f t="shared" si="70"/>
        <v>16</v>
      </c>
      <c r="L211" s="3">
        <f t="shared" si="70"/>
        <v>135688</v>
      </c>
      <c r="M211" s="3">
        <f t="shared" si="70"/>
        <v>551</v>
      </c>
      <c r="N211" s="3">
        <f t="shared" si="70"/>
        <v>0</v>
      </c>
      <c r="O211" s="3">
        <f t="shared" si="70"/>
        <v>205</v>
      </c>
      <c r="P211" s="3">
        <f t="shared" si="70"/>
        <v>1120</v>
      </c>
      <c r="Q211" s="3">
        <f t="shared" si="70"/>
        <v>0</v>
      </c>
      <c r="R211" s="3">
        <f t="shared" si="70"/>
        <v>0</v>
      </c>
      <c r="S211" s="3">
        <f t="shared" si="70"/>
        <v>1421</v>
      </c>
      <c r="T211" s="3">
        <f t="shared" si="70"/>
        <v>17145</v>
      </c>
      <c r="U211" s="3">
        <f t="shared" si="70"/>
        <v>76</v>
      </c>
      <c r="V211" s="3">
        <f t="shared" si="70"/>
        <v>275</v>
      </c>
      <c r="W211" s="3">
        <f t="shared" si="70"/>
        <v>241</v>
      </c>
      <c r="X211" s="3">
        <f t="shared" si="70"/>
        <v>50</v>
      </c>
      <c r="Y211" s="3">
        <f t="shared" si="70"/>
        <v>450</v>
      </c>
      <c r="Z211" s="3">
        <f t="shared" si="70"/>
        <v>471.5</v>
      </c>
      <c r="AA211" s="3">
        <f t="shared" si="70"/>
        <v>25</v>
      </c>
      <c r="AB211" s="3">
        <f t="shared" si="70"/>
        <v>32</v>
      </c>
      <c r="AC211" s="3">
        <f t="shared" si="70"/>
        <v>1038.9000000000001</v>
      </c>
      <c r="AD211" s="3">
        <f t="shared" si="70"/>
        <v>17</v>
      </c>
      <c r="AE211" s="3">
        <f t="shared" si="70"/>
        <v>218</v>
      </c>
      <c r="AF211" s="3">
        <f t="shared" si="70"/>
        <v>0</v>
      </c>
      <c r="AG211" s="3">
        <f t="shared" si="70"/>
        <v>41.5</v>
      </c>
      <c r="AH211" s="3">
        <f t="shared" si="70"/>
        <v>835.3</v>
      </c>
      <c r="AI211" s="3">
        <f t="shared" si="70"/>
        <v>0</v>
      </c>
      <c r="AJ211" s="3">
        <f t="shared" si="70"/>
        <v>0</v>
      </c>
      <c r="AK211" s="3">
        <f t="shared" si="70"/>
        <v>75</v>
      </c>
      <c r="AL211" s="3">
        <f t="shared" si="70"/>
        <v>0</v>
      </c>
      <c r="AM211" s="3">
        <f t="shared" si="70"/>
        <v>12</v>
      </c>
      <c r="AN211" s="3">
        <f t="shared" si="70"/>
        <v>0</v>
      </c>
      <c r="AO211" s="3">
        <f t="shared" si="70"/>
        <v>0</v>
      </c>
      <c r="AP211" s="3">
        <f t="shared" si="70"/>
        <v>899</v>
      </c>
      <c r="AQ211" s="3">
        <f t="shared" si="70"/>
        <v>0</v>
      </c>
      <c r="AR211" s="3">
        <f t="shared" si="70"/>
        <v>3037</v>
      </c>
      <c r="AS211" s="3">
        <f t="shared" si="70"/>
        <v>0</v>
      </c>
      <c r="AT211" s="3">
        <f t="shared" si="70"/>
        <v>9</v>
      </c>
      <c r="AU211" s="3">
        <f t="shared" si="70"/>
        <v>1620</v>
      </c>
      <c r="AV211" s="3">
        <f t="shared" si="70"/>
        <v>0</v>
      </c>
      <c r="AW211" s="3">
        <f t="shared" si="70"/>
        <v>0</v>
      </c>
      <c r="AX211" s="3">
        <f t="shared" si="70"/>
        <v>817</v>
      </c>
      <c r="AY211" s="3">
        <f t="shared" si="70"/>
        <v>0</v>
      </c>
    </row>
    <row r="212" spans="1:51" s="37" customFormat="1" x14ac:dyDescent="0.25">
      <c r="A212" s="38"/>
      <c r="B212" s="38"/>
      <c r="C212" s="38">
        <v>65061</v>
      </c>
      <c r="D212" s="81" t="s">
        <v>301</v>
      </c>
      <c r="E212" s="39">
        <v>135661.5</v>
      </c>
      <c r="F212" s="39"/>
      <c r="G212" s="39">
        <v>135661.5</v>
      </c>
      <c r="H212" s="39"/>
      <c r="I212" s="39"/>
      <c r="J212" s="39"/>
      <c r="K212" s="39"/>
      <c r="L212" s="39">
        <v>135000</v>
      </c>
      <c r="M212" s="39"/>
      <c r="N212" s="39"/>
      <c r="O212" s="39"/>
      <c r="P212" s="39"/>
      <c r="Q212" s="39"/>
      <c r="R212" s="39"/>
      <c r="S212" s="39">
        <v>620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>
        <v>41.5</v>
      </c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s="37" customFormat="1" x14ac:dyDescent="0.25">
      <c r="A213" s="38"/>
      <c r="B213" s="38"/>
      <c r="C213" s="38">
        <v>65064</v>
      </c>
      <c r="D213" s="81" t="s">
        <v>302</v>
      </c>
      <c r="E213" s="39">
        <v>10</v>
      </c>
      <c r="F213" s="39"/>
      <c r="G213" s="39">
        <v>10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>
        <v>10</v>
      </c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s="37" customFormat="1" x14ac:dyDescent="0.25">
      <c r="A214" s="38"/>
      <c r="B214" s="38"/>
      <c r="C214" s="38">
        <v>65065</v>
      </c>
      <c r="D214" s="81" t="s">
        <v>303</v>
      </c>
      <c r="E214" s="39">
        <v>1158.5</v>
      </c>
      <c r="F214" s="39"/>
      <c r="G214" s="39">
        <v>1158.5</v>
      </c>
      <c r="H214" s="39"/>
      <c r="I214" s="39"/>
      <c r="J214" s="39"/>
      <c r="K214" s="39"/>
      <c r="L214" s="39"/>
      <c r="M214" s="39"/>
      <c r="N214" s="39"/>
      <c r="O214" s="39"/>
      <c r="P214" s="39">
        <v>208</v>
      </c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>
        <v>4.5</v>
      </c>
      <c r="AB214" s="39"/>
      <c r="AC214" s="39">
        <v>146</v>
      </c>
      <c r="AD214" s="39"/>
      <c r="AE214" s="39"/>
      <c r="AF214" s="39"/>
      <c r="AG214" s="39"/>
      <c r="AH214" s="39">
        <v>420</v>
      </c>
      <c r="AI214" s="39"/>
      <c r="AJ214" s="39"/>
      <c r="AK214" s="39"/>
      <c r="AL214" s="39"/>
      <c r="AM214" s="39"/>
      <c r="AN214" s="39"/>
      <c r="AO214" s="39"/>
      <c r="AP214" s="39">
        <v>376</v>
      </c>
      <c r="AQ214" s="39"/>
      <c r="AR214" s="39"/>
      <c r="AS214" s="39"/>
      <c r="AT214" s="39"/>
      <c r="AU214" s="39"/>
      <c r="AV214" s="39"/>
      <c r="AW214" s="39"/>
      <c r="AX214" s="39">
        <v>4</v>
      </c>
      <c r="AY214" s="39"/>
    </row>
    <row r="215" spans="1:51" s="37" customFormat="1" x14ac:dyDescent="0.25">
      <c r="A215" s="38"/>
      <c r="B215" s="38"/>
      <c r="C215" s="38">
        <v>65068</v>
      </c>
      <c r="D215" s="81" t="s">
        <v>304</v>
      </c>
      <c r="E215" s="39">
        <v>30007.200000000001</v>
      </c>
      <c r="F215" s="39"/>
      <c r="G215" s="39">
        <v>30007.200000000001</v>
      </c>
      <c r="H215" s="39"/>
      <c r="I215" s="39">
        <v>451</v>
      </c>
      <c r="J215" s="39"/>
      <c r="K215" s="39">
        <v>16</v>
      </c>
      <c r="L215" s="39">
        <v>688</v>
      </c>
      <c r="M215" s="39">
        <v>551</v>
      </c>
      <c r="N215" s="39"/>
      <c r="O215" s="39">
        <v>205</v>
      </c>
      <c r="P215" s="39">
        <v>912</v>
      </c>
      <c r="Q215" s="39"/>
      <c r="R215" s="39"/>
      <c r="S215" s="39">
        <v>801</v>
      </c>
      <c r="T215" s="39">
        <v>17145</v>
      </c>
      <c r="U215" s="39">
        <v>76</v>
      </c>
      <c r="V215" s="39">
        <v>275</v>
      </c>
      <c r="W215" s="39">
        <v>241</v>
      </c>
      <c r="X215" s="39">
        <v>50</v>
      </c>
      <c r="Y215" s="39">
        <v>450</v>
      </c>
      <c r="Z215" s="39">
        <v>471.5</v>
      </c>
      <c r="AA215" s="39">
        <v>20.5</v>
      </c>
      <c r="AB215" s="39">
        <v>22</v>
      </c>
      <c r="AC215" s="39">
        <v>892.9</v>
      </c>
      <c r="AD215" s="39">
        <v>17</v>
      </c>
      <c r="AE215" s="39">
        <v>218</v>
      </c>
      <c r="AF215" s="39"/>
      <c r="AG215" s="39"/>
      <c r="AH215" s="39">
        <v>415.3</v>
      </c>
      <c r="AI215" s="39"/>
      <c r="AJ215" s="39"/>
      <c r="AK215" s="39">
        <v>75</v>
      </c>
      <c r="AL215" s="39"/>
      <c r="AM215" s="39">
        <v>12</v>
      </c>
      <c r="AN215" s="39"/>
      <c r="AO215" s="39"/>
      <c r="AP215" s="39">
        <v>523</v>
      </c>
      <c r="AQ215" s="39"/>
      <c r="AR215" s="39">
        <v>3037</v>
      </c>
      <c r="AS215" s="39"/>
      <c r="AT215" s="39">
        <v>9</v>
      </c>
      <c r="AU215" s="39">
        <v>1620</v>
      </c>
      <c r="AV215" s="39"/>
      <c r="AW215" s="39"/>
      <c r="AX215" s="39">
        <v>813</v>
      </c>
      <c r="AY215" s="39"/>
    </row>
    <row r="216" spans="1:51" x14ac:dyDescent="0.25">
      <c r="A216" s="4"/>
      <c r="B216" s="4">
        <v>6507</v>
      </c>
      <c r="C216" s="4"/>
      <c r="D216" s="68" t="s">
        <v>305</v>
      </c>
      <c r="E216" s="3">
        <f>SUM(F216:G216)</f>
        <v>245287</v>
      </c>
      <c r="F216" s="3"/>
      <c r="G216" s="3">
        <v>245287</v>
      </c>
      <c r="H216" s="3">
        <f>SUM(H217:H217)</f>
        <v>0</v>
      </c>
      <c r="I216" s="3">
        <f t="shared" ref="I216:AX216" si="71">SUM(I217:I217)</f>
        <v>0</v>
      </c>
      <c r="J216" s="3">
        <f t="shared" si="71"/>
        <v>0</v>
      </c>
      <c r="K216" s="3">
        <f t="shared" si="71"/>
        <v>0</v>
      </c>
      <c r="L216" s="3">
        <f t="shared" si="71"/>
        <v>0</v>
      </c>
      <c r="M216" s="3">
        <f t="shared" si="71"/>
        <v>0</v>
      </c>
      <c r="N216" s="3">
        <f t="shared" si="71"/>
        <v>0</v>
      </c>
      <c r="O216" s="3">
        <f t="shared" si="71"/>
        <v>0</v>
      </c>
      <c r="P216" s="3">
        <f t="shared" si="71"/>
        <v>0</v>
      </c>
      <c r="Q216" s="3">
        <f t="shared" si="71"/>
        <v>0</v>
      </c>
      <c r="R216" s="3">
        <f t="shared" si="71"/>
        <v>0</v>
      </c>
      <c r="S216" s="3">
        <f t="shared" si="71"/>
        <v>0</v>
      </c>
      <c r="T216" s="3">
        <f t="shared" si="71"/>
        <v>0</v>
      </c>
      <c r="U216" s="3">
        <f t="shared" si="71"/>
        <v>0</v>
      </c>
      <c r="V216" s="3">
        <f t="shared" si="71"/>
        <v>0</v>
      </c>
      <c r="W216" s="3">
        <f t="shared" si="71"/>
        <v>0</v>
      </c>
      <c r="X216" s="3">
        <f t="shared" si="71"/>
        <v>0</v>
      </c>
      <c r="Y216" s="3">
        <f t="shared" si="71"/>
        <v>0</v>
      </c>
      <c r="Z216" s="3">
        <f t="shared" si="71"/>
        <v>0</v>
      </c>
      <c r="AA216" s="3">
        <f t="shared" si="71"/>
        <v>0</v>
      </c>
      <c r="AB216" s="3">
        <f t="shared" si="71"/>
        <v>0</v>
      </c>
      <c r="AC216" s="3">
        <f t="shared" si="71"/>
        <v>0</v>
      </c>
      <c r="AD216" s="3">
        <f t="shared" si="71"/>
        <v>0</v>
      </c>
      <c r="AE216" s="3">
        <f t="shared" si="71"/>
        <v>0</v>
      </c>
      <c r="AF216" s="3">
        <f t="shared" si="71"/>
        <v>0</v>
      </c>
      <c r="AG216" s="3">
        <f t="shared" si="71"/>
        <v>0</v>
      </c>
      <c r="AH216" s="3">
        <f t="shared" si="71"/>
        <v>0</v>
      </c>
      <c r="AI216" s="3">
        <f t="shared" si="71"/>
        <v>0</v>
      </c>
      <c r="AJ216" s="3">
        <f t="shared" si="71"/>
        <v>0</v>
      </c>
      <c r="AK216" s="3">
        <f t="shared" si="71"/>
        <v>0</v>
      </c>
      <c r="AL216" s="3">
        <f t="shared" si="71"/>
        <v>0</v>
      </c>
      <c r="AM216" s="3">
        <f t="shared" si="71"/>
        <v>0</v>
      </c>
      <c r="AN216" s="3">
        <f t="shared" si="71"/>
        <v>0</v>
      </c>
      <c r="AO216" s="3">
        <f t="shared" si="71"/>
        <v>0</v>
      </c>
      <c r="AP216" s="3">
        <f t="shared" si="71"/>
        <v>0</v>
      </c>
      <c r="AQ216" s="3">
        <f t="shared" si="71"/>
        <v>24800</v>
      </c>
      <c r="AR216" s="3">
        <f t="shared" si="71"/>
        <v>0</v>
      </c>
      <c r="AS216" s="3">
        <f t="shared" si="71"/>
        <v>0</v>
      </c>
      <c r="AT216" s="3">
        <f t="shared" si="71"/>
        <v>0</v>
      </c>
      <c r="AU216" s="3">
        <f t="shared" si="71"/>
        <v>0</v>
      </c>
      <c r="AV216" s="3">
        <f t="shared" si="71"/>
        <v>0</v>
      </c>
      <c r="AW216" s="3">
        <f t="shared" si="71"/>
        <v>0</v>
      </c>
      <c r="AX216" s="3">
        <f t="shared" si="71"/>
        <v>0</v>
      </c>
      <c r="AY216" s="3">
        <v>220487</v>
      </c>
    </row>
    <row r="217" spans="1:51" s="37" customFormat="1" x14ac:dyDescent="0.25">
      <c r="A217" s="38"/>
      <c r="B217" s="38"/>
      <c r="C217" s="38">
        <v>65072</v>
      </c>
      <c r="D217" s="81" t="s">
        <v>343</v>
      </c>
      <c r="E217" s="39">
        <v>24800</v>
      </c>
      <c r="F217" s="39"/>
      <c r="G217" s="39">
        <v>24800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24800</v>
      </c>
      <c r="AR217" s="39"/>
      <c r="AS217" s="39"/>
      <c r="AT217" s="39"/>
      <c r="AU217" s="39"/>
      <c r="AV217" s="39"/>
      <c r="AW217" s="39"/>
      <c r="AX217" s="39"/>
      <c r="AY217" s="39"/>
    </row>
    <row r="218" spans="1:51" x14ac:dyDescent="0.25">
      <c r="A218" s="4"/>
      <c r="B218" s="4">
        <v>6598</v>
      </c>
      <c r="C218" s="4"/>
      <c r="D218" s="68" t="s">
        <v>306</v>
      </c>
      <c r="E218" s="3">
        <f>SUM(E219:E219)</f>
        <v>4</v>
      </c>
      <c r="F218" s="3">
        <f t="shared" ref="F218:AY218" si="72">SUM(F219:F219)</f>
        <v>0</v>
      </c>
      <c r="G218" s="3">
        <f t="shared" si="72"/>
        <v>4</v>
      </c>
      <c r="H218" s="3">
        <f t="shared" si="72"/>
        <v>0</v>
      </c>
      <c r="I218" s="3">
        <f t="shared" si="72"/>
        <v>0</v>
      </c>
      <c r="J218" s="3">
        <f t="shared" si="72"/>
        <v>0</v>
      </c>
      <c r="K218" s="3">
        <f t="shared" si="72"/>
        <v>4</v>
      </c>
      <c r="L218" s="3">
        <f t="shared" si="72"/>
        <v>0</v>
      </c>
      <c r="M218" s="3">
        <f t="shared" si="72"/>
        <v>0</v>
      </c>
      <c r="N218" s="3">
        <f t="shared" si="72"/>
        <v>0</v>
      </c>
      <c r="O218" s="3">
        <f t="shared" si="72"/>
        <v>0</v>
      </c>
      <c r="P218" s="3">
        <f t="shared" si="72"/>
        <v>0</v>
      </c>
      <c r="Q218" s="3">
        <f t="shared" si="72"/>
        <v>0</v>
      </c>
      <c r="R218" s="3">
        <f t="shared" si="72"/>
        <v>0</v>
      </c>
      <c r="S218" s="3">
        <f t="shared" si="72"/>
        <v>0</v>
      </c>
      <c r="T218" s="3">
        <f t="shared" si="72"/>
        <v>0</v>
      </c>
      <c r="U218" s="3">
        <f t="shared" si="72"/>
        <v>0</v>
      </c>
      <c r="V218" s="3">
        <f t="shared" si="72"/>
        <v>0</v>
      </c>
      <c r="W218" s="3">
        <f t="shared" si="72"/>
        <v>0</v>
      </c>
      <c r="X218" s="3">
        <f t="shared" si="72"/>
        <v>0</v>
      </c>
      <c r="Y218" s="3">
        <f t="shared" si="72"/>
        <v>0</v>
      </c>
      <c r="Z218" s="3">
        <f t="shared" si="72"/>
        <v>0</v>
      </c>
      <c r="AA218" s="3">
        <f t="shared" si="72"/>
        <v>0</v>
      </c>
      <c r="AB218" s="3">
        <f t="shared" si="72"/>
        <v>0</v>
      </c>
      <c r="AC218" s="3">
        <f t="shared" si="72"/>
        <v>0</v>
      </c>
      <c r="AD218" s="3">
        <f t="shared" si="72"/>
        <v>0</v>
      </c>
      <c r="AE218" s="3">
        <f t="shared" si="72"/>
        <v>0</v>
      </c>
      <c r="AF218" s="3">
        <f t="shared" si="72"/>
        <v>0</v>
      </c>
      <c r="AG218" s="3">
        <f t="shared" si="72"/>
        <v>0</v>
      </c>
      <c r="AH218" s="3">
        <f t="shared" si="72"/>
        <v>0</v>
      </c>
      <c r="AI218" s="3">
        <f t="shared" si="72"/>
        <v>0</v>
      </c>
      <c r="AJ218" s="3">
        <f t="shared" si="72"/>
        <v>0</v>
      </c>
      <c r="AK218" s="3">
        <f t="shared" si="72"/>
        <v>0</v>
      </c>
      <c r="AL218" s="3">
        <f t="shared" si="72"/>
        <v>0</v>
      </c>
      <c r="AM218" s="3">
        <f t="shared" si="72"/>
        <v>0</v>
      </c>
      <c r="AN218" s="3">
        <f t="shared" si="72"/>
        <v>0</v>
      </c>
      <c r="AO218" s="3">
        <f t="shared" si="72"/>
        <v>0</v>
      </c>
      <c r="AP218" s="3">
        <f t="shared" si="72"/>
        <v>0</v>
      </c>
      <c r="AQ218" s="3">
        <f t="shared" si="72"/>
        <v>0</v>
      </c>
      <c r="AR218" s="3">
        <f t="shared" si="72"/>
        <v>0</v>
      </c>
      <c r="AS218" s="3">
        <f t="shared" si="72"/>
        <v>0</v>
      </c>
      <c r="AT218" s="3">
        <f t="shared" si="72"/>
        <v>0</v>
      </c>
      <c r="AU218" s="3">
        <f t="shared" si="72"/>
        <v>0</v>
      </c>
      <c r="AV218" s="3">
        <f t="shared" si="72"/>
        <v>0</v>
      </c>
      <c r="AW218" s="3">
        <f t="shared" si="72"/>
        <v>0</v>
      </c>
      <c r="AX218" s="3">
        <f t="shared" si="72"/>
        <v>0</v>
      </c>
      <c r="AY218" s="3">
        <f t="shared" si="72"/>
        <v>0</v>
      </c>
    </row>
    <row r="219" spans="1:51" s="37" customFormat="1" x14ac:dyDescent="0.25">
      <c r="A219" s="38"/>
      <c r="B219" s="38"/>
      <c r="C219" s="38">
        <v>65981</v>
      </c>
      <c r="D219" s="81" t="s">
        <v>306</v>
      </c>
      <c r="E219" s="39">
        <v>4</v>
      </c>
      <c r="F219" s="39"/>
      <c r="G219" s="39">
        <v>4</v>
      </c>
      <c r="H219" s="39"/>
      <c r="I219" s="39"/>
      <c r="J219" s="39"/>
      <c r="K219" s="39">
        <v>4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s="36" customFormat="1" x14ac:dyDescent="0.25">
      <c r="A220" s="228" t="s">
        <v>105</v>
      </c>
      <c r="B220" s="229"/>
      <c r="C220" s="230"/>
      <c r="D220" s="65"/>
      <c r="E220" s="3">
        <f>SUM(E221:E221)</f>
        <v>485344.9</v>
      </c>
      <c r="F220" s="3">
        <f t="shared" ref="F220:AY220" si="73">SUM(F221:F221)</f>
        <v>1303.0999999999999</v>
      </c>
      <c r="G220" s="3">
        <f t="shared" si="73"/>
        <v>484041.8</v>
      </c>
      <c r="H220" s="3">
        <f t="shared" si="73"/>
        <v>209</v>
      </c>
      <c r="I220" s="3">
        <f t="shared" si="73"/>
        <v>115.8</v>
      </c>
      <c r="J220" s="3">
        <f t="shared" si="73"/>
        <v>80</v>
      </c>
      <c r="K220" s="3">
        <f t="shared" si="73"/>
        <v>20</v>
      </c>
      <c r="L220" s="3">
        <f t="shared" si="73"/>
        <v>150</v>
      </c>
      <c r="M220" s="3">
        <f t="shared" si="73"/>
        <v>14</v>
      </c>
      <c r="N220" s="3">
        <f t="shared" si="73"/>
        <v>20</v>
      </c>
      <c r="O220" s="3">
        <f t="shared" si="73"/>
        <v>0</v>
      </c>
      <c r="P220" s="3">
        <f t="shared" si="73"/>
        <v>0</v>
      </c>
      <c r="Q220" s="3">
        <f t="shared" si="73"/>
        <v>16</v>
      </c>
      <c r="R220" s="3">
        <f t="shared" si="73"/>
        <v>20</v>
      </c>
      <c r="S220" s="3">
        <f t="shared" si="73"/>
        <v>1275</v>
      </c>
      <c r="T220" s="3">
        <f t="shared" si="73"/>
        <v>479600</v>
      </c>
      <c r="U220" s="3">
        <f t="shared" si="73"/>
        <v>23</v>
      </c>
      <c r="V220" s="3">
        <f t="shared" si="73"/>
        <v>246</v>
      </c>
      <c r="W220" s="3">
        <f t="shared" si="73"/>
        <v>69</v>
      </c>
      <c r="X220" s="3">
        <f t="shared" si="73"/>
        <v>30</v>
      </c>
      <c r="Y220" s="3">
        <f t="shared" si="73"/>
        <v>65</v>
      </c>
      <c r="Z220" s="3">
        <f t="shared" si="73"/>
        <v>129.9</v>
      </c>
      <c r="AA220" s="3">
        <f>SUM(AA221:AA221)</f>
        <v>5.6999999999999993</v>
      </c>
      <c r="AB220" s="3">
        <f t="shared" si="73"/>
        <v>0</v>
      </c>
      <c r="AC220" s="3">
        <f t="shared" si="73"/>
        <v>322</v>
      </c>
      <c r="AD220" s="3">
        <f t="shared" si="73"/>
        <v>42.9</v>
      </c>
      <c r="AE220" s="3">
        <f t="shared" si="73"/>
        <v>80</v>
      </c>
      <c r="AF220" s="3">
        <f t="shared" si="73"/>
        <v>170</v>
      </c>
      <c r="AG220" s="3">
        <f t="shared" si="73"/>
        <v>40</v>
      </c>
      <c r="AH220" s="3">
        <f t="shared" si="73"/>
        <v>26.4</v>
      </c>
      <c r="AI220" s="3">
        <f t="shared" si="73"/>
        <v>10</v>
      </c>
      <c r="AJ220" s="3">
        <f t="shared" si="73"/>
        <v>41</v>
      </c>
      <c r="AK220" s="3">
        <f t="shared" si="73"/>
        <v>210</v>
      </c>
      <c r="AL220" s="3">
        <f t="shared" si="73"/>
        <v>20</v>
      </c>
      <c r="AM220" s="3">
        <f t="shared" si="73"/>
        <v>6</v>
      </c>
      <c r="AN220" s="3">
        <f t="shared" si="73"/>
        <v>7</v>
      </c>
      <c r="AO220" s="3">
        <f t="shared" si="73"/>
        <v>10</v>
      </c>
      <c r="AP220" s="3">
        <f t="shared" si="73"/>
        <v>7</v>
      </c>
      <c r="AQ220" s="3">
        <f t="shared" si="73"/>
        <v>25</v>
      </c>
      <c r="AR220" s="3">
        <f t="shared" si="73"/>
        <v>451</v>
      </c>
      <c r="AS220" s="3">
        <f t="shared" si="73"/>
        <v>182.1</v>
      </c>
      <c r="AT220" s="3">
        <f t="shared" si="73"/>
        <v>23</v>
      </c>
      <c r="AU220" s="3">
        <f t="shared" si="73"/>
        <v>60</v>
      </c>
      <c r="AV220" s="3">
        <f t="shared" si="73"/>
        <v>150</v>
      </c>
      <c r="AW220" s="3">
        <f t="shared" si="73"/>
        <v>20</v>
      </c>
      <c r="AX220" s="3">
        <f t="shared" si="73"/>
        <v>50</v>
      </c>
      <c r="AY220" s="3">
        <f t="shared" si="73"/>
        <v>0</v>
      </c>
    </row>
    <row r="221" spans="1:51" s="36" customFormat="1" x14ac:dyDescent="0.25">
      <c r="A221" s="1">
        <v>63</v>
      </c>
      <c r="B221" s="1"/>
      <c r="C221" s="1"/>
      <c r="D221" s="70" t="s">
        <v>307</v>
      </c>
      <c r="E221" s="3">
        <f>SUM(E222,E224,E228,E230,E232,E235,E237)</f>
        <v>485344.9</v>
      </c>
      <c r="F221" s="3">
        <f>SUM(F222,F224,F228,F230,F232,F235,F237)</f>
        <v>1303.0999999999999</v>
      </c>
      <c r="G221" s="3">
        <f t="shared" ref="G221:AY221" si="74">SUM(G222,G224,G228,G230,G232,G235,G237)</f>
        <v>484041.8</v>
      </c>
      <c r="H221" s="3">
        <f t="shared" si="74"/>
        <v>209</v>
      </c>
      <c r="I221" s="3">
        <f t="shared" si="74"/>
        <v>115.8</v>
      </c>
      <c r="J221" s="3">
        <f t="shared" si="74"/>
        <v>80</v>
      </c>
      <c r="K221" s="3">
        <f t="shared" si="74"/>
        <v>20</v>
      </c>
      <c r="L221" s="3">
        <f t="shared" si="74"/>
        <v>150</v>
      </c>
      <c r="M221" s="3">
        <f t="shared" si="74"/>
        <v>14</v>
      </c>
      <c r="N221" s="3">
        <f t="shared" si="74"/>
        <v>20</v>
      </c>
      <c r="O221" s="3">
        <f t="shared" si="74"/>
        <v>0</v>
      </c>
      <c r="P221" s="3">
        <f t="shared" si="74"/>
        <v>0</v>
      </c>
      <c r="Q221" s="3">
        <f t="shared" si="74"/>
        <v>16</v>
      </c>
      <c r="R221" s="3">
        <f t="shared" si="74"/>
        <v>20</v>
      </c>
      <c r="S221" s="3">
        <f t="shared" si="74"/>
        <v>1275</v>
      </c>
      <c r="T221" s="3">
        <f t="shared" si="74"/>
        <v>479600</v>
      </c>
      <c r="U221" s="3">
        <f t="shared" si="74"/>
        <v>23</v>
      </c>
      <c r="V221" s="3">
        <f t="shared" si="74"/>
        <v>246</v>
      </c>
      <c r="W221" s="3">
        <f t="shared" si="74"/>
        <v>69</v>
      </c>
      <c r="X221" s="3">
        <f t="shared" si="74"/>
        <v>30</v>
      </c>
      <c r="Y221" s="3">
        <f t="shared" si="74"/>
        <v>65</v>
      </c>
      <c r="Z221" s="3">
        <f t="shared" si="74"/>
        <v>129.9</v>
      </c>
      <c r="AA221" s="3">
        <f t="shared" si="74"/>
        <v>5.6999999999999993</v>
      </c>
      <c r="AB221" s="3">
        <f t="shared" si="74"/>
        <v>0</v>
      </c>
      <c r="AC221" s="3">
        <f t="shared" si="74"/>
        <v>322</v>
      </c>
      <c r="AD221" s="3">
        <f t="shared" si="74"/>
        <v>42.9</v>
      </c>
      <c r="AE221" s="3">
        <f t="shared" si="74"/>
        <v>80</v>
      </c>
      <c r="AF221" s="3">
        <f t="shared" si="74"/>
        <v>170</v>
      </c>
      <c r="AG221" s="3">
        <f t="shared" si="74"/>
        <v>40</v>
      </c>
      <c r="AH221" s="3">
        <f t="shared" si="74"/>
        <v>26.4</v>
      </c>
      <c r="AI221" s="3">
        <f t="shared" si="74"/>
        <v>10</v>
      </c>
      <c r="AJ221" s="3">
        <f t="shared" si="74"/>
        <v>41</v>
      </c>
      <c r="AK221" s="3">
        <f t="shared" si="74"/>
        <v>210</v>
      </c>
      <c r="AL221" s="3">
        <f t="shared" si="74"/>
        <v>20</v>
      </c>
      <c r="AM221" s="3">
        <f t="shared" si="74"/>
        <v>6</v>
      </c>
      <c r="AN221" s="3">
        <f t="shared" si="74"/>
        <v>7</v>
      </c>
      <c r="AO221" s="3">
        <f t="shared" si="74"/>
        <v>10</v>
      </c>
      <c r="AP221" s="3">
        <f t="shared" si="74"/>
        <v>7</v>
      </c>
      <c r="AQ221" s="3">
        <f t="shared" si="74"/>
        <v>25</v>
      </c>
      <c r="AR221" s="3">
        <f t="shared" si="74"/>
        <v>451</v>
      </c>
      <c r="AS221" s="3">
        <f t="shared" si="74"/>
        <v>182.1</v>
      </c>
      <c r="AT221" s="3">
        <f t="shared" si="74"/>
        <v>23</v>
      </c>
      <c r="AU221" s="3">
        <f t="shared" si="74"/>
        <v>60</v>
      </c>
      <c r="AV221" s="3">
        <f t="shared" si="74"/>
        <v>150</v>
      </c>
      <c r="AW221" s="3">
        <f t="shared" si="74"/>
        <v>20</v>
      </c>
      <c r="AX221" s="3">
        <f t="shared" si="74"/>
        <v>50</v>
      </c>
      <c r="AY221" s="3">
        <f t="shared" si="74"/>
        <v>0</v>
      </c>
    </row>
    <row r="222" spans="1:51" x14ac:dyDescent="0.25">
      <c r="A222" s="4"/>
      <c r="B222" s="4">
        <v>6301</v>
      </c>
      <c r="C222" s="4"/>
      <c r="D222" s="68" t="s">
        <v>308</v>
      </c>
      <c r="E222" s="3">
        <f>SUM(E223:E223)</f>
        <v>4361.7</v>
      </c>
      <c r="F222" s="3">
        <f t="shared" ref="F222:AY222" si="75">SUM(F223:F223)</f>
        <v>978.6</v>
      </c>
      <c r="G222" s="3">
        <f t="shared" si="75"/>
        <v>3383.1</v>
      </c>
      <c r="H222" s="3">
        <f t="shared" si="75"/>
        <v>109</v>
      </c>
      <c r="I222" s="3">
        <f t="shared" si="75"/>
        <v>115.8</v>
      </c>
      <c r="J222" s="3">
        <f t="shared" si="75"/>
        <v>80</v>
      </c>
      <c r="K222" s="3">
        <f t="shared" si="75"/>
        <v>20</v>
      </c>
      <c r="L222" s="3">
        <f t="shared" si="75"/>
        <v>150</v>
      </c>
      <c r="M222" s="3">
        <f t="shared" si="75"/>
        <v>14</v>
      </c>
      <c r="N222" s="3">
        <f t="shared" si="75"/>
        <v>20</v>
      </c>
      <c r="O222" s="3">
        <f t="shared" si="75"/>
        <v>0</v>
      </c>
      <c r="P222" s="3">
        <f t="shared" si="75"/>
        <v>0</v>
      </c>
      <c r="Q222" s="3">
        <f t="shared" si="75"/>
        <v>16</v>
      </c>
      <c r="R222" s="3">
        <f t="shared" si="75"/>
        <v>20</v>
      </c>
      <c r="S222" s="3">
        <f t="shared" si="75"/>
        <v>40</v>
      </c>
      <c r="T222" s="3">
        <f t="shared" si="75"/>
        <v>350</v>
      </c>
      <c r="U222" s="3">
        <f t="shared" si="75"/>
        <v>23</v>
      </c>
      <c r="V222" s="3">
        <f t="shared" si="75"/>
        <v>223</v>
      </c>
      <c r="W222" s="3">
        <f t="shared" si="75"/>
        <v>69</v>
      </c>
      <c r="X222" s="3">
        <f t="shared" si="75"/>
        <v>30</v>
      </c>
      <c r="Y222" s="3">
        <f t="shared" si="75"/>
        <v>65</v>
      </c>
      <c r="Z222" s="3">
        <f t="shared" si="75"/>
        <v>129.9</v>
      </c>
      <c r="AA222" s="3">
        <f t="shared" si="75"/>
        <v>0</v>
      </c>
      <c r="AB222" s="3">
        <f t="shared" si="75"/>
        <v>0</v>
      </c>
      <c r="AC222" s="3">
        <f t="shared" si="75"/>
        <v>297</v>
      </c>
      <c r="AD222" s="3">
        <f t="shared" si="75"/>
        <v>32.9</v>
      </c>
      <c r="AE222" s="3">
        <f t="shared" si="75"/>
        <v>80</v>
      </c>
      <c r="AF222" s="3">
        <f t="shared" si="75"/>
        <v>170</v>
      </c>
      <c r="AG222" s="3">
        <f t="shared" si="75"/>
        <v>40</v>
      </c>
      <c r="AH222" s="3">
        <f t="shared" si="75"/>
        <v>26.4</v>
      </c>
      <c r="AI222" s="3">
        <f t="shared" si="75"/>
        <v>10</v>
      </c>
      <c r="AJ222" s="3">
        <f t="shared" si="75"/>
        <v>31</v>
      </c>
      <c r="AK222" s="3">
        <f t="shared" si="75"/>
        <v>210</v>
      </c>
      <c r="AL222" s="3">
        <f t="shared" si="75"/>
        <v>20</v>
      </c>
      <c r="AM222" s="3">
        <f t="shared" si="75"/>
        <v>6</v>
      </c>
      <c r="AN222" s="3">
        <f t="shared" si="75"/>
        <v>7</v>
      </c>
      <c r="AO222" s="3">
        <f t="shared" si="75"/>
        <v>10</v>
      </c>
      <c r="AP222" s="3">
        <f t="shared" si="75"/>
        <v>7</v>
      </c>
      <c r="AQ222" s="3">
        <f t="shared" si="75"/>
        <v>25</v>
      </c>
      <c r="AR222" s="3">
        <f t="shared" si="75"/>
        <v>451</v>
      </c>
      <c r="AS222" s="3">
        <f t="shared" si="75"/>
        <v>182.1</v>
      </c>
      <c r="AT222" s="3">
        <f t="shared" si="75"/>
        <v>23</v>
      </c>
      <c r="AU222" s="3">
        <f t="shared" si="75"/>
        <v>60</v>
      </c>
      <c r="AV222" s="3">
        <f t="shared" si="75"/>
        <v>150</v>
      </c>
      <c r="AW222" s="3">
        <f t="shared" si="75"/>
        <v>20</v>
      </c>
      <c r="AX222" s="3">
        <f t="shared" si="75"/>
        <v>50</v>
      </c>
      <c r="AY222" s="3">
        <f t="shared" si="75"/>
        <v>0</v>
      </c>
    </row>
    <row r="223" spans="1:51" s="37" customFormat="1" x14ac:dyDescent="0.25">
      <c r="A223" s="38"/>
      <c r="B223" s="38"/>
      <c r="C223" s="38">
        <v>63011</v>
      </c>
      <c r="D223" s="81" t="s">
        <v>308</v>
      </c>
      <c r="E223" s="39">
        <v>4361.7</v>
      </c>
      <c r="F223" s="39">
        <v>978.6</v>
      </c>
      <c r="G223" s="39">
        <v>3383.1</v>
      </c>
      <c r="H223" s="39">
        <v>109</v>
      </c>
      <c r="I223" s="39">
        <v>115.8</v>
      </c>
      <c r="J223" s="39">
        <v>80</v>
      </c>
      <c r="K223" s="39">
        <v>20</v>
      </c>
      <c r="L223" s="39">
        <v>150</v>
      </c>
      <c r="M223" s="39">
        <v>14</v>
      </c>
      <c r="N223" s="39">
        <v>20</v>
      </c>
      <c r="O223" s="39"/>
      <c r="P223" s="39"/>
      <c r="Q223" s="39">
        <v>16</v>
      </c>
      <c r="R223" s="39">
        <v>20</v>
      </c>
      <c r="S223" s="39">
        <v>40</v>
      </c>
      <c r="T223" s="39">
        <v>350</v>
      </c>
      <c r="U223" s="39">
        <v>23</v>
      </c>
      <c r="V223" s="39">
        <v>223</v>
      </c>
      <c r="W223" s="39">
        <v>69</v>
      </c>
      <c r="X223" s="39">
        <v>30</v>
      </c>
      <c r="Y223" s="39">
        <v>65</v>
      </c>
      <c r="Z223" s="39">
        <v>129.9</v>
      </c>
      <c r="AA223" s="39"/>
      <c r="AB223" s="39"/>
      <c r="AC223" s="39">
        <v>297</v>
      </c>
      <c r="AD223" s="39">
        <v>32.9</v>
      </c>
      <c r="AE223" s="39">
        <v>80</v>
      </c>
      <c r="AF223" s="39">
        <v>170</v>
      </c>
      <c r="AG223" s="39">
        <v>40</v>
      </c>
      <c r="AH223" s="39">
        <v>26.4</v>
      </c>
      <c r="AI223" s="39">
        <v>10</v>
      </c>
      <c r="AJ223" s="39">
        <v>31</v>
      </c>
      <c r="AK223" s="39">
        <v>210</v>
      </c>
      <c r="AL223" s="39">
        <v>20</v>
      </c>
      <c r="AM223" s="39">
        <v>6</v>
      </c>
      <c r="AN223" s="39">
        <v>7</v>
      </c>
      <c r="AO223" s="39">
        <v>10</v>
      </c>
      <c r="AP223" s="39">
        <v>7</v>
      </c>
      <c r="AQ223" s="39">
        <v>25</v>
      </c>
      <c r="AR223" s="39">
        <v>451</v>
      </c>
      <c r="AS223" s="39">
        <v>182.1</v>
      </c>
      <c r="AT223" s="39">
        <v>23</v>
      </c>
      <c r="AU223" s="39">
        <v>60</v>
      </c>
      <c r="AV223" s="39">
        <v>150</v>
      </c>
      <c r="AW223" s="39">
        <v>20</v>
      </c>
      <c r="AX223" s="39">
        <v>50</v>
      </c>
      <c r="AY223" s="39"/>
    </row>
    <row r="224" spans="1:51" x14ac:dyDescent="0.25">
      <c r="A224" s="4"/>
      <c r="B224" s="4">
        <v>6302</v>
      </c>
      <c r="C224" s="4"/>
      <c r="D224" s="68" t="s">
        <v>309</v>
      </c>
      <c r="E224" s="3">
        <f>SUM(E225:E227)</f>
        <v>329005</v>
      </c>
      <c r="F224" s="3">
        <f t="shared" ref="F224:AY224" si="76">SUM(F225:F227)</f>
        <v>0</v>
      </c>
      <c r="G224" s="3">
        <f t="shared" si="76"/>
        <v>329005</v>
      </c>
      <c r="H224" s="3">
        <f t="shared" si="76"/>
        <v>0</v>
      </c>
      <c r="I224" s="3">
        <f t="shared" si="76"/>
        <v>0</v>
      </c>
      <c r="J224" s="3">
        <f t="shared" si="76"/>
        <v>0</v>
      </c>
      <c r="K224" s="3">
        <f t="shared" si="76"/>
        <v>0</v>
      </c>
      <c r="L224" s="3">
        <f t="shared" si="76"/>
        <v>0</v>
      </c>
      <c r="M224" s="3">
        <f t="shared" si="76"/>
        <v>0</v>
      </c>
      <c r="N224" s="3">
        <f t="shared" si="76"/>
        <v>0</v>
      </c>
      <c r="O224" s="3">
        <f t="shared" si="76"/>
        <v>0</v>
      </c>
      <c r="P224" s="3">
        <f t="shared" si="76"/>
        <v>0</v>
      </c>
      <c r="Q224" s="3">
        <f t="shared" si="76"/>
        <v>0</v>
      </c>
      <c r="R224" s="3">
        <f t="shared" si="76"/>
        <v>0</v>
      </c>
      <c r="S224" s="3">
        <f t="shared" si="76"/>
        <v>0</v>
      </c>
      <c r="T224" s="3">
        <f t="shared" si="76"/>
        <v>329000</v>
      </c>
      <c r="U224" s="3">
        <f t="shared" si="76"/>
        <v>0</v>
      </c>
      <c r="V224" s="3">
        <f t="shared" si="76"/>
        <v>0</v>
      </c>
      <c r="W224" s="3">
        <f t="shared" si="76"/>
        <v>0</v>
      </c>
      <c r="X224" s="3">
        <f t="shared" si="76"/>
        <v>0</v>
      </c>
      <c r="Y224" s="3">
        <f t="shared" si="76"/>
        <v>0</v>
      </c>
      <c r="Z224" s="3">
        <f t="shared" si="76"/>
        <v>0</v>
      </c>
      <c r="AA224" s="3">
        <f t="shared" si="76"/>
        <v>0</v>
      </c>
      <c r="AB224" s="3">
        <f t="shared" si="76"/>
        <v>0</v>
      </c>
      <c r="AC224" s="3">
        <f t="shared" si="76"/>
        <v>5</v>
      </c>
      <c r="AD224" s="3">
        <f t="shared" si="76"/>
        <v>0</v>
      </c>
      <c r="AE224" s="3">
        <f t="shared" si="76"/>
        <v>0</v>
      </c>
      <c r="AF224" s="3">
        <f t="shared" si="76"/>
        <v>0</v>
      </c>
      <c r="AG224" s="3">
        <f t="shared" si="76"/>
        <v>0</v>
      </c>
      <c r="AH224" s="3">
        <f t="shared" si="76"/>
        <v>0</v>
      </c>
      <c r="AI224" s="3">
        <f t="shared" si="76"/>
        <v>0</v>
      </c>
      <c r="AJ224" s="3">
        <f t="shared" si="76"/>
        <v>0</v>
      </c>
      <c r="AK224" s="3">
        <f t="shared" si="76"/>
        <v>0</v>
      </c>
      <c r="AL224" s="3">
        <f t="shared" si="76"/>
        <v>0</v>
      </c>
      <c r="AM224" s="3">
        <f t="shared" si="76"/>
        <v>0</v>
      </c>
      <c r="AN224" s="3">
        <f t="shared" si="76"/>
        <v>0</v>
      </c>
      <c r="AO224" s="3">
        <f t="shared" si="76"/>
        <v>0</v>
      </c>
      <c r="AP224" s="3">
        <f t="shared" si="76"/>
        <v>0</v>
      </c>
      <c r="AQ224" s="3">
        <f t="shared" si="76"/>
        <v>0</v>
      </c>
      <c r="AR224" s="3">
        <f t="shared" si="76"/>
        <v>0</v>
      </c>
      <c r="AS224" s="3">
        <f t="shared" si="76"/>
        <v>0</v>
      </c>
      <c r="AT224" s="3">
        <f t="shared" si="76"/>
        <v>0</v>
      </c>
      <c r="AU224" s="3">
        <f t="shared" si="76"/>
        <v>0</v>
      </c>
      <c r="AV224" s="3">
        <f t="shared" si="76"/>
        <v>0</v>
      </c>
      <c r="AW224" s="3">
        <f t="shared" si="76"/>
        <v>0</v>
      </c>
      <c r="AX224" s="3">
        <f t="shared" si="76"/>
        <v>0</v>
      </c>
      <c r="AY224" s="3">
        <f t="shared" si="76"/>
        <v>0</v>
      </c>
    </row>
    <row r="225" spans="1:51" s="37" customFormat="1" x14ac:dyDescent="0.25">
      <c r="A225" s="38"/>
      <c r="B225" s="38"/>
      <c r="C225" s="38">
        <v>63021</v>
      </c>
      <c r="D225" s="81" t="s">
        <v>309</v>
      </c>
      <c r="E225" s="39">
        <v>5</v>
      </c>
      <c r="F225" s="39"/>
      <c r="G225" s="39">
        <v>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>
        <v>5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s="37" customFormat="1" x14ac:dyDescent="0.25">
      <c r="A226" s="38"/>
      <c r="B226" s="38"/>
      <c r="C226" s="38">
        <v>63022</v>
      </c>
      <c r="D226" s="81" t="s">
        <v>344</v>
      </c>
      <c r="E226" s="39">
        <v>318000</v>
      </c>
      <c r="F226" s="39"/>
      <c r="G226" s="39">
        <v>318000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>
        <v>318000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s="37" customFormat="1" x14ac:dyDescent="0.25">
      <c r="A227" s="38"/>
      <c r="B227" s="38"/>
      <c r="C227" s="38">
        <v>63023</v>
      </c>
      <c r="D227" s="81" t="s">
        <v>345</v>
      </c>
      <c r="E227" s="39">
        <v>11000</v>
      </c>
      <c r="F227" s="39"/>
      <c r="G227" s="39">
        <v>11000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>
        <v>11000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x14ac:dyDescent="0.25">
      <c r="A228" s="4"/>
      <c r="B228" s="4">
        <v>6303</v>
      </c>
      <c r="C228" s="4"/>
      <c r="D228" s="68" t="s">
        <v>310</v>
      </c>
      <c r="E228" s="3">
        <f>SUM(E229:E229)</f>
        <v>600.5</v>
      </c>
      <c r="F228" s="3">
        <f t="shared" ref="F228:AY228" si="77">SUM(F229:F229)</f>
        <v>287.5</v>
      </c>
      <c r="G228" s="3">
        <f t="shared" si="77"/>
        <v>313</v>
      </c>
      <c r="H228" s="3">
        <f t="shared" si="77"/>
        <v>0</v>
      </c>
      <c r="I228" s="3">
        <f t="shared" si="77"/>
        <v>0</v>
      </c>
      <c r="J228" s="3">
        <f t="shared" si="77"/>
        <v>0</v>
      </c>
      <c r="K228" s="3">
        <f t="shared" si="77"/>
        <v>0</v>
      </c>
      <c r="L228" s="3">
        <f t="shared" si="77"/>
        <v>0</v>
      </c>
      <c r="M228" s="3">
        <f t="shared" si="77"/>
        <v>0</v>
      </c>
      <c r="N228" s="3">
        <f t="shared" si="77"/>
        <v>0</v>
      </c>
      <c r="O228" s="3">
        <f t="shared" si="77"/>
        <v>0</v>
      </c>
      <c r="P228" s="3">
        <f t="shared" si="77"/>
        <v>0</v>
      </c>
      <c r="Q228" s="3">
        <f t="shared" si="77"/>
        <v>0</v>
      </c>
      <c r="R228" s="3">
        <f t="shared" si="77"/>
        <v>0</v>
      </c>
      <c r="S228" s="3">
        <f t="shared" si="77"/>
        <v>0</v>
      </c>
      <c r="T228" s="3">
        <f t="shared" si="77"/>
        <v>250</v>
      </c>
      <c r="U228" s="3">
        <f t="shared" si="77"/>
        <v>0</v>
      </c>
      <c r="V228" s="3">
        <f t="shared" si="77"/>
        <v>23</v>
      </c>
      <c r="W228" s="3">
        <f t="shared" si="77"/>
        <v>0</v>
      </c>
      <c r="X228" s="3">
        <f t="shared" si="77"/>
        <v>0</v>
      </c>
      <c r="Y228" s="3">
        <f t="shared" si="77"/>
        <v>0</v>
      </c>
      <c r="Z228" s="3">
        <f t="shared" si="77"/>
        <v>0</v>
      </c>
      <c r="AA228" s="3">
        <f t="shared" si="77"/>
        <v>0</v>
      </c>
      <c r="AB228" s="3">
        <f t="shared" si="77"/>
        <v>0</v>
      </c>
      <c r="AC228" s="3">
        <f t="shared" si="77"/>
        <v>20</v>
      </c>
      <c r="AD228" s="3">
        <f t="shared" si="77"/>
        <v>10</v>
      </c>
      <c r="AE228" s="3">
        <f t="shared" si="77"/>
        <v>0</v>
      </c>
      <c r="AF228" s="3">
        <f t="shared" si="77"/>
        <v>0</v>
      </c>
      <c r="AG228" s="3">
        <f t="shared" si="77"/>
        <v>0</v>
      </c>
      <c r="AH228" s="3">
        <f t="shared" si="77"/>
        <v>0</v>
      </c>
      <c r="AI228" s="3">
        <f t="shared" si="77"/>
        <v>0</v>
      </c>
      <c r="AJ228" s="3">
        <f t="shared" si="77"/>
        <v>10</v>
      </c>
      <c r="AK228" s="3">
        <f t="shared" si="77"/>
        <v>0</v>
      </c>
      <c r="AL228" s="3">
        <f t="shared" si="77"/>
        <v>0</v>
      </c>
      <c r="AM228" s="3">
        <f t="shared" si="77"/>
        <v>0</v>
      </c>
      <c r="AN228" s="3">
        <f t="shared" si="77"/>
        <v>0</v>
      </c>
      <c r="AO228" s="3">
        <f t="shared" si="77"/>
        <v>0</v>
      </c>
      <c r="AP228" s="3">
        <f t="shared" si="77"/>
        <v>0</v>
      </c>
      <c r="AQ228" s="3">
        <f t="shared" si="77"/>
        <v>0</v>
      </c>
      <c r="AR228" s="3">
        <f t="shared" si="77"/>
        <v>0</v>
      </c>
      <c r="AS228" s="3">
        <f t="shared" si="77"/>
        <v>0</v>
      </c>
      <c r="AT228" s="3">
        <f t="shared" si="77"/>
        <v>0</v>
      </c>
      <c r="AU228" s="3">
        <f t="shared" si="77"/>
        <v>0</v>
      </c>
      <c r="AV228" s="3">
        <f t="shared" si="77"/>
        <v>0</v>
      </c>
      <c r="AW228" s="3">
        <f t="shared" si="77"/>
        <v>0</v>
      </c>
      <c r="AX228" s="3">
        <f t="shared" si="77"/>
        <v>0</v>
      </c>
      <c r="AY228" s="3">
        <f t="shared" si="77"/>
        <v>0</v>
      </c>
    </row>
    <row r="229" spans="1:51" s="37" customFormat="1" x14ac:dyDescent="0.25">
      <c r="A229" s="38"/>
      <c r="B229" s="38"/>
      <c r="C229" s="38">
        <v>63031</v>
      </c>
      <c r="D229" s="81" t="s">
        <v>346</v>
      </c>
      <c r="E229" s="39">
        <v>600.5</v>
      </c>
      <c r="F229" s="39">
        <v>287.5</v>
      </c>
      <c r="G229" s="39">
        <v>313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250</v>
      </c>
      <c r="U229" s="39"/>
      <c r="V229" s="39">
        <v>23</v>
      </c>
      <c r="W229" s="39"/>
      <c r="X229" s="39"/>
      <c r="Y229" s="39"/>
      <c r="Z229" s="39"/>
      <c r="AA229" s="39"/>
      <c r="AB229" s="39"/>
      <c r="AC229" s="39">
        <v>20</v>
      </c>
      <c r="AD229" s="39">
        <v>10</v>
      </c>
      <c r="AE229" s="39"/>
      <c r="AF229" s="39"/>
      <c r="AG229" s="39"/>
      <c r="AH229" s="39"/>
      <c r="AI229" s="39"/>
      <c r="AJ229" s="39">
        <v>10</v>
      </c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x14ac:dyDescent="0.25">
      <c r="A230" s="4"/>
      <c r="B230" s="4">
        <v>6304</v>
      </c>
      <c r="C230" s="4"/>
      <c r="D230" s="68" t="s">
        <v>311</v>
      </c>
      <c r="E230" s="3">
        <f>SUM(E231:E231)</f>
        <v>1355</v>
      </c>
      <c r="F230" s="3">
        <f t="shared" ref="F230:AY230" si="78">SUM(F231:F231)</f>
        <v>20</v>
      </c>
      <c r="G230" s="3">
        <f t="shared" si="78"/>
        <v>1335</v>
      </c>
      <c r="H230" s="3">
        <f t="shared" si="78"/>
        <v>100</v>
      </c>
      <c r="I230" s="3">
        <f t="shared" si="78"/>
        <v>0</v>
      </c>
      <c r="J230" s="3">
        <f t="shared" si="78"/>
        <v>0</v>
      </c>
      <c r="K230" s="3">
        <f t="shared" si="78"/>
        <v>0</v>
      </c>
      <c r="L230" s="3">
        <f t="shared" si="78"/>
        <v>0</v>
      </c>
      <c r="M230" s="3">
        <f t="shared" si="78"/>
        <v>0</v>
      </c>
      <c r="N230" s="3">
        <f t="shared" si="78"/>
        <v>0</v>
      </c>
      <c r="O230" s="3">
        <f t="shared" si="78"/>
        <v>0</v>
      </c>
      <c r="P230" s="3">
        <f t="shared" si="78"/>
        <v>0</v>
      </c>
      <c r="Q230" s="3">
        <f t="shared" si="78"/>
        <v>0</v>
      </c>
      <c r="R230" s="3">
        <f t="shared" si="78"/>
        <v>0</v>
      </c>
      <c r="S230" s="3">
        <f t="shared" si="78"/>
        <v>1235</v>
      </c>
      <c r="T230" s="3">
        <f t="shared" si="78"/>
        <v>0</v>
      </c>
      <c r="U230" s="3">
        <f t="shared" si="78"/>
        <v>0</v>
      </c>
      <c r="V230" s="3">
        <f t="shared" si="78"/>
        <v>0</v>
      </c>
      <c r="W230" s="3">
        <f t="shared" si="78"/>
        <v>0</v>
      </c>
      <c r="X230" s="3">
        <f t="shared" si="78"/>
        <v>0</v>
      </c>
      <c r="Y230" s="3">
        <f t="shared" si="78"/>
        <v>0</v>
      </c>
      <c r="Z230" s="3">
        <f t="shared" si="78"/>
        <v>0</v>
      </c>
      <c r="AA230" s="3">
        <f t="shared" si="78"/>
        <v>0</v>
      </c>
      <c r="AB230" s="3">
        <f t="shared" si="78"/>
        <v>0</v>
      </c>
      <c r="AC230" s="3">
        <f t="shared" si="78"/>
        <v>0</v>
      </c>
      <c r="AD230" s="3">
        <f t="shared" si="78"/>
        <v>0</v>
      </c>
      <c r="AE230" s="3">
        <f t="shared" si="78"/>
        <v>0</v>
      </c>
      <c r="AF230" s="3">
        <f t="shared" si="78"/>
        <v>0</v>
      </c>
      <c r="AG230" s="3">
        <f t="shared" si="78"/>
        <v>0</v>
      </c>
      <c r="AH230" s="3">
        <f t="shared" si="78"/>
        <v>0</v>
      </c>
      <c r="AI230" s="3">
        <f t="shared" si="78"/>
        <v>0</v>
      </c>
      <c r="AJ230" s="3">
        <f t="shared" si="78"/>
        <v>0</v>
      </c>
      <c r="AK230" s="3">
        <f t="shared" si="78"/>
        <v>0</v>
      </c>
      <c r="AL230" s="3">
        <f t="shared" si="78"/>
        <v>0</v>
      </c>
      <c r="AM230" s="3">
        <f t="shared" si="78"/>
        <v>0</v>
      </c>
      <c r="AN230" s="3">
        <f t="shared" si="78"/>
        <v>0</v>
      </c>
      <c r="AO230" s="3">
        <f t="shared" si="78"/>
        <v>0</v>
      </c>
      <c r="AP230" s="3">
        <f t="shared" si="78"/>
        <v>0</v>
      </c>
      <c r="AQ230" s="3">
        <f t="shared" si="78"/>
        <v>0</v>
      </c>
      <c r="AR230" s="3">
        <f t="shared" si="78"/>
        <v>0</v>
      </c>
      <c r="AS230" s="3">
        <f t="shared" si="78"/>
        <v>0</v>
      </c>
      <c r="AT230" s="3">
        <f t="shared" si="78"/>
        <v>0</v>
      </c>
      <c r="AU230" s="3">
        <f t="shared" si="78"/>
        <v>0</v>
      </c>
      <c r="AV230" s="3">
        <f t="shared" si="78"/>
        <v>0</v>
      </c>
      <c r="AW230" s="3">
        <f t="shared" si="78"/>
        <v>0</v>
      </c>
      <c r="AX230" s="3">
        <f t="shared" si="78"/>
        <v>0</v>
      </c>
      <c r="AY230" s="3">
        <f t="shared" si="78"/>
        <v>0</v>
      </c>
    </row>
    <row r="231" spans="1:51" s="37" customFormat="1" x14ac:dyDescent="0.25">
      <c r="A231" s="38"/>
      <c r="B231" s="38"/>
      <c r="C231" s="38">
        <v>63041</v>
      </c>
      <c r="D231" s="81" t="s">
        <v>311</v>
      </c>
      <c r="E231" s="39">
        <v>1355</v>
      </c>
      <c r="F231" s="39">
        <v>20</v>
      </c>
      <c r="G231" s="39">
        <v>1335</v>
      </c>
      <c r="H231" s="39">
        <v>100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>
        <v>1235</v>
      </c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x14ac:dyDescent="0.25">
      <c r="A232" s="4"/>
      <c r="B232" s="4">
        <v>6306</v>
      </c>
      <c r="C232" s="4"/>
      <c r="D232" s="68" t="s">
        <v>347</v>
      </c>
      <c r="E232" s="3">
        <f>SUM(E233:E234)</f>
        <v>10.700000000000001</v>
      </c>
      <c r="F232" s="3">
        <f t="shared" ref="F232:AY232" si="79">SUM(F233:F234)</f>
        <v>5</v>
      </c>
      <c r="G232" s="3">
        <f t="shared" si="79"/>
        <v>5.6999999999999993</v>
      </c>
      <c r="H232" s="3">
        <f t="shared" si="79"/>
        <v>0</v>
      </c>
      <c r="I232" s="3">
        <f t="shared" si="79"/>
        <v>0</v>
      </c>
      <c r="J232" s="3">
        <f t="shared" si="79"/>
        <v>0</v>
      </c>
      <c r="K232" s="3">
        <f t="shared" si="79"/>
        <v>0</v>
      </c>
      <c r="L232" s="3">
        <f t="shared" si="79"/>
        <v>0</v>
      </c>
      <c r="M232" s="3">
        <f t="shared" si="79"/>
        <v>0</v>
      </c>
      <c r="N232" s="3">
        <f t="shared" si="79"/>
        <v>0</v>
      </c>
      <c r="O232" s="3">
        <f t="shared" si="79"/>
        <v>0</v>
      </c>
      <c r="P232" s="3">
        <f t="shared" si="79"/>
        <v>0</v>
      </c>
      <c r="Q232" s="3">
        <f t="shared" si="79"/>
        <v>0</v>
      </c>
      <c r="R232" s="3">
        <f t="shared" si="79"/>
        <v>0</v>
      </c>
      <c r="S232" s="3">
        <f t="shared" si="79"/>
        <v>0</v>
      </c>
      <c r="T232" s="3">
        <f t="shared" si="79"/>
        <v>0</v>
      </c>
      <c r="U232" s="3">
        <f t="shared" si="79"/>
        <v>0</v>
      </c>
      <c r="V232" s="3">
        <f t="shared" si="79"/>
        <v>0</v>
      </c>
      <c r="W232" s="3">
        <f t="shared" si="79"/>
        <v>0</v>
      </c>
      <c r="X232" s="3">
        <f t="shared" si="79"/>
        <v>0</v>
      </c>
      <c r="Y232" s="3">
        <f t="shared" si="79"/>
        <v>0</v>
      </c>
      <c r="Z232" s="3">
        <f t="shared" si="79"/>
        <v>0</v>
      </c>
      <c r="AA232" s="3">
        <f t="shared" si="79"/>
        <v>5.6999999999999993</v>
      </c>
      <c r="AB232" s="3">
        <f t="shared" si="79"/>
        <v>0</v>
      </c>
      <c r="AC232" s="3">
        <f t="shared" si="79"/>
        <v>0</v>
      </c>
      <c r="AD232" s="3">
        <f t="shared" si="79"/>
        <v>0</v>
      </c>
      <c r="AE232" s="3">
        <f t="shared" si="79"/>
        <v>0</v>
      </c>
      <c r="AF232" s="3">
        <f t="shared" si="79"/>
        <v>0</v>
      </c>
      <c r="AG232" s="3">
        <f t="shared" si="79"/>
        <v>0</v>
      </c>
      <c r="AH232" s="3">
        <f t="shared" si="79"/>
        <v>0</v>
      </c>
      <c r="AI232" s="3">
        <f t="shared" si="79"/>
        <v>0</v>
      </c>
      <c r="AJ232" s="3">
        <f t="shared" si="79"/>
        <v>0</v>
      </c>
      <c r="AK232" s="3">
        <f t="shared" si="79"/>
        <v>0</v>
      </c>
      <c r="AL232" s="3">
        <f t="shared" si="79"/>
        <v>0</v>
      </c>
      <c r="AM232" s="3">
        <f t="shared" si="79"/>
        <v>0</v>
      </c>
      <c r="AN232" s="3">
        <f t="shared" si="79"/>
        <v>0</v>
      </c>
      <c r="AO232" s="3">
        <f t="shared" si="79"/>
        <v>0</v>
      </c>
      <c r="AP232" s="3">
        <f t="shared" si="79"/>
        <v>0</v>
      </c>
      <c r="AQ232" s="3">
        <f t="shared" si="79"/>
        <v>0</v>
      </c>
      <c r="AR232" s="3">
        <f t="shared" si="79"/>
        <v>0</v>
      </c>
      <c r="AS232" s="3">
        <f t="shared" si="79"/>
        <v>0</v>
      </c>
      <c r="AT232" s="3">
        <f t="shared" si="79"/>
        <v>0</v>
      </c>
      <c r="AU232" s="3">
        <f t="shared" si="79"/>
        <v>0</v>
      </c>
      <c r="AV232" s="3">
        <f t="shared" si="79"/>
        <v>0</v>
      </c>
      <c r="AW232" s="3">
        <f t="shared" si="79"/>
        <v>0</v>
      </c>
      <c r="AX232" s="3">
        <f t="shared" si="79"/>
        <v>0</v>
      </c>
      <c r="AY232" s="3">
        <f t="shared" si="79"/>
        <v>0</v>
      </c>
    </row>
    <row r="233" spans="1:51" s="37" customFormat="1" x14ac:dyDescent="0.25">
      <c r="A233" s="38"/>
      <c r="B233" s="38"/>
      <c r="C233" s="38">
        <v>63061</v>
      </c>
      <c r="D233" s="81" t="s">
        <v>348</v>
      </c>
      <c r="E233" s="39">
        <v>9.3000000000000007</v>
      </c>
      <c r="F233" s="39">
        <v>5</v>
      </c>
      <c r="G233" s="39">
        <v>4.3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>
        <v>4.3</v>
      </c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s="37" customFormat="1" x14ac:dyDescent="0.25">
      <c r="A234" s="38"/>
      <c r="B234" s="38"/>
      <c r="C234" s="38">
        <v>63062</v>
      </c>
      <c r="D234" s="81" t="s">
        <v>349</v>
      </c>
      <c r="E234" s="39">
        <v>1.4</v>
      </c>
      <c r="F234" s="39"/>
      <c r="G234" s="39">
        <v>1.4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>
        <v>1.4</v>
      </c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x14ac:dyDescent="0.25">
      <c r="A235" s="4"/>
      <c r="B235" s="4">
        <v>6398</v>
      </c>
      <c r="C235" s="4"/>
      <c r="D235" s="68" t="s">
        <v>312</v>
      </c>
      <c r="E235" s="3">
        <f>SUM(E236:E236)</f>
        <v>12</v>
      </c>
      <c r="F235" s="3">
        <f t="shared" ref="F235:AY235" si="80">SUM(F236:F236)</f>
        <v>12</v>
      </c>
      <c r="G235" s="3">
        <f t="shared" si="80"/>
        <v>0</v>
      </c>
      <c r="H235" s="3">
        <f t="shared" si="80"/>
        <v>0</v>
      </c>
      <c r="I235" s="3">
        <f t="shared" si="80"/>
        <v>0</v>
      </c>
      <c r="J235" s="3">
        <f t="shared" si="80"/>
        <v>0</v>
      </c>
      <c r="K235" s="3">
        <f t="shared" si="80"/>
        <v>0</v>
      </c>
      <c r="L235" s="3">
        <f t="shared" si="80"/>
        <v>0</v>
      </c>
      <c r="M235" s="3">
        <f t="shared" si="80"/>
        <v>0</v>
      </c>
      <c r="N235" s="3">
        <f t="shared" si="80"/>
        <v>0</v>
      </c>
      <c r="O235" s="3">
        <f t="shared" si="80"/>
        <v>0</v>
      </c>
      <c r="P235" s="3">
        <f t="shared" si="80"/>
        <v>0</v>
      </c>
      <c r="Q235" s="3">
        <f t="shared" si="80"/>
        <v>0</v>
      </c>
      <c r="R235" s="3">
        <f t="shared" si="80"/>
        <v>0</v>
      </c>
      <c r="S235" s="3">
        <f t="shared" si="80"/>
        <v>0</v>
      </c>
      <c r="T235" s="3">
        <f t="shared" si="80"/>
        <v>0</v>
      </c>
      <c r="U235" s="3">
        <f t="shared" si="80"/>
        <v>0</v>
      </c>
      <c r="V235" s="3">
        <f t="shared" si="80"/>
        <v>0</v>
      </c>
      <c r="W235" s="3">
        <f t="shared" si="80"/>
        <v>0</v>
      </c>
      <c r="X235" s="3">
        <f t="shared" si="80"/>
        <v>0</v>
      </c>
      <c r="Y235" s="3">
        <f t="shared" si="80"/>
        <v>0</v>
      </c>
      <c r="Z235" s="3">
        <f t="shared" si="80"/>
        <v>0</v>
      </c>
      <c r="AA235" s="3">
        <f t="shared" si="80"/>
        <v>0</v>
      </c>
      <c r="AB235" s="3">
        <f t="shared" si="80"/>
        <v>0</v>
      </c>
      <c r="AC235" s="3">
        <f t="shared" si="80"/>
        <v>0</v>
      </c>
      <c r="AD235" s="3">
        <f t="shared" si="80"/>
        <v>0</v>
      </c>
      <c r="AE235" s="3">
        <f t="shared" si="80"/>
        <v>0</v>
      </c>
      <c r="AF235" s="3">
        <f t="shared" si="80"/>
        <v>0</v>
      </c>
      <c r="AG235" s="3">
        <f t="shared" si="80"/>
        <v>0</v>
      </c>
      <c r="AH235" s="3">
        <f t="shared" si="80"/>
        <v>0</v>
      </c>
      <c r="AI235" s="3">
        <f t="shared" si="80"/>
        <v>0</v>
      </c>
      <c r="AJ235" s="3">
        <f t="shared" si="80"/>
        <v>0</v>
      </c>
      <c r="AK235" s="3">
        <f t="shared" si="80"/>
        <v>0</v>
      </c>
      <c r="AL235" s="3">
        <f t="shared" si="80"/>
        <v>0</v>
      </c>
      <c r="AM235" s="3">
        <f t="shared" si="80"/>
        <v>0</v>
      </c>
      <c r="AN235" s="3">
        <f t="shared" si="80"/>
        <v>0</v>
      </c>
      <c r="AO235" s="3">
        <f t="shared" si="80"/>
        <v>0</v>
      </c>
      <c r="AP235" s="3">
        <f t="shared" si="80"/>
        <v>0</v>
      </c>
      <c r="AQ235" s="3">
        <f t="shared" si="80"/>
        <v>0</v>
      </c>
      <c r="AR235" s="3">
        <f t="shared" si="80"/>
        <v>0</v>
      </c>
      <c r="AS235" s="3">
        <f t="shared" si="80"/>
        <v>0</v>
      </c>
      <c r="AT235" s="3">
        <f t="shared" si="80"/>
        <v>0</v>
      </c>
      <c r="AU235" s="3">
        <f t="shared" si="80"/>
        <v>0</v>
      </c>
      <c r="AV235" s="3">
        <f t="shared" si="80"/>
        <v>0</v>
      </c>
      <c r="AW235" s="3">
        <f t="shared" si="80"/>
        <v>0</v>
      </c>
      <c r="AX235" s="3">
        <f t="shared" si="80"/>
        <v>0</v>
      </c>
      <c r="AY235" s="3">
        <f t="shared" si="80"/>
        <v>0</v>
      </c>
    </row>
    <row r="236" spans="1:51" s="37" customFormat="1" x14ac:dyDescent="0.25">
      <c r="A236" s="38"/>
      <c r="B236" s="38"/>
      <c r="C236" s="38">
        <v>63981</v>
      </c>
      <c r="D236" s="81" t="s">
        <v>312</v>
      </c>
      <c r="E236" s="39">
        <v>12</v>
      </c>
      <c r="F236" s="39">
        <v>12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x14ac:dyDescent="0.25">
      <c r="A237" s="4"/>
      <c r="B237" s="4">
        <v>7009</v>
      </c>
      <c r="C237" s="4"/>
      <c r="D237" s="68" t="s">
        <v>313</v>
      </c>
      <c r="E237" s="3">
        <f>SUM(E238:E238)</f>
        <v>150000</v>
      </c>
      <c r="F237" s="3">
        <f t="shared" ref="F237:AY237" si="81">SUM(F238:F238)</f>
        <v>0</v>
      </c>
      <c r="G237" s="3">
        <f t="shared" si="81"/>
        <v>150000</v>
      </c>
      <c r="H237" s="3">
        <f t="shared" si="81"/>
        <v>0</v>
      </c>
      <c r="I237" s="3">
        <f t="shared" si="81"/>
        <v>0</v>
      </c>
      <c r="J237" s="3">
        <f t="shared" si="81"/>
        <v>0</v>
      </c>
      <c r="K237" s="3">
        <f t="shared" si="81"/>
        <v>0</v>
      </c>
      <c r="L237" s="3">
        <f t="shared" si="81"/>
        <v>0</v>
      </c>
      <c r="M237" s="3">
        <f t="shared" si="81"/>
        <v>0</v>
      </c>
      <c r="N237" s="3">
        <f t="shared" si="81"/>
        <v>0</v>
      </c>
      <c r="O237" s="3">
        <f t="shared" si="81"/>
        <v>0</v>
      </c>
      <c r="P237" s="3">
        <f t="shared" si="81"/>
        <v>0</v>
      </c>
      <c r="Q237" s="3">
        <f t="shared" si="81"/>
        <v>0</v>
      </c>
      <c r="R237" s="3">
        <f t="shared" si="81"/>
        <v>0</v>
      </c>
      <c r="S237" s="3">
        <f t="shared" si="81"/>
        <v>0</v>
      </c>
      <c r="T237" s="3">
        <f t="shared" si="81"/>
        <v>150000</v>
      </c>
      <c r="U237" s="3">
        <f t="shared" si="81"/>
        <v>0</v>
      </c>
      <c r="V237" s="3">
        <f t="shared" si="81"/>
        <v>0</v>
      </c>
      <c r="W237" s="3">
        <f t="shared" si="81"/>
        <v>0</v>
      </c>
      <c r="X237" s="3">
        <f t="shared" si="81"/>
        <v>0</v>
      </c>
      <c r="Y237" s="3">
        <f t="shared" si="81"/>
        <v>0</v>
      </c>
      <c r="Z237" s="3">
        <f t="shared" si="81"/>
        <v>0</v>
      </c>
      <c r="AA237" s="3">
        <f t="shared" si="81"/>
        <v>0</v>
      </c>
      <c r="AB237" s="3">
        <f t="shared" si="81"/>
        <v>0</v>
      </c>
      <c r="AC237" s="3">
        <f t="shared" si="81"/>
        <v>0</v>
      </c>
      <c r="AD237" s="3">
        <f t="shared" si="81"/>
        <v>0</v>
      </c>
      <c r="AE237" s="3">
        <f t="shared" si="81"/>
        <v>0</v>
      </c>
      <c r="AF237" s="3">
        <f t="shared" si="81"/>
        <v>0</v>
      </c>
      <c r="AG237" s="3">
        <f t="shared" si="81"/>
        <v>0</v>
      </c>
      <c r="AH237" s="3">
        <f t="shared" si="81"/>
        <v>0</v>
      </c>
      <c r="AI237" s="3">
        <f t="shared" si="81"/>
        <v>0</v>
      </c>
      <c r="AJ237" s="3">
        <f t="shared" si="81"/>
        <v>0</v>
      </c>
      <c r="AK237" s="3">
        <f t="shared" si="81"/>
        <v>0</v>
      </c>
      <c r="AL237" s="3">
        <f t="shared" si="81"/>
        <v>0</v>
      </c>
      <c r="AM237" s="3">
        <f t="shared" si="81"/>
        <v>0</v>
      </c>
      <c r="AN237" s="3">
        <f t="shared" si="81"/>
        <v>0</v>
      </c>
      <c r="AO237" s="3">
        <f t="shared" si="81"/>
        <v>0</v>
      </c>
      <c r="AP237" s="3">
        <f t="shared" si="81"/>
        <v>0</v>
      </c>
      <c r="AQ237" s="3">
        <f t="shared" si="81"/>
        <v>0</v>
      </c>
      <c r="AR237" s="3">
        <f t="shared" si="81"/>
        <v>0</v>
      </c>
      <c r="AS237" s="3">
        <f t="shared" si="81"/>
        <v>0</v>
      </c>
      <c r="AT237" s="3">
        <f t="shared" si="81"/>
        <v>0</v>
      </c>
      <c r="AU237" s="3">
        <f t="shared" si="81"/>
        <v>0</v>
      </c>
      <c r="AV237" s="3">
        <f t="shared" si="81"/>
        <v>0</v>
      </c>
      <c r="AW237" s="3">
        <f t="shared" si="81"/>
        <v>0</v>
      </c>
      <c r="AX237" s="3">
        <f t="shared" si="81"/>
        <v>0</v>
      </c>
      <c r="AY237" s="3">
        <f t="shared" si="81"/>
        <v>0</v>
      </c>
    </row>
    <row r="238" spans="1:51" s="37" customFormat="1" x14ac:dyDescent="0.25">
      <c r="A238" s="38"/>
      <c r="B238" s="38"/>
      <c r="C238" s="38">
        <v>70091</v>
      </c>
      <c r="D238" s="81" t="s">
        <v>350</v>
      </c>
      <c r="E238" s="39">
        <v>150000</v>
      </c>
      <c r="F238" s="39"/>
      <c r="G238" s="39">
        <v>150000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>
        <v>150000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s="36" customFormat="1" ht="33" customHeight="1" x14ac:dyDescent="0.25">
      <c r="A239" s="234" t="s">
        <v>106</v>
      </c>
      <c r="B239" s="235"/>
      <c r="C239" s="235"/>
      <c r="D239" s="236"/>
      <c r="E239" s="3">
        <f>SUM(E240:E240)</f>
        <v>1069010</v>
      </c>
      <c r="F239" s="3">
        <f t="shared" ref="F239:AY240" si="82">SUM(F240:F240)</f>
        <v>0</v>
      </c>
      <c r="G239" s="3">
        <f t="shared" si="82"/>
        <v>1069010</v>
      </c>
      <c r="H239" s="3">
        <f t="shared" si="82"/>
        <v>0</v>
      </c>
      <c r="I239" s="3">
        <f t="shared" si="82"/>
        <v>0</v>
      </c>
      <c r="J239" s="3">
        <f t="shared" si="82"/>
        <v>0</v>
      </c>
      <c r="K239" s="3">
        <f t="shared" si="82"/>
        <v>0</v>
      </c>
      <c r="L239" s="3">
        <f t="shared" si="82"/>
        <v>0</v>
      </c>
      <c r="M239" s="3">
        <f t="shared" si="82"/>
        <v>0</v>
      </c>
      <c r="N239" s="3">
        <f t="shared" si="82"/>
        <v>0</v>
      </c>
      <c r="O239" s="3">
        <f t="shared" si="82"/>
        <v>0</v>
      </c>
      <c r="P239" s="3">
        <f t="shared" si="82"/>
        <v>0</v>
      </c>
      <c r="Q239" s="3">
        <f t="shared" si="82"/>
        <v>0</v>
      </c>
      <c r="R239" s="3">
        <f t="shared" si="82"/>
        <v>0</v>
      </c>
      <c r="S239" s="3">
        <f t="shared" si="82"/>
        <v>0</v>
      </c>
      <c r="T239" s="3">
        <f t="shared" si="82"/>
        <v>0</v>
      </c>
      <c r="U239" s="3">
        <f t="shared" si="82"/>
        <v>0</v>
      </c>
      <c r="V239" s="3">
        <f t="shared" si="82"/>
        <v>0</v>
      </c>
      <c r="W239" s="3">
        <f t="shared" si="82"/>
        <v>0</v>
      </c>
      <c r="X239" s="3">
        <f t="shared" si="82"/>
        <v>0</v>
      </c>
      <c r="Y239" s="3">
        <f t="shared" si="82"/>
        <v>0</v>
      </c>
      <c r="Z239" s="3">
        <f t="shared" si="82"/>
        <v>0</v>
      </c>
      <c r="AA239" s="3">
        <f t="shared" si="82"/>
        <v>0</v>
      </c>
      <c r="AB239" s="3">
        <f t="shared" si="82"/>
        <v>0</v>
      </c>
      <c r="AC239" s="3">
        <f t="shared" si="82"/>
        <v>0</v>
      </c>
      <c r="AD239" s="3">
        <f t="shared" si="82"/>
        <v>0</v>
      </c>
      <c r="AE239" s="3">
        <f t="shared" si="82"/>
        <v>0</v>
      </c>
      <c r="AF239" s="3">
        <f t="shared" si="82"/>
        <v>0</v>
      </c>
      <c r="AG239" s="3">
        <f t="shared" si="82"/>
        <v>0</v>
      </c>
      <c r="AH239" s="3">
        <f t="shared" si="82"/>
        <v>0</v>
      </c>
      <c r="AI239" s="3">
        <f t="shared" si="82"/>
        <v>0</v>
      </c>
      <c r="AJ239" s="3">
        <f t="shared" si="82"/>
        <v>0</v>
      </c>
      <c r="AK239" s="3">
        <f t="shared" si="82"/>
        <v>0</v>
      </c>
      <c r="AL239" s="3">
        <f t="shared" si="82"/>
        <v>0</v>
      </c>
      <c r="AM239" s="3">
        <f t="shared" si="82"/>
        <v>0</v>
      </c>
      <c r="AN239" s="3">
        <f t="shared" si="82"/>
        <v>0</v>
      </c>
      <c r="AO239" s="3">
        <f t="shared" si="82"/>
        <v>0</v>
      </c>
      <c r="AP239" s="3">
        <f t="shared" si="82"/>
        <v>0</v>
      </c>
      <c r="AQ239" s="3">
        <f t="shared" si="82"/>
        <v>0</v>
      </c>
      <c r="AR239" s="3">
        <f t="shared" si="82"/>
        <v>0</v>
      </c>
      <c r="AS239" s="3">
        <f t="shared" si="82"/>
        <v>0</v>
      </c>
      <c r="AT239" s="3">
        <f t="shared" si="82"/>
        <v>0</v>
      </c>
      <c r="AU239" s="3">
        <f t="shared" si="82"/>
        <v>0</v>
      </c>
      <c r="AV239" s="3">
        <f t="shared" si="82"/>
        <v>0</v>
      </c>
      <c r="AW239" s="3">
        <f t="shared" si="82"/>
        <v>0</v>
      </c>
      <c r="AX239" s="3">
        <f t="shared" si="82"/>
        <v>0</v>
      </c>
      <c r="AY239" s="3">
        <f>SUM(AY240:AY240)</f>
        <v>1069010</v>
      </c>
    </row>
    <row r="240" spans="1:51" s="36" customFormat="1" x14ac:dyDescent="0.25">
      <c r="A240" s="228" t="s">
        <v>107</v>
      </c>
      <c r="B240" s="229"/>
      <c r="C240" s="229"/>
      <c r="D240" s="230"/>
      <c r="E240" s="3">
        <f>SUM(E241:E241)</f>
        <v>1069010</v>
      </c>
      <c r="F240" s="3">
        <f t="shared" si="82"/>
        <v>0</v>
      </c>
      <c r="G240" s="3">
        <f t="shared" si="82"/>
        <v>1069010</v>
      </c>
      <c r="H240" s="3">
        <f t="shared" si="82"/>
        <v>0</v>
      </c>
      <c r="I240" s="3">
        <f t="shared" si="82"/>
        <v>0</v>
      </c>
      <c r="J240" s="3">
        <f t="shared" si="82"/>
        <v>0</v>
      </c>
      <c r="K240" s="3">
        <f t="shared" si="82"/>
        <v>0</v>
      </c>
      <c r="L240" s="3">
        <f t="shared" si="82"/>
        <v>0</v>
      </c>
      <c r="M240" s="3">
        <f t="shared" si="82"/>
        <v>0</v>
      </c>
      <c r="N240" s="3">
        <f t="shared" si="82"/>
        <v>0</v>
      </c>
      <c r="O240" s="3">
        <f t="shared" si="82"/>
        <v>0</v>
      </c>
      <c r="P240" s="3">
        <f t="shared" si="82"/>
        <v>0</v>
      </c>
      <c r="Q240" s="3">
        <f t="shared" si="82"/>
        <v>0</v>
      </c>
      <c r="R240" s="3">
        <f t="shared" si="82"/>
        <v>0</v>
      </c>
      <c r="S240" s="3">
        <f t="shared" si="82"/>
        <v>0</v>
      </c>
      <c r="T240" s="3">
        <f t="shared" si="82"/>
        <v>0</v>
      </c>
      <c r="U240" s="3">
        <f t="shared" si="82"/>
        <v>0</v>
      </c>
      <c r="V240" s="3">
        <f t="shared" si="82"/>
        <v>0</v>
      </c>
      <c r="W240" s="3">
        <f t="shared" si="82"/>
        <v>0</v>
      </c>
      <c r="X240" s="3">
        <f t="shared" si="82"/>
        <v>0</v>
      </c>
      <c r="Y240" s="3">
        <f t="shared" si="82"/>
        <v>0</v>
      </c>
      <c r="Z240" s="3">
        <f t="shared" si="82"/>
        <v>0</v>
      </c>
      <c r="AA240" s="3">
        <f t="shared" si="82"/>
        <v>0</v>
      </c>
      <c r="AB240" s="3">
        <f t="shared" si="82"/>
        <v>0</v>
      </c>
      <c r="AC240" s="3">
        <f t="shared" si="82"/>
        <v>0</v>
      </c>
      <c r="AD240" s="3">
        <f t="shared" si="82"/>
        <v>0</v>
      </c>
      <c r="AE240" s="3">
        <f t="shared" si="82"/>
        <v>0</v>
      </c>
      <c r="AF240" s="3">
        <f t="shared" si="82"/>
        <v>0</v>
      </c>
      <c r="AG240" s="3">
        <f t="shared" si="82"/>
        <v>0</v>
      </c>
      <c r="AH240" s="3">
        <f t="shared" si="82"/>
        <v>0</v>
      </c>
      <c r="AI240" s="3">
        <f t="shared" si="82"/>
        <v>0</v>
      </c>
      <c r="AJ240" s="3">
        <f t="shared" si="82"/>
        <v>0</v>
      </c>
      <c r="AK240" s="3">
        <f t="shared" si="82"/>
        <v>0</v>
      </c>
      <c r="AL240" s="3">
        <f t="shared" si="82"/>
        <v>0</v>
      </c>
      <c r="AM240" s="3">
        <f t="shared" si="82"/>
        <v>0</v>
      </c>
      <c r="AN240" s="3">
        <f t="shared" si="82"/>
        <v>0</v>
      </c>
      <c r="AO240" s="3">
        <f t="shared" si="82"/>
        <v>0</v>
      </c>
      <c r="AP240" s="3">
        <f t="shared" si="82"/>
        <v>0</v>
      </c>
      <c r="AQ240" s="3">
        <f t="shared" si="82"/>
        <v>0</v>
      </c>
      <c r="AR240" s="3">
        <f t="shared" si="82"/>
        <v>0</v>
      </c>
      <c r="AS240" s="3">
        <f t="shared" si="82"/>
        <v>0</v>
      </c>
      <c r="AT240" s="3">
        <f t="shared" si="82"/>
        <v>0</v>
      </c>
      <c r="AU240" s="3">
        <f t="shared" si="82"/>
        <v>0</v>
      </c>
      <c r="AV240" s="3">
        <f t="shared" si="82"/>
        <v>0</v>
      </c>
      <c r="AW240" s="3">
        <f t="shared" si="82"/>
        <v>0</v>
      </c>
      <c r="AX240" s="3">
        <f t="shared" si="82"/>
        <v>0</v>
      </c>
      <c r="AY240" s="3">
        <f t="shared" si="82"/>
        <v>1069010</v>
      </c>
    </row>
    <row r="241" spans="1:51" s="36" customFormat="1" x14ac:dyDescent="0.25">
      <c r="A241" s="1">
        <v>69</v>
      </c>
      <c r="B241" s="1"/>
      <c r="C241" s="1"/>
      <c r="D241" s="70" t="s">
        <v>314</v>
      </c>
      <c r="E241" s="3">
        <f>SUM(E242,E244)</f>
        <v>1069010</v>
      </c>
      <c r="F241" s="3">
        <f t="shared" ref="F241:AY241" si="83">SUM(F242,F244)</f>
        <v>0</v>
      </c>
      <c r="G241" s="3">
        <f t="shared" si="83"/>
        <v>1069010</v>
      </c>
      <c r="H241" s="3">
        <f t="shared" si="83"/>
        <v>0</v>
      </c>
      <c r="I241" s="3">
        <f t="shared" si="83"/>
        <v>0</v>
      </c>
      <c r="J241" s="3">
        <f t="shared" si="83"/>
        <v>0</v>
      </c>
      <c r="K241" s="3">
        <f t="shared" si="83"/>
        <v>0</v>
      </c>
      <c r="L241" s="3">
        <f t="shared" si="83"/>
        <v>0</v>
      </c>
      <c r="M241" s="3">
        <f t="shared" si="83"/>
        <v>0</v>
      </c>
      <c r="N241" s="3">
        <f t="shared" si="83"/>
        <v>0</v>
      </c>
      <c r="O241" s="3">
        <f t="shared" si="83"/>
        <v>0</v>
      </c>
      <c r="P241" s="3">
        <f t="shared" si="83"/>
        <v>0</v>
      </c>
      <c r="Q241" s="3">
        <f t="shared" si="83"/>
        <v>0</v>
      </c>
      <c r="R241" s="3">
        <f t="shared" si="83"/>
        <v>0</v>
      </c>
      <c r="S241" s="3">
        <f t="shared" si="83"/>
        <v>0</v>
      </c>
      <c r="T241" s="3">
        <f t="shared" si="83"/>
        <v>0</v>
      </c>
      <c r="U241" s="3">
        <f t="shared" si="83"/>
        <v>0</v>
      </c>
      <c r="V241" s="3">
        <f t="shared" si="83"/>
        <v>0</v>
      </c>
      <c r="W241" s="3">
        <f t="shared" si="83"/>
        <v>0</v>
      </c>
      <c r="X241" s="3">
        <f t="shared" si="83"/>
        <v>0</v>
      </c>
      <c r="Y241" s="3">
        <f t="shared" si="83"/>
        <v>0</v>
      </c>
      <c r="Z241" s="3">
        <f t="shared" si="83"/>
        <v>0</v>
      </c>
      <c r="AA241" s="3">
        <f t="shared" si="83"/>
        <v>0</v>
      </c>
      <c r="AB241" s="3">
        <f t="shared" si="83"/>
        <v>0</v>
      </c>
      <c r="AC241" s="3">
        <f t="shared" si="83"/>
        <v>0</v>
      </c>
      <c r="AD241" s="3">
        <f t="shared" si="83"/>
        <v>0</v>
      </c>
      <c r="AE241" s="3">
        <f t="shared" si="83"/>
        <v>0</v>
      </c>
      <c r="AF241" s="3">
        <f t="shared" si="83"/>
        <v>0</v>
      </c>
      <c r="AG241" s="3">
        <f t="shared" si="83"/>
        <v>0</v>
      </c>
      <c r="AH241" s="3">
        <f t="shared" si="83"/>
        <v>0</v>
      </c>
      <c r="AI241" s="3">
        <f t="shared" si="83"/>
        <v>0</v>
      </c>
      <c r="AJ241" s="3">
        <f t="shared" si="83"/>
        <v>0</v>
      </c>
      <c r="AK241" s="3">
        <f t="shared" si="83"/>
        <v>0</v>
      </c>
      <c r="AL241" s="3">
        <f t="shared" si="83"/>
        <v>0</v>
      </c>
      <c r="AM241" s="3">
        <f t="shared" si="83"/>
        <v>0</v>
      </c>
      <c r="AN241" s="3">
        <f t="shared" si="83"/>
        <v>0</v>
      </c>
      <c r="AO241" s="3">
        <f t="shared" si="83"/>
        <v>0</v>
      </c>
      <c r="AP241" s="3">
        <f t="shared" si="83"/>
        <v>0</v>
      </c>
      <c r="AQ241" s="3">
        <f t="shared" si="83"/>
        <v>0</v>
      </c>
      <c r="AR241" s="3">
        <f t="shared" si="83"/>
        <v>0</v>
      </c>
      <c r="AS241" s="3">
        <f t="shared" si="83"/>
        <v>0</v>
      </c>
      <c r="AT241" s="3">
        <f t="shared" si="83"/>
        <v>0</v>
      </c>
      <c r="AU241" s="3">
        <f t="shared" si="83"/>
        <v>0</v>
      </c>
      <c r="AV241" s="3">
        <f t="shared" si="83"/>
        <v>0</v>
      </c>
      <c r="AW241" s="3">
        <f t="shared" si="83"/>
        <v>0</v>
      </c>
      <c r="AX241" s="3">
        <f t="shared" si="83"/>
        <v>0</v>
      </c>
      <c r="AY241" s="3">
        <f t="shared" si="83"/>
        <v>1069010</v>
      </c>
    </row>
    <row r="242" spans="1:51" x14ac:dyDescent="0.25">
      <c r="A242" s="4"/>
      <c r="B242" s="4">
        <v>6901</v>
      </c>
      <c r="C242" s="4"/>
      <c r="D242" s="68" t="s">
        <v>315</v>
      </c>
      <c r="E242" s="3">
        <f>SUM(E243:E243)</f>
        <v>1019010</v>
      </c>
      <c r="F242" s="3">
        <f t="shared" ref="F242:AY242" si="84">SUM(F243:F243)</f>
        <v>0</v>
      </c>
      <c r="G242" s="3">
        <f t="shared" si="84"/>
        <v>1019010</v>
      </c>
      <c r="H242" s="3">
        <f t="shared" si="84"/>
        <v>0</v>
      </c>
      <c r="I242" s="3">
        <f t="shared" si="84"/>
        <v>0</v>
      </c>
      <c r="J242" s="3">
        <f t="shared" si="84"/>
        <v>0</v>
      </c>
      <c r="K242" s="3">
        <f t="shared" si="84"/>
        <v>0</v>
      </c>
      <c r="L242" s="3">
        <f t="shared" si="84"/>
        <v>0</v>
      </c>
      <c r="M242" s="3">
        <f t="shared" si="84"/>
        <v>0</v>
      </c>
      <c r="N242" s="3">
        <f t="shared" si="84"/>
        <v>0</v>
      </c>
      <c r="O242" s="3">
        <f t="shared" si="84"/>
        <v>0</v>
      </c>
      <c r="P242" s="3">
        <f t="shared" si="84"/>
        <v>0</v>
      </c>
      <c r="Q242" s="3">
        <f t="shared" si="84"/>
        <v>0</v>
      </c>
      <c r="R242" s="3">
        <f t="shared" si="84"/>
        <v>0</v>
      </c>
      <c r="S242" s="3">
        <f t="shared" si="84"/>
        <v>0</v>
      </c>
      <c r="T242" s="3">
        <f t="shared" si="84"/>
        <v>0</v>
      </c>
      <c r="U242" s="3">
        <f t="shared" si="84"/>
        <v>0</v>
      </c>
      <c r="V242" s="3">
        <f t="shared" si="84"/>
        <v>0</v>
      </c>
      <c r="W242" s="3">
        <f t="shared" si="84"/>
        <v>0</v>
      </c>
      <c r="X242" s="3">
        <f t="shared" si="84"/>
        <v>0</v>
      </c>
      <c r="Y242" s="3">
        <f t="shared" si="84"/>
        <v>0</v>
      </c>
      <c r="Z242" s="3">
        <f t="shared" si="84"/>
        <v>0</v>
      </c>
      <c r="AA242" s="3">
        <f t="shared" si="84"/>
        <v>0</v>
      </c>
      <c r="AB242" s="3">
        <f t="shared" si="84"/>
        <v>0</v>
      </c>
      <c r="AC242" s="3">
        <f t="shared" si="84"/>
        <v>0</v>
      </c>
      <c r="AD242" s="3">
        <f t="shared" si="84"/>
        <v>0</v>
      </c>
      <c r="AE242" s="3">
        <f t="shared" si="84"/>
        <v>0</v>
      </c>
      <c r="AF242" s="3">
        <f t="shared" si="84"/>
        <v>0</v>
      </c>
      <c r="AG242" s="3">
        <f t="shared" si="84"/>
        <v>0</v>
      </c>
      <c r="AH242" s="3">
        <f t="shared" si="84"/>
        <v>0</v>
      </c>
      <c r="AI242" s="3">
        <f t="shared" si="84"/>
        <v>0</v>
      </c>
      <c r="AJ242" s="3">
        <f t="shared" si="84"/>
        <v>0</v>
      </c>
      <c r="AK242" s="3">
        <f t="shared" si="84"/>
        <v>0</v>
      </c>
      <c r="AL242" s="3">
        <f t="shared" si="84"/>
        <v>0</v>
      </c>
      <c r="AM242" s="3">
        <f t="shared" si="84"/>
        <v>0</v>
      </c>
      <c r="AN242" s="3">
        <f t="shared" si="84"/>
        <v>0</v>
      </c>
      <c r="AO242" s="3">
        <f t="shared" si="84"/>
        <v>0</v>
      </c>
      <c r="AP242" s="3">
        <f t="shared" si="84"/>
        <v>0</v>
      </c>
      <c r="AQ242" s="3">
        <f t="shared" si="84"/>
        <v>0</v>
      </c>
      <c r="AR242" s="3">
        <f t="shared" si="84"/>
        <v>0</v>
      </c>
      <c r="AS242" s="3">
        <f t="shared" si="84"/>
        <v>0</v>
      </c>
      <c r="AT242" s="3">
        <f t="shared" si="84"/>
        <v>0</v>
      </c>
      <c r="AU242" s="3">
        <f t="shared" si="84"/>
        <v>0</v>
      </c>
      <c r="AV242" s="3">
        <f t="shared" si="84"/>
        <v>0</v>
      </c>
      <c r="AW242" s="3">
        <f t="shared" si="84"/>
        <v>0</v>
      </c>
      <c r="AX242" s="3">
        <f t="shared" si="84"/>
        <v>0</v>
      </c>
      <c r="AY242" s="3">
        <f t="shared" si="84"/>
        <v>1019010</v>
      </c>
    </row>
    <row r="243" spans="1:51" s="37" customFormat="1" x14ac:dyDescent="0.25">
      <c r="A243" s="38"/>
      <c r="B243" s="38"/>
      <c r="C243" s="38">
        <v>69011</v>
      </c>
      <c r="D243" s="81" t="s">
        <v>315</v>
      </c>
      <c r="E243" s="39">
        <v>1019010</v>
      </c>
      <c r="F243" s="39"/>
      <c r="G243" s="39">
        <v>1019010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>
        <v>1019010</v>
      </c>
    </row>
    <row r="244" spans="1:51" x14ac:dyDescent="0.25">
      <c r="A244" s="4"/>
      <c r="B244" s="4">
        <v>6902</v>
      </c>
      <c r="C244" s="4"/>
      <c r="D244" s="68" t="s">
        <v>316</v>
      </c>
      <c r="E244" s="3">
        <f>SUM(E245:E245)</f>
        <v>50000</v>
      </c>
      <c r="F244" s="3">
        <f t="shared" ref="F244:AY244" si="85">SUM(F245:F245)</f>
        <v>0</v>
      </c>
      <c r="G244" s="3">
        <f t="shared" si="85"/>
        <v>50000</v>
      </c>
      <c r="H244" s="3">
        <f t="shared" si="85"/>
        <v>0</v>
      </c>
      <c r="I244" s="3">
        <f t="shared" si="85"/>
        <v>0</v>
      </c>
      <c r="J244" s="3">
        <f t="shared" si="85"/>
        <v>0</v>
      </c>
      <c r="K244" s="3">
        <f t="shared" si="85"/>
        <v>0</v>
      </c>
      <c r="L244" s="3">
        <f t="shared" si="85"/>
        <v>0</v>
      </c>
      <c r="M244" s="3">
        <f t="shared" si="85"/>
        <v>0</v>
      </c>
      <c r="N244" s="3">
        <f t="shared" si="85"/>
        <v>0</v>
      </c>
      <c r="O244" s="3">
        <f t="shared" si="85"/>
        <v>0</v>
      </c>
      <c r="P244" s="3">
        <f t="shared" si="85"/>
        <v>0</v>
      </c>
      <c r="Q244" s="3">
        <f t="shared" si="85"/>
        <v>0</v>
      </c>
      <c r="R244" s="3">
        <f t="shared" si="85"/>
        <v>0</v>
      </c>
      <c r="S244" s="3">
        <f t="shared" si="85"/>
        <v>0</v>
      </c>
      <c r="T244" s="3">
        <f t="shared" si="85"/>
        <v>0</v>
      </c>
      <c r="U244" s="3">
        <f t="shared" si="85"/>
        <v>0</v>
      </c>
      <c r="V244" s="3">
        <f t="shared" si="85"/>
        <v>0</v>
      </c>
      <c r="W244" s="3">
        <f t="shared" si="85"/>
        <v>0</v>
      </c>
      <c r="X244" s="3">
        <f t="shared" si="85"/>
        <v>0</v>
      </c>
      <c r="Y244" s="3">
        <f t="shared" si="85"/>
        <v>0</v>
      </c>
      <c r="Z244" s="3">
        <f t="shared" si="85"/>
        <v>0</v>
      </c>
      <c r="AA244" s="3">
        <f t="shared" si="85"/>
        <v>0</v>
      </c>
      <c r="AB244" s="3">
        <f t="shared" si="85"/>
        <v>0</v>
      </c>
      <c r="AC244" s="3">
        <f t="shared" si="85"/>
        <v>0</v>
      </c>
      <c r="AD244" s="3">
        <f t="shared" si="85"/>
        <v>0</v>
      </c>
      <c r="AE244" s="3">
        <f t="shared" si="85"/>
        <v>0</v>
      </c>
      <c r="AF244" s="3">
        <f t="shared" si="85"/>
        <v>0</v>
      </c>
      <c r="AG244" s="3">
        <f t="shared" si="85"/>
        <v>0</v>
      </c>
      <c r="AH244" s="3">
        <f t="shared" si="85"/>
        <v>0</v>
      </c>
      <c r="AI244" s="3">
        <f t="shared" si="85"/>
        <v>0</v>
      </c>
      <c r="AJ244" s="3">
        <f t="shared" si="85"/>
        <v>0</v>
      </c>
      <c r="AK244" s="3">
        <f t="shared" si="85"/>
        <v>0</v>
      </c>
      <c r="AL244" s="3">
        <f t="shared" si="85"/>
        <v>0</v>
      </c>
      <c r="AM244" s="3">
        <f t="shared" si="85"/>
        <v>0</v>
      </c>
      <c r="AN244" s="3">
        <f t="shared" si="85"/>
        <v>0</v>
      </c>
      <c r="AO244" s="3">
        <f t="shared" si="85"/>
        <v>0</v>
      </c>
      <c r="AP244" s="3">
        <f t="shared" si="85"/>
        <v>0</v>
      </c>
      <c r="AQ244" s="3">
        <f t="shared" si="85"/>
        <v>0</v>
      </c>
      <c r="AR244" s="3">
        <f t="shared" si="85"/>
        <v>0</v>
      </c>
      <c r="AS244" s="3">
        <f t="shared" si="85"/>
        <v>0</v>
      </c>
      <c r="AT244" s="3">
        <f t="shared" si="85"/>
        <v>0</v>
      </c>
      <c r="AU244" s="3">
        <f t="shared" si="85"/>
        <v>0</v>
      </c>
      <c r="AV244" s="3">
        <f t="shared" si="85"/>
        <v>0</v>
      </c>
      <c r="AW244" s="3">
        <f t="shared" si="85"/>
        <v>0</v>
      </c>
      <c r="AX244" s="3">
        <f t="shared" si="85"/>
        <v>0</v>
      </c>
      <c r="AY244" s="3">
        <f t="shared" si="85"/>
        <v>50000</v>
      </c>
    </row>
    <row r="245" spans="1:51" s="37" customFormat="1" x14ac:dyDescent="0.25">
      <c r="A245" s="38"/>
      <c r="B245" s="38"/>
      <c r="C245" s="38">
        <v>69021</v>
      </c>
      <c r="D245" s="81" t="s">
        <v>316</v>
      </c>
      <c r="E245" s="39">
        <v>50000</v>
      </c>
      <c r="F245" s="39"/>
      <c r="G245" s="39">
        <v>50000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>
        <v>50000</v>
      </c>
    </row>
    <row r="246" spans="1:51" s="36" customFormat="1" x14ac:dyDescent="0.25">
      <c r="A246" s="228" t="s">
        <v>108</v>
      </c>
      <c r="B246" s="229"/>
      <c r="C246" s="229"/>
      <c r="D246" s="230"/>
      <c r="E246" s="3">
        <f t="shared" ref="E246:AY246" si="86">SUM(E247,E264)</f>
        <v>8937748</v>
      </c>
      <c r="F246" s="3">
        <f t="shared" si="86"/>
        <v>0</v>
      </c>
      <c r="G246" s="3">
        <f t="shared" si="86"/>
        <v>8937748</v>
      </c>
      <c r="H246" s="3">
        <f t="shared" si="86"/>
        <v>0</v>
      </c>
      <c r="I246" s="3">
        <f t="shared" si="86"/>
        <v>0</v>
      </c>
      <c r="J246" s="3">
        <f t="shared" si="86"/>
        <v>0</v>
      </c>
      <c r="K246" s="3">
        <f t="shared" si="86"/>
        <v>0</v>
      </c>
      <c r="L246" s="3">
        <f t="shared" si="86"/>
        <v>0</v>
      </c>
      <c r="M246" s="3">
        <f t="shared" si="86"/>
        <v>0</v>
      </c>
      <c r="N246" s="3">
        <f t="shared" si="86"/>
        <v>0</v>
      </c>
      <c r="O246" s="3">
        <f t="shared" si="86"/>
        <v>0</v>
      </c>
      <c r="P246" s="3">
        <f t="shared" si="86"/>
        <v>29000</v>
      </c>
      <c r="Q246" s="3">
        <f t="shared" si="86"/>
        <v>50417</v>
      </c>
      <c r="R246" s="3">
        <f t="shared" si="86"/>
        <v>0</v>
      </c>
      <c r="S246" s="3">
        <f t="shared" si="86"/>
        <v>0</v>
      </c>
      <c r="T246" s="3">
        <f t="shared" si="86"/>
        <v>0</v>
      </c>
      <c r="U246" s="3">
        <f t="shared" si="86"/>
        <v>0</v>
      </c>
      <c r="V246" s="3">
        <f t="shared" si="86"/>
        <v>0</v>
      </c>
      <c r="W246" s="3">
        <f t="shared" si="86"/>
        <v>0</v>
      </c>
      <c r="X246" s="3">
        <f t="shared" si="86"/>
        <v>0</v>
      </c>
      <c r="Y246" s="3">
        <f t="shared" si="86"/>
        <v>0</v>
      </c>
      <c r="Z246" s="3">
        <f t="shared" si="86"/>
        <v>280000</v>
      </c>
      <c r="AA246" s="3">
        <f t="shared" si="86"/>
        <v>0</v>
      </c>
      <c r="AB246" s="3">
        <f t="shared" si="86"/>
        <v>0</v>
      </c>
      <c r="AC246" s="3">
        <f t="shared" si="86"/>
        <v>16000</v>
      </c>
      <c r="AD246" s="3">
        <f t="shared" si="86"/>
        <v>0</v>
      </c>
      <c r="AE246" s="3">
        <f t="shared" si="86"/>
        <v>0</v>
      </c>
      <c r="AF246" s="3">
        <f t="shared" si="86"/>
        <v>190000</v>
      </c>
      <c r="AG246" s="3">
        <f t="shared" si="86"/>
        <v>0</v>
      </c>
      <c r="AH246" s="3">
        <f t="shared" si="86"/>
        <v>0</v>
      </c>
      <c r="AI246" s="3">
        <f t="shared" si="86"/>
        <v>0</v>
      </c>
      <c r="AJ246" s="3">
        <f t="shared" si="86"/>
        <v>0</v>
      </c>
      <c r="AK246" s="3">
        <f t="shared" si="86"/>
        <v>481830</v>
      </c>
      <c r="AL246" s="3">
        <f t="shared" si="86"/>
        <v>0</v>
      </c>
      <c r="AM246" s="3">
        <f t="shared" si="86"/>
        <v>0</v>
      </c>
      <c r="AN246" s="3">
        <f t="shared" si="86"/>
        <v>0</v>
      </c>
      <c r="AO246" s="3">
        <f t="shared" si="86"/>
        <v>0</v>
      </c>
      <c r="AP246" s="3">
        <f t="shared" si="86"/>
        <v>0</v>
      </c>
      <c r="AQ246" s="3">
        <f t="shared" si="86"/>
        <v>16500</v>
      </c>
      <c r="AR246" s="3">
        <f t="shared" si="86"/>
        <v>158028</v>
      </c>
      <c r="AS246" s="3">
        <f t="shared" si="86"/>
        <v>0</v>
      </c>
      <c r="AT246" s="3">
        <f t="shared" si="86"/>
        <v>0</v>
      </c>
      <c r="AU246" s="3">
        <f t="shared" si="86"/>
        <v>0</v>
      </c>
      <c r="AV246" s="3">
        <f t="shared" si="86"/>
        <v>0</v>
      </c>
      <c r="AW246" s="3">
        <f t="shared" si="86"/>
        <v>0</v>
      </c>
      <c r="AX246" s="3">
        <f t="shared" si="86"/>
        <v>0</v>
      </c>
      <c r="AY246" s="3">
        <f t="shared" si="86"/>
        <v>7715973</v>
      </c>
    </row>
    <row r="247" spans="1:51" s="36" customFormat="1" x14ac:dyDescent="0.25">
      <c r="A247" s="228" t="s">
        <v>109</v>
      </c>
      <c r="B247" s="229"/>
      <c r="C247" s="229"/>
      <c r="D247" s="230"/>
      <c r="E247" s="3">
        <f>SUM(E248:E248)</f>
        <v>3613980</v>
      </c>
      <c r="F247" s="3">
        <f t="shared" ref="F247:AX247" si="87">SUM(F248:F248)</f>
        <v>0</v>
      </c>
      <c r="G247" s="3">
        <f t="shared" si="87"/>
        <v>3613980</v>
      </c>
      <c r="H247" s="3">
        <f t="shared" si="87"/>
        <v>0</v>
      </c>
      <c r="I247" s="3">
        <f t="shared" si="87"/>
        <v>0</v>
      </c>
      <c r="J247" s="3">
        <f t="shared" si="87"/>
        <v>0</v>
      </c>
      <c r="K247" s="3">
        <f t="shared" si="87"/>
        <v>0</v>
      </c>
      <c r="L247" s="3">
        <f t="shared" si="87"/>
        <v>0</v>
      </c>
      <c r="M247" s="3">
        <f t="shared" si="87"/>
        <v>0</v>
      </c>
      <c r="N247" s="3">
        <f t="shared" si="87"/>
        <v>0</v>
      </c>
      <c r="O247" s="3">
        <f t="shared" si="87"/>
        <v>0</v>
      </c>
      <c r="P247" s="3">
        <f t="shared" si="87"/>
        <v>29000</v>
      </c>
      <c r="Q247" s="3">
        <f t="shared" si="87"/>
        <v>50417</v>
      </c>
      <c r="R247" s="3">
        <f t="shared" si="87"/>
        <v>0</v>
      </c>
      <c r="S247" s="3">
        <f t="shared" si="87"/>
        <v>0</v>
      </c>
      <c r="T247" s="3">
        <f t="shared" si="87"/>
        <v>0</v>
      </c>
      <c r="U247" s="3">
        <f t="shared" si="87"/>
        <v>0</v>
      </c>
      <c r="V247" s="3">
        <f t="shared" si="87"/>
        <v>0</v>
      </c>
      <c r="W247" s="3">
        <f t="shared" si="87"/>
        <v>0</v>
      </c>
      <c r="X247" s="3">
        <f t="shared" si="87"/>
        <v>0</v>
      </c>
      <c r="Y247" s="3">
        <f t="shared" si="87"/>
        <v>0</v>
      </c>
      <c r="Z247" s="3">
        <f t="shared" si="87"/>
        <v>280000</v>
      </c>
      <c r="AA247" s="3">
        <f t="shared" si="87"/>
        <v>0</v>
      </c>
      <c r="AB247" s="3">
        <f t="shared" si="87"/>
        <v>0</v>
      </c>
      <c r="AC247" s="3">
        <f t="shared" si="87"/>
        <v>16000</v>
      </c>
      <c r="AD247" s="3">
        <f t="shared" si="87"/>
        <v>0</v>
      </c>
      <c r="AE247" s="3">
        <f t="shared" si="87"/>
        <v>0</v>
      </c>
      <c r="AF247" s="3">
        <f t="shared" si="87"/>
        <v>190000</v>
      </c>
      <c r="AG247" s="3">
        <f t="shared" si="87"/>
        <v>0</v>
      </c>
      <c r="AH247" s="3">
        <f t="shared" si="87"/>
        <v>0</v>
      </c>
      <c r="AI247" s="3">
        <f t="shared" si="87"/>
        <v>0</v>
      </c>
      <c r="AJ247" s="3">
        <f t="shared" si="87"/>
        <v>0</v>
      </c>
      <c r="AK247" s="3">
        <f t="shared" si="87"/>
        <v>481830</v>
      </c>
      <c r="AL247" s="3">
        <f t="shared" si="87"/>
        <v>0</v>
      </c>
      <c r="AM247" s="3">
        <f t="shared" si="87"/>
        <v>0</v>
      </c>
      <c r="AN247" s="3">
        <f t="shared" si="87"/>
        <v>0</v>
      </c>
      <c r="AO247" s="3">
        <f t="shared" si="87"/>
        <v>0</v>
      </c>
      <c r="AP247" s="3">
        <f t="shared" si="87"/>
        <v>0</v>
      </c>
      <c r="AQ247" s="3">
        <f t="shared" si="87"/>
        <v>16500</v>
      </c>
      <c r="AR247" s="3">
        <f t="shared" si="87"/>
        <v>158028</v>
      </c>
      <c r="AS247" s="3">
        <f t="shared" si="87"/>
        <v>0</v>
      </c>
      <c r="AT247" s="3">
        <f t="shared" si="87"/>
        <v>0</v>
      </c>
      <c r="AU247" s="3">
        <f t="shared" si="87"/>
        <v>0</v>
      </c>
      <c r="AV247" s="3">
        <f t="shared" si="87"/>
        <v>0</v>
      </c>
      <c r="AW247" s="3">
        <f t="shared" si="87"/>
        <v>0</v>
      </c>
      <c r="AX247" s="3">
        <f t="shared" si="87"/>
        <v>0</v>
      </c>
      <c r="AY247" s="3">
        <f>SUM(AY248:AY248)</f>
        <v>2392205</v>
      </c>
    </row>
    <row r="248" spans="1:51" s="36" customFormat="1" x14ac:dyDescent="0.25">
      <c r="A248" s="228" t="s">
        <v>110</v>
      </c>
      <c r="B248" s="229"/>
      <c r="C248" s="229"/>
      <c r="D248" s="230"/>
      <c r="E248" s="3">
        <f>SUM(E249,E251)</f>
        <v>3613980</v>
      </c>
      <c r="F248" s="3">
        <f t="shared" ref="F248:AX248" si="88">SUM(F249,F251)</f>
        <v>0</v>
      </c>
      <c r="G248" s="3">
        <f t="shared" si="88"/>
        <v>3613980</v>
      </c>
      <c r="H248" s="3">
        <f t="shared" si="88"/>
        <v>0</v>
      </c>
      <c r="I248" s="3">
        <f t="shared" si="88"/>
        <v>0</v>
      </c>
      <c r="J248" s="3">
        <f t="shared" si="88"/>
        <v>0</v>
      </c>
      <c r="K248" s="3">
        <f t="shared" si="88"/>
        <v>0</v>
      </c>
      <c r="L248" s="3">
        <f t="shared" si="88"/>
        <v>0</v>
      </c>
      <c r="M248" s="3">
        <f t="shared" si="88"/>
        <v>0</v>
      </c>
      <c r="N248" s="3">
        <f t="shared" si="88"/>
        <v>0</v>
      </c>
      <c r="O248" s="3">
        <f t="shared" si="88"/>
        <v>0</v>
      </c>
      <c r="P248" s="3">
        <f t="shared" si="88"/>
        <v>29000</v>
      </c>
      <c r="Q248" s="3">
        <f t="shared" si="88"/>
        <v>50417</v>
      </c>
      <c r="R248" s="3">
        <f t="shared" si="88"/>
        <v>0</v>
      </c>
      <c r="S248" s="3">
        <f t="shared" si="88"/>
        <v>0</v>
      </c>
      <c r="T248" s="3">
        <f t="shared" si="88"/>
        <v>0</v>
      </c>
      <c r="U248" s="3">
        <f t="shared" si="88"/>
        <v>0</v>
      </c>
      <c r="V248" s="3">
        <f t="shared" si="88"/>
        <v>0</v>
      </c>
      <c r="W248" s="3">
        <f t="shared" si="88"/>
        <v>0</v>
      </c>
      <c r="X248" s="3">
        <f t="shared" si="88"/>
        <v>0</v>
      </c>
      <c r="Y248" s="3">
        <f t="shared" si="88"/>
        <v>0</v>
      </c>
      <c r="Z248" s="3">
        <f t="shared" si="88"/>
        <v>280000</v>
      </c>
      <c r="AA248" s="3">
        <f t="shared" si="88"/>
        <v>0</v>
      </c>
      <c r="AB248" s="3">
        <f t="shared" si="88"/>
        <v>0</v>
      </c>
      <c r="AC248" s="3">
        <f t="shared" si="88"/>
        <v>16000</v>
      </c>
      <c r="AD248" s="3">
        <f t="shared" si="88"/>
        <v>0</v>
      </c>
      <c r="AE248" s="3">
        <f t="shared" si="88"/>
        <v>0</v>
      </c>
      <c r="AF248" s="3">
        <f t="shared" si="88"/>
        <v>190000</v>
      </c>
      <c r="AG248" s="3">
        <f t="shared" si="88"/>
        <v>0</v>
      </c>
      <c r="AH248" s="3">
        <f t="shared" si="88"/>
        <v>0</v>
      </c>
      <c r="AI248" s="3">
        <f t="shared" si="88"/>
        <v>0</v>
      </c>
      <c r="AJ248" s="3">
        <f t="shared" si="88"/>
        <v>0</v>
      </c>
      <c r="AK248" s="3">
        <f t="shared" si="88"/>
        <v>481830</v>
      </c>
      <c r="AL248" s="3">
        <f t="shared" si="88"/>
        <v>0</v>
      </c>
      <c r="AM248" s="3">
        <f t="shared" si="88"/>
        <v>0</v>
      </c>
      <c r="AN248" s="3">
        <f t="shared" si="88"/>
        <v>0</v>
      </c>
      <c r="AO248" s="3">
        <f t="shared" si="88"/>
        <v>0</v>
      </c>
      <c r="AP248" s="3">
        <f t="shared" si="88"/>
        <v>0</v>
      </c>
      <c r="AQ248" s="3">
        <f t="shared" si="88"/>
        <v>16500</v>
      </c>
      <c r="AR248" s="3">
        <f t="shared" si="88"/>
        <v>158028</v>
      </c>
      <c r="AS248" s="3">
        <f t="shared" si="88"/>
        <v>0</v>
      </c>
      <c r="AT248" s="3">
        <f t="shared" si="88"/>
        <v>0</v>
      </c>
      <c r="AU248" s="3">
        <f t="shared" si="88"/>
        <v>0</v>
      </c>
      <c r="AV248" s="3">
        <f t="shared" si="88"/>
        <v>0</v>
      </c>
      <c r="AW248" s="3">
        <f t="shared" si="88"/>
        <v>0</v>
      </c>
      <c r="AX248" s="3">
        <f t="shared" si="88"/>
        <v>0</v>
      </c>
      <c r="AY248" s="3">
        <f>SUM(AY249,AY251)</f>
        <v>2392205</v>
      </c>
    </row>
    <row r="249" spans="1:51" s="36" customFormat="1" x14ac:dyDescent="0.25">
      <c r="A249" s="228" t="s">
        <v>111</v>
      </c>
      <c r="B249" s="229"/>
      <c r="C249" s="229"/>
      <c r="D249" s="230"/>
      <c r="E249" s="3">
        <f>SUM(E250:E250)</f>
        <v>905948</v>
      </c>
      <c r="F249" s="3">
        <f t="shared" ref="F249:AY249" si="89">SUM(F250:F250)</f>
        <v>0</v>
      </c>
      <c r="G249" s="3">
        <f t="shared" si="89"/>
        <v>905948</v>
      </c>
      <c r="H249" s="3">
        <f t="shared" si="89"/>
        <v>0</v>
      </c>
      <c r="I249" s="3">
        <f t="shared" si="89"/>
        <v>0</v>
      </c>
      <c r="J249" s="3">
        <f t="shared" si="89"/>
        <v>0</v>
      </c>
      <c r="K249" s="3">
        <f t="shared" si="89"/>
        <v>0</v>
      </c>
      <c r="L249" s="3">
        <f t="shared" si="89"/>
        <v>0</v>
      </c>
      <c r="M249" s="3">
        <f t="shared" si="89"/>
        <v>0</v>
      </c>
      <c r="N249" s="3">
        <f t="shared" si="89"/>
        <v>0</v>
      </c>
      <c r="O249" s="3">
        <f t="shared" si="89"/>
        <v>0</v>
      </c>
      <c r="P249" s="3">
        <f t="shared" si="89"/>
        <v>0</v>
      </c>
      <c r="Q249" s="3">
        <f t="shared" si="89"/>
        <v>0</v>
      </c>
      <c r="R249" s="3">
        <f t="shared" si="89"/>
        <v>0</v>
      </c>
      <c r="S249" s="3">
        <f t="shared" si="89"/>
        <v>0</v>
      </c>
      <c r="T249" s="3">
        <f t="shared" si="89"/>
        <v>0</v>
      </c>
      <c r="U249" s="3">
        <f t="shared" si="89"/>
        <v>0</v>
      </c>
      <c r="V249" s="3">
        <f t="shared" si="89"/>
        <v>0</v>
      </c>
      <c r="W249" s="3">
        <f t="shared" si="89"/>
        <v>0</v>
      </c>
      <c r="X249" s="3">
        <f t="shared" si="89"/>
        <v>0</v>
      </c>
      <c r="Y249" s="3">
        <f t="shared" si="89"/>
        <v>0</v>
      </c>
      <c r="Z249" s="3">
        <f t="shared" si="89"/>
        <v>0</v>
      </c>
      <c r="AA249" s="3">
        <f t="shared" si="89"/>
        <v>0</v>
      </c>
      <c r="AB249" s="3">
        <f t="shared" si="89"/>
        <v>0</v>
      </c>
      <c r="AC249" s="3">
        <f t="shared" si="89"/>
        <v>0</v>
      </c>
      <c r="AD249" s="3">
        <f t="shared" si="89"/>
        <v>0</v>
      </c>
      <c r="AE249" s="3">
        <f t="shared" si="89"/>
        <v>0</v>
      </c>
      <c r="AF249" s="3">
        <f t="shared" si="89"/>
        <v>0</v>
      </c>
      <c r="AG249" s="3">
        <f t="shared" si="89"/>
        <v>0</v>
      </c>
      <c r="AH249" s="3">
        <f t="shared" si="89"/>
        <v>0</v>
      </c>
      <c r="AI249" s="3">
        <f t="shared" si="89"/>
        <v>0</v>
      </c>
      <c r="AJ249" s="3">
        <f t="shared" si="89"/>
        <v>0</v>
      </c>
      <c r="AK249" s="3">
        <f t="shared" si="89"/>
        <v>0</v>
      </c>
      <c r="AL249" s="3">
        <f t="shared" si="89"/>
        <v>0</v>
      </c>
      <c r="AM249" s="3">
        <f t="shared" si="89"/>
        <v>0</v>
      </c>
      <c r="AN249" s="3">
        <f t="shared" si="89"/>
        <v>0</v>
      </c>
      <c r="AO249" s="3">
        <f t="shared" si="89"/>
        <v>0</v>
      </c>
      <c r="AP249" s="3">
        <f t="shared" si="89"/>
        <v>0</v>
      </c>
      <c r="AQ249" s="3">
        <f t="shared" si="89"/>
        <v>0</v>
      </c>
      <c r="AR249" s="3">
        <f t="shared" si="89"/>
        <v>0</v>
      </c>
      <c r="AS249" s="3">
        <f t="shared" si="89"/>
        <v>0</v>
      </c>
      <c r="AT249" s="3">
        <f t="shared" si="89"/>
        <v>0</v>
      </c>
      <c r="AU249" s="3">
        <f t="shared" si="89"/>
        <v>0</v>
      </c>
      <c r="AV249" s="3">
        <f t="shared" si="89"/>
        <v>0</v>
      </c>
      <c r="AW249" s="3">
        <f t="shared" si="89"/>
        <v>0</v>
      </c>
      <c r="AX249" s="3">
        <f t="shared" si="89"/>
        <v>0</v>
      </c>
      <c r="AY249" s="3">
        <f t="shared" si="89"/>
        <v>905948</v>
      </c>
    </row>
    <row r="250" spans="1:51" x14ac:dyDescent="0.25">
      <c r="A250" s="4">
        <v>50</v>
      </c>
      <c r="B250" s="4"/>
      <c r="C250" s="4"/>
      <c r="D250" s="68" t="s">
        <v>317</v>
      </c>
      <c r="E250" s="3">
        <v>905948</v>
      </c>
      <c r="F250" s="3"/>
      <c r="G250" s="3">
        <v>905948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>
        <v>905948</v>
      </c>
    </row>
    <row r="251" spans="1:51" s="36" customFormat="1" x14ac:dyDescent="0.25">
      <c r="A251" s="249" t="s">
        <v>112</v>
      </c>
      <c r="B251" s="250"/>
      <c r="C251" s="250"/>
      <c r="D251" s="251"/>
      <c r="E251" s="3">
        <f>SUM(F251:G251)</f>
        <v>2708032</v>
      </c>
      <c r="F251" s="3">
        <f t="shared" ref="F251:AY251" si="90">SUM(F252,F260,F262)</f>
        <v>0</v>
      </c>
      <c r="G251" s="3">
        <f t="shared" si="90"/>
        <v>2708032</v>
      </c>
      <c r="H251" s="3">
        <f t="shared" si="90"/>
        <v>0</v>
      </c>
      <c r="I251" s="3">
        <f t="shared" si="90"/>
        <v>0</v>
      </c>
      <c r="J251" s="3">
        <f t="shared" si="90"/>
        <v>0</v>
      </c>
      <c r="K251" s="3">
        <f t="shared" si="90"/>
        <v>0</v>
      </c>
      <c r="L251" s="3">
        <f t="shared" si="90"/>
        <v>0</v>
      </c>
      <c r="M251" s="3">
        <f t="shared" si="90"/>
        <v>0</v>
      </c>
      <c r="N251" s="3">
        <f t="shared" si="90"/>
        <v>0</v>
      </c>
      <c r="O251" s="3">
        <f t="shared" si="90"/>
        <v>0</v>
      </c>
      <c r="P251" s="3">
        <f t="shared" si="90"/>
        <v>29000</v>
      </c>
      <c r="Q251" s="3">
        <f t="shared" si="90"/>
        <v>50417</v>
      </c>
      <c r="R251" s="3">
        <f t="shared" si="90"/>
        <v>0</v>
      </c>
      <c r="S251" s="3">
        <f t="shared" si="90"/>
        <v>0</v>
      </c>
      <c r="T251" s="3">
        <f t="shared" si="90"/>
        <v>0</v>
      </c>
      <c r="U251" s="3">
        <f t="shared" si="90"/>
        <v>0</v>
      </c>
      <c r="V251" s="3">
        <f t="shared" si="90"/>
        <v>0</v>
      </c>
      <c r="W251" s="3">
        <f t="shared" si="90"/>
        <v>0</v>
      </c>
      <c r="X251" s="3">
        <f t="shared" si="90"/>
        <v>0</v>
      </c>
      <c r="Y251" s="3">
        <f t="shared" si="90"/>
        <v>0</v>
      </c>
      <c r="Z251" s="3">
        <f t="shared" si="90"/>
        <v>280000</v>
      </c>
      <c r="AA251" s="3">
        <f t="shared" si="90"/>
        <v>0</v>
      </c>
      <c r="AB251" s="3">
        <f t="shared" si="90"/>
        <v>0</v>
      </c>
      <c r="AC251" s="3">
        <f t="shared" si="90"/>
        <v>16000</v>
      </c>
      <c r="AD251" s="3">
        <f t="shared" si="90"/>
        <v>0</v>
      </c>
      <c r="AE251" s="3">
        <f t="shared" si="90"/>
        <v>0</v>
      </c>
      <c r="AF251" s="3">
        <f t="shared" si="90"/>
        <v>190000</v>
      </c>
      <c r="AG251" s="3">
        <f t="shared" si="90"/>
        <v>0</v>
      </c>
      <c r="AH251" s="3">
        <f t="shared" si="90"/>
        <v>0</v>
      </c>
      <c r="AI251" s="3">
        <f t="shared" si="90"/>
        <v>0</v>
      </c>
      <c r="AJ251" s="3">
        <f t="shared" si="90"/>
        <v>0</v>
      </c>
      <c r="AK251" s="3">
        <f t="shared" si="90"/>
        <v>481830</v>
      </c>
      <c r="AL251" s="3">
        <f t="shared" si="90"/>
        <v>0</v>
      </c>
      <c r="AM251" s="3">
        <f t="shared" si="90"/>
        <v>0</v>
      </c>
      <c r="AN251" s="3">
        <f t="shared" si="90"/>
        <v>0</v>
      </c>
      <c r="AO251" s="3">
        <f t="shared" si="90"/>
        <v>0</v>
      </c>
      <c r="AP251" s="3">
        <f t="shared" si="90"/>
        <v>0</v>
      </c>
      <c r="AQ251" s="3">
        <f t="shared" si="90"/>
        <v>16500</v>
      </c>
      <c r="AR251" s="3">
        <f t="shared" si="90"/>
        <v>158028</v>
      </c>
      <c r="AS251" s="3">
        <f t="shared" si="90"/>
        <v>0</v>
      </c>
      <c r="AT251" s="3">
        <f t="shared" si="90"/>
        <v>0</v>
      </c>
      <c r="AU251" s="3">
        <f t="shared" si="90"/>
        <v>0</v>
      </c>
      <c r="AV251" s="3">
        <f t="shared" si="90"/>
        <v>0</v>
      </c>
      <c r="AW251" s="3">
        <f t="shared" si="90"/>
        <v>0</v>
      </c>
      <c r="AX251" s="3">
        <f t="shared" si="90"/>
        <v>0</v>
      </c>
      <c r="AY251" s="3">
        <f t="shared" si="90"/>
        <v>1486257</v>
      </c>
    </row>
    <row r="252" spans="1:51" s="36" customFormat="1" x14ac:dyDescent="0.25">
      <c r="A252" s="249" t="s">
        <v>113</v>
      </c>
      <c r="B252" s="250"/>
      <c r="C252" s="250"/>
      <c r="D252" s="251"/>
      <c r="E252" s="3">
        <f t="shared" ref="E252:AY252" si="91">SUM(E253,E259)</f>
        <v>1858032</v>
      </c>
      <c r="F252" s="3">
        <f t="shared" si="91"/>
        <v>0</v>
      </c>
      <c r="G252" s="3">
        <f t="shared" si="91"/>
        <v>1858032</v>
      </c>
      <c r="H252" s="3">
        <f t="shared" si="91"/>
        <v>0</v>
      </c>
      <c r="I252" s="3">
        <f t="shared" si="91"/>
        <v>0</v>
      </c>
      <c r="J252" s="3">
        <f t="shared" si="91"/>
        <v>0</v>
      </c>
      <c r="K252" s="3">
        <f t="shared" si="91"/>
        <v>0</v>
      </c>
      <c r="L252" s="3">
        <f t="shared" si="91"/>
        <v>0</v>
      </c>
      <c r="M252" s="3">
        <f t="shared" si="91"/>
        <v>0</v>
      </c>
      <c r="N252" s="3">
        <f t="shared" si="91"/>
        <v>0</v>
      </c>
      <c r="O252" s="3">
        <f t="shared" si="91"/>
        <v>0</v>
      </c>
      <c r="P252" s="3">
        <f t="shared" si="91"/>
        <v>29000</v>
      </c>
      <c r="Q252" s="3">
        <f t="shared" si="91"/>
        <v>50417</v>
      </c>
      <c r="R252" s="3">
        <f t="shared" si="91"/>
        <v>0</v>
      </c>
      <c r="S252" s="3">
        <f t="shared" si="91"/>
        <v>0</v>
      </c>
      <c r="T252" s="3">
        <f t="shared" si="91"/>
        <v>0</v>
      </c>
      <c r="U252" s="3">
        <f t="shared" si="91"/>
        <v>0</v>
      </c>
      <c r="V252" s="3">
        <f t="shared" si="91"/>
        <v>0</v>
      </c>
      <c r="W252" s="3">
        <f t="shared" si="91"/>
        <v>0</v>
      </c>
      <c r="X252" s="3">
        <f t="shared" si="91"/>
        <v>0</v>
      </c>
      <c r="Y252" s="3">
        <f t="shared" si="91"/>
        <v>0</v>
      </c>
      <c r="Z252" s="3">
        <f t="shared" si="91"/>
        <v>280000</v>
      </c>
      <c r="AA252" s="3">
        <f t="shared" si="91"/>
        <v>0</v>
      </c>
      <c r="AB252" s="3">
        <f t="shared" si="91"/>
        <v>0</v>
      </c>
      <c r="AC252" s="3">
        <f t="shared" si="91"/>
        <v>16000</v>
      </c>
      <c r="AD252" s="3">
        <f t="shared" si="91"/>
        <v>0</v>
      </c>
      <c r="AE252" s="3">
        <f t="shared" si="91"/>
        <v>0</v>
      </c>
      <c r="AF252" s="3">
        <f t="shared" si="91"/>
        <v>190000</v>
      </c>
      <c r="AG252" s="3">
        <f t="shared" si="91"/>
        <v>0</v>
      </c>
      <c r="AH252" s="3">
        <f t="shared" si="91"/>
        <v>0</v>
      </c>
      <c r="AI252" s="3">
        <f t="shared" si="91"/>
        <v>0</v>
      </c>
      <c r="AJ252" s="3">
        <f t="shared" si="91"/>
        <v>0</v>
      </c>
      <c r="AK252" s="3">
        <f t="shared" si="91"/>
        <v>481830</v>
      </c>
      <c r="AL252" s="3">
        <f t="shared" si="91"/>
        <v>0</v>
      </c>
      <c r="AM252" s="3">
        <f t="shared" si="91"/>
        <v>0</v>
      </c>
      <c r="AN252" s="3">
        <f t="shared" si="91"/>
        <v>0</v>
      </c>
      <c r="AO252" s="3">
        <f t="shared" si="91"/>
        <v>0</v>
      </c>
      <c r="AP252" s="3">
        <f t="shared" si="91"/>
        <v>0</v>
      </c>
      <c r="AQ252" s="3">
        <f t="shared" si="91"/>
        <v>16500</v>
      </c>
      <c r="AR252" s="3">
        <f t="shared" si="91"/>
        <v>158028</v>
      </c>
      <c r="AS252" s="3">
        <f t="shared" si="91"/>
        <v>0</v>
      </c>
      <c r="AT252" s="3">
        <f t="shared" si="91"/>
        <v>0</v>
      </c>
      <c r="AU252" s="3">
        <f t="shared" si="91"/>
        <v>0</v>
      </c>
      <c r="AV252" s="3">
        <f t="shared" si="91"/>
        <v>0</v>
      </c>
      <c r="AW252" s="3">
        <f t="shared" si="91"/>
        <v>0</v>
      </c>
      <c r="AX252" s="3">
        <f t="shared" si="91"/>
        <v>0</v>
      </c>
      <c r="AY252" s="3">
        <f t="shared" si="91"/>
        <v>636257</v>
      </c>
    </row>
    <row r="253" spans="1:51" s="36" customFormat="1" x14ac:dyDescent="0.25">
      <c r="A253" s="1">
        <v>21</v>
      </c>
      <c r="B253" s="1"/>
      <c r="C253" s="1"/>
      <c r="D253" s="70" t="s">
        <v>318</v>
      </c>
      <c r="E253" s="3">
        <f>SUM(F253:G253)</f>
        <v>1832832</v>
      </c>
      <c r="F253" s="3">
        <f t="shared" ref="F253:AX253" si="92">SUM(F254,F256)</f>
        <v>0</v>
      </c>
      <c r="G253" s="3">
        <f>SUM(H253:AY253)</f>
        <v>1832832</v>
      </c>
      <c r="H253" s="3">
        <f t="shared" si="92"/>
        <v>0</v>
      </c>
      <c r="I253" s="3">
        <f t="shared" si="92"/>
        <v>0</v>
      </c>
      <c r="J253" s="3">
        <f t="shared" si="92"/>
        <v>0</v>
      </c>
      <c r="K253" s="3">
        <f t="shared" si="92"/>
        <v>0</v>
      </c>
      <c r="L253" s="3">
        <f t="shared" si="92"/>
        <v>0</v>
      </c>
      <c r="M253" s="3">
        <f t="shared" si="92"/>
        <v>0</v>
      </c>
      <c r="N253" s="3">
        <f t="shared" si="92"/>
        <v>0</v>
      </c>
      <c r="O253" s="3">
        <f t="shared" si="92"/>
        <v>0</v>
      </c>
      <c r="P253" s="3">
        <v>29000</v>
      </c>
      <c r="Q253" s="3">
        <v>50417</v>
      </c>
      <c r="R253" s="3">
        <f t="shared" si="92"/>
        <v>0</v>
      </c>
      <c r="S253" s="3">
        <f t="shared" si="92"/>
        <v>0</v>
      </c>
      <c r="T253" s="3">
        <f t="shared" si="92"/>
        <v>0</v>
      </c>
      <c r="U253" s="3">
        <f t="shared" si="92"/>
        <v>0</v>
      </c>
      <c r="V253" s="3">
        <f t="shared" si="92"/>
        <v>0</v>
      </c>
      <c r="W253" s="3">
        <f t="shared" si="92"/>
        <v>0</v>
      </c>
      <c r="X253" s="3">
        <f t="shared" si="92"/>
        <v>0</v>
      </c>
      <c r="Y253" s="3">
        <f t="shared" si="92"/>
        <v>0</v>
      </c>
      <c r="Z253" s="3">
        <v>280000</v>
      </c>
      <c r="AA253" s="3">
        <f t="shared" si="92"/>
        <v>0</v>
      </c>
      <c r="AB253" s="3">
        <f t="shared" si="92"/>
        <v>0</v>
      </c>
      <c r="AC253" s="3">
        <v>16000</v>
      </c>
      <c r="AD253" s="3">
        <f t="shared" si="92"/>
        <v>0</v>
      </c>
      <c r="AE253" s="3">
        <f t="shared" si="92"/>
        <v>0</v>
      </c>
      <c r="AF253" s="3">
        <f t="shared" si="92"/>
        <v>190000</v>
      </c>
      <c r="AG253" s="3">
        <f t="shared" si="92"/>
        <v>0</v>
      </c>
      <c r="AH253" s="3">
        <f t="shared" si="92"/>
        <v>0</v>
      </c>
      <c r="AI253" s="3">
        <f t="shared" si="92"/>
        <v>0</v>
      </c>
      <c r="AJ253" s="3">
        <f t="shared" si="92"/>
        <v>0</v>
      </c>
      <c r="AK253" s="3">
        <f t="shared" si="92"/>
        <v>481830</v>
      </c>
      <c r="AL253" s="3">
        <f t="shared" si="92"/>
        <v>0</v>
      </c>
      <c r="AM253" s="3">
        <f t="shared" si="92"/>
        <v>0</v>
      </c>
      <c r="AN253" s="3">
        <f t="shared" si="92"/>
        <v>0</v>
      </c>
      <c r="AO253" s="3">
        <f t="shared" si="92"/>
        <v>0</v>
      </c>
      <c r="AP253" s="3">
        <f t="shared" si="92"/>
        <v>0</v>
      </c>
      <c r="AQ253" s="3">
        <f t="shared" si="92"/>
        <v>16500</v>
      </c>
      <c r="AR253" s="3">
        <f t="shared" si="92"/>
        <v>158028</v>
      </c>
      <c r="AS253" s="3">
        <f t="shared" si="92"/>
        <v>0</v>
      </c>
      <c r="AT253" s="3">
        <f t="shared" si="92"/>
        <v>0</v>
      </c>
      <c r="AU253" s="3">
        <f t="shared" si="92"/>
        <v>0</v>
      </c>
      <c r="AV253" s="3">
        <f t="shared" si="92"/>
        <v>0</v>
      </c>
      <c r="AW253" s="3">
        <f t="shared" si="92"/>
        <v>0</v>
      </c>
      <c r="AX253" s="3">
        <f t="shared" si="92"/>
        <v>0</v>
      </c>
      <c r="AY253" s="3">
        <v>611057</v>
      </c>
    </row>
    <row r="254" spans="1:51" s="36" customFormat="1" x14ac:dyDescent="0.25">
      <c r="A254" s="1"/>
      <c r="B254" s="38">
        <v>2103</v>
      </c>
      <c r="C254" s="1"/>
      <c r="D254" s="70" t="s">
        <v>351</v>
      </c>
      <c r="E254" s="3">
        <f>SUM(E255:E255)</f>
        <v>16500</v>
      </c>
      <c r="F254" s="3">
        <f t="shared" ref="F254:AY254" si="93">SUM(F255:F255)</f>
        <v>0</v>
      </c>
      <c r="G254" s="3">
        <f t="shared" si="93"/>
        <v>16500</v>
      </c>
      <c r="H254" s="3">
        <f t="shared" si="93"/>
        <v>0</v>
      </c>
      <c r="I254" s="3">
        <f t="shared" si="93"/>
        <v>0</v>
      </c>
      <c r="J254" s="3">
        <f t="shared" si="93"/>
        <v>0</v>
      </c>
      <c r="K254" s="3">
        <f t="shared" si="93"/>
        <v>0</v>
      </c>
      <c r="L254" s="3">
        <f t="shared" si="93"/>
        <v>0</v>
      </c>
      <c r="M254" s="3">
        <f t="shared" si="93"/>
        <v>0</v>
      </c>
      <c r="N254" s="3">
        <f t="shared" si="93"/>
        <v>0</v>
      </c>
      <c r="O254" s="3">
        <f t="shared" si="93"/>
        <v>0</v>
      </c>
      <c r="P254" s="3">
        <f t="shared" si="93"/>
        <v>0</v>
      </c>
      <c r="Q254" s="3">
        <f t="shared" si="93"/>
        <v>0</v>
      </c>
      <c r="R254" s="3">
        <f t="shared" si="93"/>
        <v>0</v>
      </c>
      <c r="S254" s="3">
        <f t="shared" si="93"/>
        <v>0</v>
      </c>
      <c r="T254" s="3">
        <f t="shared" si="93"/>
        <v>0</v>
      </c>
      <c r="U254" s="3">
        <f t="shared" si="93"/>
        <v>0</v>
      </c>
      <c r="V254" s="3">
        <f t="shared" si="93"/>
        <v>0</v>
      </c>
      <c r="W254" s="3">
        <f t="shared" si="93"/>
        <v>0</v>
      </c>
      <c r="X254" s="3">
        <f t="shared" si="93"/>
        <v>0</v>
      </c>
      <c r="Y254" s="3">
        <f t="shared" si="93"/>
        <v>0</v>
      </c>
      <c r="Z254" s="3">
        <f t="shared" si="93"/>
        <v>0</v>
      </c>
      <c r="AA254" s="3">
        <f t="shared" si="93"/>
        <v>0</v>
      </c>
      <c r="AB254" s="3">
        <f t="shared" si="93"/>
        <v>0</v>
      </c>
      <c r="AC254" s="3">
        <f t="shared" si="93"/>
        <v>0</v>
      </c>
      <c r="AD254" s="3">
        <f t="shared" si="93"/>
        <v>0</v>
      </c>
      <c r="AE254" s="3">
        <f t="shared" si="93"/>
        <v>0</v>
      </c>
      <c r="AF254" s="3">
        <f t="shared" si="93"/>
        <v>0</v>
      </c>
      <c r="AG254" s="3">
        <f t="shared" si="93"/>
        <v>0</v>
      </c>
      <c r="AH254" s="3">
        <f t="shared" si="93"/>
        <v>0</v>
      </c>
      <c r="AI254" s="3">
        <f t="shared" si="93"/>
        <v>0</v>
      </c>
      <c r="AJ254" s="3">
        <f t="shared" si="93"/>
        <v>0</v>
      </c>
      <c r="AK254" s="3">
        <f t="shared" si="93"/>
        <v>0</v>
      </c>
      <c r="AL254" s="3">
        <f t="shared" si="93"/>
        <v>0</v>
      </c>
      <c r="AM254" s="3">
        <f t="shared" si="93"/>
        <v>0</v>
      </c>
      <c r="AN254" s="3">
        <f t="shared" si="93"/>
        <v>0</v>
      </c>
      <c r="AO254" s="3">
        <f t="shared" si="93"/>
        <v>0</v>
      </c>
      <c r="AP254" s="3">
        <f t="shared" si="93"/>
        <v>0</v>
      </c>
      <c r="AQ254" s="3">
        <f t="shared" si="93"/>
        <v>16500</v>
      </c>
      <c r="AR254" s="3">
        <f t="shared" si="93"/>
        <v>0</v>
      </c>
      <c r="AS254" s="3">
        <f t="shared" si="93"/>
        <v>0</v>
      </c>
      <c r="AT254" s="3">
        <f t="shared" si="93"/>
        <v>0</v>
      </c>
      <c r="AU254" s="3">
        <f t="shared" si="93"/>
        <v>0</v>
      </c>
      <c r="AV254" s="3">
        <f t="shared" si="93"/>
        <v>0</v>
      </c>
      <c r="AW254" s="3">
        <f t="shared" si="93"/>
        <v>0</v>
      </c>
      <c r="AX254" s="3">
        <f t="shared" si="93"/>
        <v>0</v>
      </c>
      <c r="AY254" s="3">
        <f t="shared" si="93"/>
        <v>0</v>
      </c>
    </row>
    <row r="255" spans="1:51" s="37" customFormat="1" x14ac:dyDescent="0.25">
      <c r="A255" s="38"/>
      <c r="B255" s="38"/>
      <c r="C255" s="38">
        <v>21031</v>
      </c>
      <c r="D255" s="81" t="s">
        <v>352</v>
      </c>
      <c r="E255" s="39">
        <v>16500</v>
      </c>
      <c r="F255" s="39"/>
      <c r="G255" s="39">
        <v>16500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>
        <v>16500</v>
      </c>
      <c r="AR255" s="39"/>
      <c r="AS255" s="39"/>
      <c r="AT255" s="39"/>
      <c r="AU255" s="39"/>
      <c r="AV255" s="39"/>
      <c r="AW255" s="39"/>
      <c r="AX255" s="39"/>
      <c r="AY255" s="39"/>
    </row>
    <row r="256" spans="1:51" x14ac:dyDescent="0.25">
      <c r="A256" s="4"/>
      <c r="B256" s="4">
        <v>2104</v>
      </c>
      <c r="C256" s="4"/>
      <c r="D256" s="68" t="s">
        <v>319</v>
      </c>
      <c r="E256" s="3">
        <f t="shared" ref="E256:AY256" si="94">SUM(E257:E258)</f>
        <v>829858</v>
      </c>
      <c r="F256" s="3">
        <f t="shared" si="94"/>
        <v>0</v>
      </c>
      <c r="G256" s="3">
        <f t="shared" si="94"/>
        <v>829858</v>
      </c>
      <c r="H256" s="3">
        <f t="shared" si="94"/>
        <v>0</v>
      </c>
      <c r="I256" s="3">
        <f t="shared" si="94"/>
        <v>0</v>
      </c>
      <c r="J256" s="3">
        <f t="shared" si="94"/>
        <v>0</v>
      </c>
      <c r="K256" s="3">
        <f t="shared" si="94"/>
        <v>0</v>
      </c>
      <c r="L256" s="3">
        <f t="shared" si="94"/>
        <v>0</v>
      </c>
      <c r="M256" s="3">
        <f t="shared" si="94"/>
        <v>0</v>
      </c>
      <c r="N256" s="3">
        <f t="shared" si="94"/>
        <v>0</v>
      </c>
      <c r="O256" s="3">
        <f t="shared" si="94"/>
        <v>0</v>
      </c>
      <c r="P256" s="3">
        <f t="shared" si="94"/>
        <v>0</v>
      </c>
      <c r="Q256" s="3">
        <f t="shared" si="94"/>
        <v>0</v>
      </c>
      <c r="R256" s="3">
        <f t="shared" si="94"/>
        <v>0</v>
      </c>
      <c r="S256" s="3">
        <f t="shared" si="94"/>
        <v>0</v>
      </c>
      <c r="T256" s="3">
        <f t="shared" si="94"/>
        <v>0</v>
      </c>
      <c r="U256" s="3">
        <f t="shared" si="94"/>
        <v>0</v>
      </c>
      <c r="V256" s="3">
        <f t="shared" si="94"/>
        <v>0</v>
      </c>
      <c r="W256" s="3">
        <f t="shared" si="94"/>
        <v>0</v>
      </c>
      <c r="X256" s="3">
        <f t="shared" si="94"/>
        <v>0</v>
      </c>
      <c r="Y256" s="3">
        <f t="shared" si="94"/>
        <v>0</v>
      </c>
      <c r="Z256" s="3">
        <f t="shared" si="94"/>
        <v>0</v>
      </c>
      <c r="AA256" s="3">
        <f t="shared" si="94"/>
        <v>0</v>
      </c>
      <c r="AB256" s="3">
        <f t="shared" si="94"/>
        <v>0</v>
      </c>
      <c r="AC256" s="3">
        <f t="shared" si="94"/>
        <v>0</v>
      </c>
      <c r="AD256" s="3">
        <f t="shared" si="94"/>
        <v>0</v>
      </c>
      <c r="AE256" s="3">
        <f t="shared" si="94"/>
        <v>0</v>
      </c>
      <c r="AF256" s="3">
        <f t="shared" si="94"/>
        <v>190000</v>
      </c>
      <c r="AG256" s="3">
        <f t="shared" si="94"/>
        <v>0</v>
      </c>
      <c r="AH256" s="3">
        <f t="shared" si="94"/>
        <v>0</v>
      </c>
      <c r="AI256" s="3">
        <f t="shared" si="94"/>
        <v>0</v>
      </c>
      <c r="AJ256" s="3">
        <f t="shared" si="94"/>
        <v>0</v>
      </c>
      <c r="AK256" s="3">
        <f t="shared" si="94"/>
        <v>481830</v>
      </c>
      <c r="AL256" s="3">
        <f t="shared" si="94"/>
        <v>0</v>
      </c>
      <c r="AM256" s="3">
        <f t="shared" si="94"/>
        <v>0</v>
      </c>
      <c r="AN256" s="3">
        <f t="shared" si="94"/>
        <v>0</v>
      </c>
      <c r="AO256" s="3">
        <f t="shared" si="94"/>
        <v>0</v>
      </c>
      <c r="AP256" s="3">
        <f t="shared" si="94"/>
        <v>0</v>
      </c>
      <c r="AQ256" s="3">
        <f t="shared" si="94"/>
        <v>0</v>
      </c>
      <c r="AR256" s="3">
        <f t="shared" si="94"/>
        <v>158028</v>
      </c>
      <c r="AS256" s="3">
        <f t="shared" si="94"/>
        <v>0</v>
      </c>
      <c r="AT256" s="3">
        <f t="shared" si="94"/>
        <v>0</v>
      </c>
      <c r="AU256" s="3">
        <f t="shared" si="94"/>
        <v>0</v>
      </c>
      <c r="AV256" s="3">
        <f t="shared" si="94"/>
        <v>0</v>
      </c>
      <c r="AW256" s="3">
        <f t="shared" si="94"/>
        <v>0</v>
      </c>
      <c r="AX256" s="3">
        <f t="shared" si="94"/>
        <v>0</v>
      </c>
      <c r="AY256" s="3">
        <f t="shared" si="94"/>
        <v>0</v>
      </c>
    </row>
    <row r="257" spans="1:51" s="37" customFormat="1" x14ac:dyDescent="0.25">
      <c r="A257" s="38"/>
      <c r="B257" s="38"/>
      <c r="C257" s="38">
        <v>21041</v>
      </c>
      <c r="D257" s="81" t="s">
        <v>320</v>
      </c>
      <c r="E257" s="39">
        <v>671830</v>
      </c>
      <c r="F257" s="39"/>
      <c r="G257" s="39">
        <v>671830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>
        <v>190000</v>
      </c>
      <c r="AG257" s="39"/>
      <c r="AH257" s="39"/>
      <c r="AI257" s="39"/>
      <c r="AJ257" s="39"/>
      <c r="AK257" s="39">
        <v>481830</v>
      </c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s="37" customFormat="1" x14ac:dyDescent="0.25">
      <c r="A258" s="38"/>
      <c r="B258" s="38"/>
      <c r="C258" s="38">
        <v>21042</v>
      </c>
      <c r="D258" s="81" t="s">
        <v>321</v>
      </c>
      <c r="E258" s="39">
        <v>158028</v>
      </c>
      <c r="F258" s="39"/>
      <c r="G258" s="39">
        <v>158028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>
        <v>158028</v>
      </c>
      <c r="AS258" s="39"/>
      <c r="AT258" s="39"/>
      <c r="AU258" s="39"/>
      <c r="AV258" s="39"/>
      <c r="AW258" s="39"/>
      <c r="AX258" s="39"/>
      <c r="AY258" s="39"/>
    </row>
    <row r="259" spans="1:51" s="36" customFormat="1" ht="24.75" x14ac:dyDescent="0.25">
      <c r="A259" s="1">
        <v>26</v>
      </c>
      <c r="B259" s="1"/>
      <c r="C259" s="1"/>
      <c r="D259" s="84" t="s">
        <v>323</v>
      </c>
      <c r="E259" s="3">
        <v>25200</v>
      </c>
      <c r="F259" s="3"/>
      <c r="G259" s="3">
        <v>25200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>
        <v>25200</v>
      </c>
    </row>
    <row r="260" spans="1:51" s="36" customFormat="1" x14ac:dyDescent="0.25">
      <c r="A260" s="246" t="s">
        <v>114</v>
      </c>
      <c r="B260" s="247"/>
      <c r="C260" s="248"/>
      <c r="E260" s="3">
        <f>SUM(E261:E261)</f>
        <v>600000</v>
      </c>
      <c r="F260" s="3">
        <f t="shared" ref="F260:AY260" si="95">SUM(F261:F261)</f>
        <v>0</v>
      </c>
      <c r="G260" s="3">
        <f t="shared" si="95"/>
        <v>600000</v>
      </c>
      <c r="H260" s="3">
        <f t="shared" si="95"/>
        <v>0</v>
      </c>
      <c r="I260" s="3">
        <f t="shared" si="95"/>
        <v>0</v>
      </c>
      <c r="J260" s="3">
        <f t="shared" si="95"/>
        <v>0</v>
      </c>
      <c r="K260" s="3">
        <f t="shared" si="95"/>
        <v>0</v>
      </c>
      <c r="L260" s="3">
        <f t="shared" si="95"/>
        <v>0</v>
      </c>
      <c r="M260" s="3">
        <f t="shared" si="95"/>
        <v>0</v>
      </c>
      <c r="N260" s="3">
        <f t="shared" si="95"/>
        <v>0</v>
      </c>
      <c r="O260" s="3">
        <f t="shared" si="95"/>
        <v>0</v>
      </c>
      <c r="P260" s="3">
        <f t="shared" si="95"/>
        <v>0</v>
      </c>
      <c r="Q260" s="3">
        <f t="shared" si="95"/>
        <v>0</v>
      </c>
      <c r="R260" s="3">
        <f t="shared" si="95"/>
        <v>0</v>
      </c>
      <c r="S260" s="3">
        <f t="shared" si="95"/>
        <v>0</v>
      </c>
      <c r="T260" s="3">
        <f t="shared" si="95"/>
        <v>0</v>
      </c>
      <c r="U260" s="3">
        <f t="shared" si="95"/>
        <v>0</v>
      </c>
      <c r="V260" s="3">
        <f t="shared" si="95"/>
        <v>0</v>
      </c>
      <c r="W260" s="3">
        <f t="shared" si="95"/>
        <v>0</v>
      </c>
      <c r="X260" s="3">
        <f t="shared" si="95"/>
        <v>0</v>
      </c>
      <c r="Y260" s="3">
        <f t="shared" si="95"/>
        <v>0</v>
      </c>
      <c r="Z260" s="3">
        <f t="shared" si="95"/>
        <v>0</v>
      </c>
      <c r="AA260" s="3">
        <f t="shared" si="95"/>
        <v>0</v>
      </c>
      <c r="AB260" s="3">
        <f t="shared" si="95"/>
        <v>0</v>
      </c>
      <c r="AC260" s="3">
        <f t="shared" si="95"/>
        <v>0</v>
      </c>
      <c r="AD260" s="3">
        <f t="shared" si="95"/>
        <v>0</v>
      </c>
      <c r="AE260" s="3">
        <f t="shared" si="95"/>
        <v>0</v>
      </c>
      <c r="AF260" s="3">
        <f t="shared" si="95"/>
        <v>0</v>
      </c>
      <c r="AG260" s="3">
        <f t="shared" si="95"/>
        <v>0</v>
      </c>
      <c r="AH260" s="3">
        <f t="shared" si="95"/>
        <v>0</v>
      </c>
      <c r="AI260" s="3">
        <f t="shared" si="95"/>
        <v>0</v>
      </c>
      <c r="AJ260" s="3">
        <f t="shared" si="95"/>
        <v>0</v>
      </c>
      <c r="AK260" s="3">
        <f t="shared" si="95"/>
        <v>0</v>
      </c>
      <c r="AL260" s="3">
        <f t="shared" si="95"/>
        <v>0</v>
      </c>
      <c r="AM260" s="3">
        <f t="shared" si="95"/>
        <v>0</v>
      </c>
      <c r="AN260" s="3">
        <f t="shared" si="95"/>
        <v>0</v>
      </c>
      <c r="AO260" s="3">
        <f t="shared" si="95"/>
        <v>0</v>
      </c>
      <c r="AP260" s="3">
        <f t="shared" si="95"/>
        <v>0</v>
      </c>
      <c r="AQ260" s="3">
        <f t="shared" si="95"/>
        <v>0</v>
      </c>
      <c r="AR260" s="3">
        <f t="shared" si="95"/>
        <v>0</v>
      </c>
      <c r="AS260" s="3">
        <f t="shared" si="95"/>
        <v>0</v>
      </c>
      <c r="AT260" s="3">
        <f t="shared" si="95"/>
        <v>0</v>
      </c>
      <c r="AU260" s="3">
        <f t="shared" si="95"/>
        <v>0</v>
      </c>
      <c r="AV260" s="3">
        <f t="shared" si="95"/>
        <v>0</v>
      </c>
      <c r="AW260" s="3">
        <f t="shared" si="95"/>
        <v>0</v>
      </c>
      <c r="AX260" s="3">
        <f t="shared" si="95"/>
        <v>0</v>
      </c>
      <c r="AY260" s="3">
        <f t="shared" si="95"/>
        <v>600000</v>
      </c>
    </row>
    <row r="261" spans="1:51" x14ac:dyDescent="0.25">
      <c r="A261" s="4">
        <v>21</v>
      </c>
      <c r="B261" s="4"/>
      <c r="C261" s="4"/>
      <c r="D261" s="70" t="s">
        <v>318</v>
      </c>
      <c r="E261" s="3">
        <v>600000</v>
      </c>
      <c r="F261" s="3"/>
      <c r="G261" s="3">
        <v>600000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>
        <v>600000</v>
      </c>
    </row>
    <row r="262" spans="1:51" s="36" customFormat="1" x14ac:dyDescent="0.25">
      <c r="A262" s="246" t="s">
        <v>115</v>
      </c>
      <c r="B262" s="247"/>
      <c r="C262" s="248"/>
      <c r="D262" s="64"/>
      <c r="E262" s="3">
        <f>SUM(E263:E263)</f>
        <v>250000</v>
      </c>
      <c r="F262" s="3">
        <f t="shared" ref="F262:AY262" si="96">SUM(F263:F263)</f>
        <v>0</v>
      </c>
      <c r="G262" s="3">
        <f t="shared" si="96"/>
        <v>250000</v>
      </c>
      <c r="H262" s="3">
        <f t="shared" si="96"/>
        <v>0</v>
      </c>
      <c r="I262" s="3">
        <f t="shared" si="96"/>
        <v>0</v>
      </c>
      <c r="J262" s="3">
        <f t="shared" si="96"/>
        <v>0</v>
      </c>
      <c r="K262" s="3">
        <f t="shared" si="96"/>
        <v>0</v>
      </c>
      <c r="L262" s="3">
        <f t="shared" si="96"/>
        <v>0</v>
      </c>
      <c r="M262" s="3">
        <f t="shared" si="96"/>
        <v>0</v>
      </c>
      <c r="N262" s="3">
        <f t="shared" si="96"/>
        <v>0</v>
      </c>
      <c r="O262" s="3">
        <f t="shared" si="96"/>
        <v>0</v>
      </c>
      <c r="P262" s="3">
        <f t="shared" si="96"/>
        <v>0</v>
      </c>
      <c r="Q262" s="3">
        <f t="shared" si="96"/>
        <v>0</v>
      </c>
      <c r="R262" s="3">
        <f t="shared" si="96"/>
        <v>0</v>
      </c>
      <c r="S262" s="3">
        <f t="shared" si="96"/>
        <v>0</v>
      </c>
      <c r="T262" s="3">
        <f t="shared" si="96"/>
        <v>0</v>
      </c>
      <c r="U262" s="3">
        <f t="shared" si="96"/>
        <v>0</v>
      </c>
      <c r="V262" s="3">
        <f t="shared" si="96"/>
        <v>0</v>
      </c>
      <c r="W262" s="3">
        <f t="shared" si="96"/>
        <v>0</v>
      </c>
      <c r="X262" s="3">
        <f t="shared" si="96"/>
        <v>0</v>
      </c>
      <c r="Y262" s="3">
        <f t="shared" si="96"/>
        <v>0</v>
      </c>
      <c r="Z262" s="3">
        <f t="shared" si="96"/>
        <v>0</v>
      </c>
      <c r="AA262" s="3">
        <f t="shared" si="96"/>
        <v>0</v>
      </c>
      <c r="AB262" s="3">
        <f t="shared" si="96"/>
        <v>0</v>
      </c>
      <c r="AC262" s="3">
        <f t="shared" si="96"/>
        <v>0</v>
      </c>
      <c r="AD262" s="3">
        <f t="shared" si="96"/>
        <v>0</v>
      </c>
      <c r="AE262" s="3">
        <f t="shared" si="96"/>
        <v>0</v>
      </c>
      <c r="AF262" s="3">
        <f t="shared" si="96"/>
        <v>0</v>
      </c>
      <c r="AG262" s="3">
        <f t="shared" si="96"/>
        <v>0</v>
      </c>
      <c r="AH262" s="3">
        <f t="shared" si="96"/>
        <v>0</v>
      </c>
      <c r="AI262" s="3">
        <f t="shared" si="96"/>
        <v>0</v>
      </c>
      <c r="AJ262" s="3">
        <f t="shared" si="96"/>
        <v>0</v>
      </c>
      <c r="AK262" s="3">
        <f t="shared" si="96"/>
        <v>0</v>
      </c>
      <c r="AL262" s="3">
        <f t="shared" si="96"/>
        <v>0</v>
      </c>
      <c r="AM262" s="3">
        <f t="shared" si="96"/>
        <v>0</v>
      </c>
      <c r="AN262" s="3">
        <f t="shared" si="96"/>
        <v>0</v>
      </c>
      <c r="AO262" s="3">
        <f t="shared" si="96"/>
        <v>0</v>
      </c>
      <c r="AP262" s="3">
        <f t="shared" si="96"/>
        <v>0</v>
      </c>
      <c r="AQ262" s="3">
        <f t="shared" si="96"/>
        <v>0</v>
      </c>
      <c r="AR262" s="3">
        <f t="shared" si="96"/>
        <v>0</v>
      </c>
      <c r="AS262" s="3">
        <f t="shared" si="96"/>
        <v>0</v>
      </c>
      <c r="AT262" s="3">
        <f t="shared" si="96"/>
        <v>0</v>
      </c>
      <c r="AU262" s="3">
        <f t="shared" si="96"/>
        <v>0</v>
      </c>
      <c r="AV262" s="3">
        <f t="shared" si="96"/>
        <v>0</v>
      </c>
      <c r="AW262" s="3">
        <f t="shared" si="96"/>
        <v>0</v>
      </c>
      <c r="AX262" s="3">
        <f t="shared" si="96"/>
        <v>0</v>
      </c>
      <c r="AY262" s="3">
        <f t="shared" si="96"/>
        <v>250000</v>
      </c>
    </row>
    <row r="263" spans="1:51" x14ac:dyDescent="0.25">
      <c r="A263" s="4">
        <v>21</v>
      </c>
      <c r="B263" s="4"/>
      <c r="C263" s="4"/>
      <c r="D263" s="70" t="s">
        <v>318</v>
      </c>
      <c r="E263" s="3">
        <v>250000</v>
      </c>
      <c r="F263" s="3"/>
      <c r="G263" s="3">
        <v>250000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>
        <v>250000</v>
      </c>
    </row>
    <row r="264" spans="1:51" s="36" customFormat="1" ht="30" customHeight="1" x14ac:dyDescent="0.25">
      <c r="A264" s="234" t="s">
        <v>116</v>
      </c>
      <c r="B264" s="235"/>
      <c r="C264" s="235"/>
      <c r="D264" s="236"/>
      <c r="E264" s="3">
        <v>5323768</v>
      </c>
      <c r="F264" s="3"/>
      <c r="G264" s="3">
        <v>5323768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>
        <v>5323768</v>
      </c>
    </row>
  </sheetData>
  <mergeCells count="18">
    <mergeCell ref="A168:D168"/>
    <mergeCell ref="A2:D2"/>
    <mergeCell ref="A3:D3"/>
    <mergeCell ref="A4:D4"/>
    <mergeCell ref="A5:D5"/>
    <mergeCell ref="A166:D166"/>
    <mergeCell ref="A247:D247"/>
    <mergeCell ref="A248:D248"/>
    <mergeCell ref="A249:D249"/>
    <mergeCell ref="A220:C220"/>
    <mergeCell ref="A246:D246"/>
    <mergeCell ref="A239:D239"/>
    <mergeCell ref="A240:D240"/>
    <mergeCell ref="A264:D264"/>
    <mergeCell ref="A251:D251"/>
    <mergeCell ref="A252:D252"/>
    <mergeCell ref="A260:C260"/>
    <mergeCell ref="A262:C26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64"/>
  <sheetViews>
    <sheetView zoomScaleNormal="100" workbookViewId="0"/>
  </sheetViews>
  <sheetFormatPr defaultRowHeight="15" x14ac:dyDescent="0.25"/>
  <cols>
    <col min="1" max="3" width="14" customWidth="1"/>
    <col min="4" max="4" width="53.85546875" style="79" customWidth="1"/>
    <col min="5" max="51" width="14" customWidth="1"/>
  </cols>
  <sheetData>
    <row r="1" spans="1:51" ht="90" x14ac:dyDescent="0.2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1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</row>
    <row r="2" spans="1:51" x14ac:dyDescent="0.25">
      <c r="A2" s="228" t="s">
        <v>5</v>
      </c>
      <c r="B2" s="229"/>
      <c r="C2" s="229"/>
      <c r="D2" s="230"/>
      <c r="E2" s="3">
        <f>SUM(E3,E241)</f>
        <v>31095855.000000004</v>
      </c>
      <c r="F2" s="19">
        <f t="shared" ref="F2:AY2" si="0">SUM(F3,F241)</f>
        <v>4459273.1999999993</v>
      </c>
      <c r="G2" s="3">
        <f t="shared" si="0"/>
        <v>26636581.799999997</v>
      </c>
      <c r="H2" s="3">
        <f t="shared" si="0"/>
        <v>102815</v>
      </c>
      <c r="I2" s="3">
        <f t="shared" si="0"/>
        <v>193937</v>
      </c>
      <c r="J2" s="3">
        <f t="shared" si="0"/>
        <v>87309</v>
      </c>
      <c r="K2" s="3">
        <f t="shared" si="0"/>
        <v>13700</v>
      </c>
      <c r="L2" s="3">
        <f t="shared" si="0"/>
        <v>427020</v>
      </c>
      <c r="M2" s="3">
        <f t="shared" si="0"/>
        <v>60164</v>
      </c>
      <c r="N2" s="3">
        <f t="shared" si="0"/>
        <v>16200</v>
      </c>
      <c r="O2" s="3">
        <f t="shared" si="0"/>
        <v>2536728</v>
      </c>
      <c r="P2" s="3">
        <f t="shared" si="0"/>
        <v>1736873.0000000002</v>
      </c>
      <c r="Q2" s="3">
        <f t="shared" si="0"/>
        <v>307732</v>
      </c>
      <c r="R2" s="3">
        <f t="shared" si="0"/>
        <v>25381</v>
      </c>
      <c r="S2" s="3">
        <f t="shared" si="0"/>
        <v>154521</v>
      </c>
      <c r="T2" s="19">
        <f>SUM(T3,T241)</f>
        <v>857368</v>
      </c>
      <c r="U2" s="3">
        <f t="shared" si="0"/>
        <v>61381.599999999999</v>
      </c>
      <c r="V2" s="19">
        <f t="shared" si="0"/>
        <v>961462</v>
      </c>
      <c r="W2" s="3">
        <f t="shared" si="0"/>
        <v>47909</v>
      </c>
      <c r="X2" s="3">
        <f t="shared" si="0"/>
        <v>47883</v>
      </c>
      <c r="Y2" s="3">
        <f t="shared" si="0"/>
        <v>104479</v>
      </c>
      <c r="Z2" s="3">
        <f t="shared" si="0"/>
        <v>456941.69999999995</v>
      </c>
      <c r="AA2" s="3">
        <f t="shared" si="0"/>
        <v>40200.899999999994</v>
      </c>
      <c r="AB2" s="19">
        <f t="shared" si="0"/>
        <v>61929.8</v>
      </c>
      <c r="AC2" s="3">
        <f t="shared" si="0"/>
        <v>185074</v>
      </c>
      <c r="AD2" s="3">
        <f t="shared" si="0"/>
        <v>151322.80000000002</v>
      </c>
      <c r="AE2" s="3">
        <f t="shared" si="0"/>
        <v>49081</v>
      </c>
      <c r="AF2" s="3">
        <f t="shared" si="0"/>
        <v>332759.59999999998</v>
      </c>
      <c r="AG2" s="3">
        <f t="shared" si="0"/>
        <v>1077511</v>
      </c>
      <c r="AH2" s="3">
        <f t="shared" si="0"/>
        <v>59822.400000000009</v>
      </c>
      <c r="AI2" s="3">
        <f t="shared" si="0"/>
        <v>27373</v>
      </c>
      <c r="AJ2" s="19">
        <f t="shared" si="0"/>
        <v>25099</v>
      </c>
      <c r="AK2" s="19">
        <f t="shared" si="0"/>
        <v>827480.10000000009</v>
      </c>
      <c r="AL2" s="3">
        <f t="shared" si="0"/>
        <v>52951.999999999993</v>
      </c>
      <c r="AM2" s="3">
        <f t="shared" si="0"/>
        <v>7896</v>
      </c>
      <c r="AN2" s="3">
        <f t="shared" si="0"/>
        <v>7877.0000000000009</v>
      </c>
      <c r="AO2" s="3">
        <f t="shared" si="0"/>
        <v>6328</v>
      </c>
      <c r="AP2" s="19">
        <f t="shared" si="0"/>
        <v>79034</v>
      </c>
      <c r="AQ2" s="19">
        <f t="shared" si="0"/>
        <v>97998</v>
      </c>
      <c r="AR2" s="3">
        <f t="shared" si="0"/>
        <v>284193</v>
      </c>
      <c r="AS2" s="19">
        <f t="shared" si="0"/>
        <v>64622</v>
      </c>
      <c r="AT2" s="3">
        <f t="shared" si="0"/>
        <v>14986.000000000002</v>
      </c>
      <c r="AU2" s="3">
        <f t="shared" si="0"/>
        <v>207752.90000000002</v>
      </c>
      <c r="AV2" s="3">
        <f t="shared" si="0"/>
        <v>49604</v>
      </c>
      <c r="AW2" s="3">
        <f t="shared" si="0"/>
        <v>39075</v>
      </c>
      <c r="AX2" s="3">
        <f t="shared" si="0"/>
        <v>41041</v>
      </c>
      <c r="AY2" s="3">
        <f t="shared" si="0"/>
        <v>14645765</v>
      </c>
    </row>
    <row r="3" spans="1:51" x14ac:dyDescent="0.25">
      <c r="A3" s="228" t="s">
        <v>6</v>
      </c>
      <c r="B3" s="229"/>
      <c r="C3" s="229"/>
      <c r="D3" s="230"/>
      <c r="E3" s="24">
        <f t="shared" ref="E3:AY3" si="1">SUM(E4,E234)</f>
        <v>18036884.000000004</v>
      </c>
      <c r="F3" s="24">
        <f t="shared" si="1"/>
        <v>4459273.1999999993</v>
      </c>
      <c r="G3" s="24">
        <f t="shared" si="1"/>
        <v>13577610.799999999</v>
      </c>
      <c r="H3" s="24">
        <f t="shared" si="1"/>
        <v>102815</v>
      </c>
      <c r="I3" s="24">
        <f t="shared" si="1"/>
        <v>193937</v>
      </c>
      <c r="J3" s="24">
        <f t="shared" si="1"/>
        <v>87309</v>
      </c>
      <c r="K3" s="24">
        <f t="shared" si="1"/>
        <v>13700</v>
      </c>
      <c r="L3" s="24">
        <f t="shared" si="1"/>
        <v>427020</v>
      </c>
      <c r="M3" s="24">
        <f t="shared" si="1"/>
        <v>60164</v>
      </c>
      <c r="N3" s="24">
        <f t="shared" si="1"/>
        <v>16200</v>
      </c>
      <c r="O3" s="24">
        <f t="shared" si="1"/>
        <v>2536728</v>
      </c>
      <c r="P3" s="24">
        <f t="shared" si="1"/>
        <v>1703340.0000000002</v>
      </c>
      <c r="Q3" s="24">
        <f t="shared" si="1"/>
        <v>255261</v>
      </c>
      <c r="R3" s="24">
        <f t="shared" si="1"/>
        <v>25381</v>
      </c>
      <c r="S3" s="24">
        <f t="shared" si="1"/>
        <v>154521</v>
      </c>
      <c r="T3" s="24">
        <f t="shared" si="1"/>
        <v>857368</v>
      </c>
      <c r="U3" s="24">
        <f t="shared" si="1"/>
        <v>61381.599999999999</v>
      </c>
      <c r="V3" s="24">
        <f t="shared" si="1"/>
        <v>961462</v>
      </c>
      <c r="W3" s="24">
        <f t="shared" si="1"/>
        <v>47909</v>
      </c>
      <c r="X3" s="24">
        <f t="shared" si="1"/>
        <v>47883</v>
      </c>
      <c r="Y3" s="24">
        <f t="shared" si="1"/>
        <v>104479</v>
      </c>
      <c r="Z3" s="24">
        <f t="shared" si="1"/>
        <v>271941.69999999995</v>
      </c>
      <c r="AA3" s="24">
        <f t="shared" si="1"/>
        <v>40200.899999999994</v>
      </c>
      <c r="AB3" s="24">
        <f t="shared" si="1"/>
        <v>61929.8</v>
      </c>
      <c r="AC3" s="24">
        <f t="shared" si="1"/>
        <v>169074</v>
      </c>
      <c r="AD3" s="24">
        <f t="shared" si="1"/>
        <v>151322.80000000002</v>
      </c>
      <c r="AE3" s="24">
        <f t="shared" si="1"/>
        <v>49081</v>
      </c>
      <c r="AF3" s="24">
        <f t="shared" si="1"/>
        <v>142759.6</v>
      </c>
      <c r="AG3" s="24">
        <f t="shared" si="1"/>
        <v>1077511</v>
      </c>
      <c r="AH3" s="24">
        <f t="shared" si="1"/>
        <v>59822.400000000009</v>
      </c>
      <c r="AI3" s="24">
        <f t="shared" si="1"/>
        <v>27373</v>
      </c>
      <c r="AJ3" s="24">
        <f t="shared" si="1"/>
        <v>25099</v>
      </c>
      <c r="AK3" s="24">
        <f t="shared" si="1"/>
        <v>344900.10000000003</v>
      </c>
      <c r="AL3" s="24">
        <f t="shared" si="1"/>
        <v>52951.999999999993</v>
      </c>
      <c r="AM3" s="24">
        <f t="shared" si="1"/>
        <v>7896</v>
      </c>
      <c r="AN3" s="24">
        <f t="shared" si="1"/>
        <v>7877.0000000000009</v>
      </c>
      <c r="AO3" s="24">
        <f t="shared" si="1"/>
        <v>6328</v>
      </c>
      <c r="AP3" s="24">
        <f t="shared" si="1"/>
        <v>79034</v>
      </c>
      <c r="AQ3" s="24">
        <f t="shared" si="1"/>
        <v>81498</v>
      </c>
      <c r="AR3" s="24">
        <f t="shared" si="1"/>
        <v>125990</v>
      </c>
      <c r="AS3" s="24">
        <f t="shared" si="1"/>
        <v>64622</v>
      </c>
      <c r="AT3" s="24">
        <f t="shared" si="1"/>
        <v>14986.000000000002</v>
      </c>
      <c r="AU3" s="24">
        <f t="shared" si="1"/>
        <v>207752.90000000002</v>
      </c>
      <c r="AV3" s="24">
        <f t="shared" si="1"/>
        <v>49604</v>
      </c>
      <c r="AW3" s="24">
        <f t="shared" si="1"/>
        <v>39075</v>
      </c>
      <c r="AX3" s="24">
        <f t="shared" si="1"/>
        <v>41041</v>
      </c>
      <c r="AY3" s="24">
        <f t="shared" si="1"/>
        <v>2721081</v>
      </c>
    </row>
    <row r="4" spans="1:51" x14ac:dyDescent="0.25">
      <c r="A4" s="231" t="s">
        <v>7</v>
      </c>
      <c r="B4" s="232"/>
      <c r="C4" s="232"/>
      <c r="D4" s="233"/>
      <c r="E4" s="24">
        <f t="shared" ref="E4:AY4" si="2">SUM(E5,E164,E166,E218)</f>
        <v>17198000.000000004</v>
      </c>
      <c r="F4" s="24">
        <f t="shared" si="2"/>
        <v>4459273.1999999993</v>
      </c>
      <c r="G4" s="24">
        <f t="shared" si="2"/>
        <v>12738726.799999999</v>
      </c>
      <c r="H4" s="24">
        <f t="shared" si="2"/>
        <v>102815</v>
      </c>
      <c r="I4" s="24">
        <f t="shared" si="2"/>
        <v>193937</v>
      </c>
      <c r="J4" s="24">
        <f t="shared" si="2"/>
        <v>87309</v>
      </c>
      <c r="K4" s="24">
        <f t="shared" si="2"/>
        <v>13700</v>
      </c>
      <c r="L4" s="24">
        <f t="shared" si="2"/>
        <v>427020</v>
      </c>
      <c r="M4" s="24">
        <f t="shared" si="2"/>
        <v>60164</v>
      </c>
      <c r="N4" s="24">
        <f t="shared" si="2"/>
        <v>16200</v>
      </c>
      <c r="O4" s="24">
        <f t="shared" si="2"/>
        <v>2536728</v>
      </c>
      <c r="P4" s="24">
        <f t="shared" si="2"/>
        <v>1703340.0000000002</v>
      </c>
      <c r="Q4" s="24">
        <f t="shared" si="2"/>
        <v>255261</v>
      </c>
      <c r="R4" s="24">
        <f t="shared" si="2"/>
        <v>25381</v>
      </c>
      <c r="S4" s="24">
        <f t="shared" si="2"/>
        <v>154521</v>
      </c>
      <c r="T4" s="24">
        <f t="shared" si="2"/>
        <v>857368</v>
      </c>
      <c r="U4" s="24">
        <f t="shared" si="2"/>
        <v>61381.599999999999</v>
      </c>
      <c r="V4" s="24">
        <f t="shared" si="2"/>
        <v>961462</v>
      </c>
      <c r="W4" s="24">
        <f t="shared" si="2"/>
        <v>47909</v>
      </c>
      <c r="X4" s="24">
        <f t="shared" si="2"/>
        <v>47883</v>
      </c>
      <c r="Y4" s="24">
        <f t="shared" si="2"/>
        <v>104479</v>
      </c>
      <c r="Z4" s="24">
        <f t="shared" si="2"/>
        <v>271941.69999999995</v>
      </c>
      <c r="AA4" s="24">
        <f t="shared" si="2"/>
        <v>40200.899999999994</v>
      </c>
      <c r="AB4" s="24">
        <f t="shared" si="2"/>
        <v>61929.8</v>
      </c>
      <c r="AC4" s="24">
        <f t="shared" si="2"/>
        <v>169074</v>
      </c>
      <c r="AD4" s="24">
        <f t="shared" si="2"/>
        <v>151322.80000000002</v>
      </c>
      <c r="AE4" s="24">
        <f t="shared" si="2"/>
        <v>49081</v>
      </c>
      <c r="AF4" s="24">
        <f t="shared" si="2"/>
        <v>142759.6</v>
      </c>
      <c r="AG4" s="24">
        <f t="shared" si="2"/>
        <v>1077511</v>
      </c>
      <c r="AH4" s="24">
        <f t="shared" si="2"/>
        <v>59822.400000000009</v>
      </c>
      <c r="AI4" s="24">
        <f t="shared" si="2"/>
        <v>27373</v>
      </c>
      <c r="AJ4" s="24">
        <f t="shared" si="2"/>
        <v>25099</v>
      </c>
      <c r="AK4" s="24">
        <f t="shared" si="2"/>
        <v>344900.10000000003</v>
      </c>
      <c r="AL4" s="24">
        <f t="shared" si="2"/>
        <v>52951.999999999993</v>
      </c>
      <c r="AM4" s="24">
        <f t="shared" si="2"/>
        <v>7896</v>
      </c>
      <c r="AN4" s="24">
        <f t="shared" si="2"/>
        <v>7877.0000000000009</v>
      </c>
      <c r="AO4" s="24">
        <f t="shared" si="2"/>
        <v>6328</v>
      </c>
      <c r="AP4" s="24">
        <f t="shared" si="2"/>
        <v>79034</v>
      </c>
      <c r="AQ4" s="24">
        <f t="shared" si="2"/>
        <v>81498</v>
      </c>
      <c r="AR4" s="24">
        <f t="shared" si="2"/>
        <v>125990</v>
      </c>
      <c r="AS4" s="24">
        <f t="shared" si="2"/>
        <v>64622</v>
      </c>
      <c r="AT4" s="24">
        <f t="shared" si="2"/>
        <v>14986.000000000002</v>
      </c>
      <c r="AU4" s="24">
        <f t="shared" si="2"/>
        <v>207752.90000000002</v>
      </c>
      <c r="AV4" s="24">
        <f t="shared" si="2"/>
        <v>49604</v>
      </c>
      <c r="AW4" s="24">
        <f t="shared" si="2"/>
        <v>39075</v>
      </c>
      <c r="AX4" s="24">
        <f t="shared" si="2"/>
        <v>41041</v>
      </c>
      <c r="AY4" s="24">
        <f t="shared" si="2"/>
        <v>1882197</v>
      </c>
    </row>
    <row r="5" spans="1:51" x14ac:dyDescent="0.25">
      <c r="A5" s="228" t="s">
        <v>8</v>
      </c>
      <c r="B5" s="229"/>
      <c r="C5" s="229"/>
      <c r="D5" s="230"/>
      <c r="E5" s="25">
        <f>SUM(E6,E50,E124)</f>
        <v>12069797.200000001</v>
      </c>
      <c r="F5" s="25">
        <f t="shared" ref="F5:T5" si="3">SUM(F6,F50,F124)</f>
        <v>4234088</v>
      </c>
      <c r="G5" s="25">
        <f t="shared" si="3"/>
        <v>7835709.1999999993</v>
      </c>
      <c r="H5" s="25">
        <f t="shared" si="3"/>
        <v>82715</v>
      </c>
      <c r="I5" s="25">
        <f t="shared" si="3"/>
        <v>184919</v>
      </c>
      <c r="J5" s="25">
        <f t="shared" si="3"/>
        <v>82209</v>
      </c>
      <c r="K5" s="25">
        <f t="shared" si="3"/>
        <v>13559</v>
      </c>
      <c r="L5" s="25">
        <f>SUM(L6,L50,L124)</f>
        <v>132468</v>
      </c>
      <c r="M5" s="25">
        <f>SUM(M6,M50,M124)</f>
        <v>48739</v>
      </c>
      <c r="N5" s="25">
        <f t="shared" ref="N5:R5" si="4">SUM(N6,N50,N124)</f>
        <v>16182</v>
      </c>
      <c r="O5" s="25">
        <f t="shared" si="4"/>
        <v>2515331</v>
      </c>
      <c r="P5" s="25">
        <f t="shared" si="4"/>
        <v>1665497.0000000002</v>
      </c>
      <c r="Q5" s="25">
        <f t="shared" si="4"/>
        <v>244805</v>
      </c>
      <c r="R5" s="25">
        <f t="shared" si="4"/>
        <v>25336</v>
      </c>
      <c r="S5" s="25">
        <f t="shared" si="3"/>
        <v>145918</v>
      </c>
      <c r="T5" s="25">
        <f t="shared" si="3"/>
        <v>298644</v>
      </c>
      <c r="U5" s="25">
        <f t="shared" ref="U5" si="5">SUM(U6,U50,U124)</f>
        <v>60732.6</v>
      </c>
      <c r="V5" s="25">
        <f t="shared" ref="V5" si="6">SUM(V6,V50,V124)</f>
        <v>317206</v>
      </c>
      <c r="W5" s="25">
        <f t="shared" ref="W5:X5" si="7">SUM(W6,W50,W124)</f>
        <v>47579</v>
      </c>
      <c r="X5" s="25">
        <f t="shared" si="7"/>
        <v>47733</v>
      </c>
      <c r="Y5" s="25">
        <f>SUM(Y6,Y50,Y124)</f>
        <v>100780</v>
      </c>
      <c r="Z5" s="25">
        <f>SUM(Z6,Z50,Z124)</f>
        <v>219057.59999999998</v>
      </c>
      <c r="AA5" s="25">
        <f t="shared" ref="AA5:AY5" si="8">SUM(AA6,AA50,AA124)</f>
        <v>34725.5</v>
      </c>
      <c r="AB5" s="25">
        <f t="shared" si="8"/>
        <v>20731.8</v>
      </c>
      <c r="AC5" s="25">
        <f t="shared" si="8"/>
        <v>149145</v>
      </c>
      <c r="AD5" s="25">
        <f t="shared" si="8"/>
        <v>70397</v>
      </c>
      <c r="AE5" s="25">
        <f t="shared" si="8"/>
        <v>46368</v>
      </c>
      <c r="AF5" s="25">
        <f t="shared" si="8"/>
        <v>142134.6</v>
      </c>
      <c r="AG5" s="25">
        <f t="shared" si="8"/>
        <v>32851.5</v>
      </c>
      <c r="AH5" s="25">
        <f t="shared" si="8"/>
        <v>55153.100000000006</v>
      </c>
      <c r="AI5" s="25">
        <f t="shared" si="8"/>
        <v>25918.2</v>
      </c>
      <c r="AJ5" s="25">
        <f t="shared" si="8"/>
        <v>21553</v>
      </c>
      <c r="AK5" s="25">
        <f t="shared" si="8"/>
        <v>344590.10000000003</v>
      </c>
      <c r="AL5" s="25">
        <f t="shared" si="8"/>
        <v>48629.999999999993</v>
      </c>
      <c r="AM5" s="25">
        <f t="shared" si="8"/>
        <v>7868</v>
      </c>
      <c r="AN5" s="25">
        <f t="shared" si="8"/>
        <v>7870.0000000000009</v>
      </c>
      <c r="AO5" s="25">
        <f t="shared" si="8"/>
        <v>6313</v>
      </c>
      <c r="AP5" s="25">
        <f t="shared" si="8"/>
        <v>55220</v>
      </c>
      <c r="AQ5" s="25">
        <f t="shared" si="8"/>
        <v>54523</v>
      </c>
      <c r="AR5" s="25">
        <f t="shared" si="8"/>
        <v>115381</v>
      </c>
      <c r="AS5" s="25">
        <f t="shared" si="8"/>
        <v>64387</v>
      </c>
      <c r="AT5" s="25">
        <f t="shared" si="8"/>
        <v>14953.000000000002</v>
      </c>
      <c r="AU5" s="25">
        <f t="shared" si="8"/>
        <v>151425.20000000001</v>
      </c>
      <c r="AV5" s="25">
        <f t="shared" si="8"/>
        <v>49374</v>
      </c>
      <c r="AW5" s="25">
        <f t="shared" si="8"/>
        <v>26693</v>
      </c>
      <c r="AX5" s="25">
        <f t="shared" si="8"/>
        <v>40094</v>
      </c>
      <c r="AY5" s="25">
        <f t="shared" si="8"/>
        <v>0</v>
      </c>
    </row>
    <row r="6" spans="1:51" x14ac:dyDescent="0.25">
      <c r="A6" s="1">
        <v>60</v>
      </c>
      <c r="B6" s="1"/>
      <c r="C6" s="1"/>
      <c r="D6" s="70" t="s">
        <v>124</v>
      </c>
      <c r="E6" s="3">
        <f>SUM(E7,E14,E19,E28,E33,E40,E44,E48)</f>
        <v>1644416.3000000003</v>
      </c>
      <c r="F6" s="3">
        <f t="shared" ref="F6:T6" si="9">SUM(F7,F14,F19,F28,F33,F40,F44,F48)</f>
        <v>280878.29999999993</v>
      </c>
      <c r="G6" s="3">
        <f t="shared" si="9"/>
        <v>1363538</v>
      </c>
      <c r="H6" s="3">
        <f t="shared" si="9"/>
        <v>11390</v>
      </c>
      <c r="I6" s="3">
        <f t="shared" si="9"/>
        <v>20433</v>
      </c>
      <c r="J6" s="3">
        <f t="shared" si="9"/>
        <v>7443</v>
      </c>
      <c r="K6" s="3">
        <f t="shared" si="9"/>
        <v>956</v>
      </c>
      <c r="L6" s="3">
        <f t="shared" si="9"/>
        <v>33837</v>
      </c>
      <c r="M6" s="3">
        <f t="shared" si="9"/>
        <v>5274</v>
      </c>
      <c r="N6" s="3">
        <f t="shared" ref="N6" si="10">SUM(N7,N14,N19,N28,N33,N40,N44,N48)</f>
        <v>2829</v>
      </c>
      <c r="O6" s="3">
        <f>SUM(O7,O14,O19,O28,O33,O40,O44,O48)</f>
        <v>301071</v>
      </c>
      <c r="P6" s="3">
        <f t="shared" ref="P6" si="11">SUM(P7,P14,P19,P28,P33,P40,P44,P48)</f>
        <v>307581</v>
      </c>
      <c r="Q6" s="3">
        <f t="shared" ref="Q6" si="12">SUM(Q7,Q14,Q19,Q28,Q33,Q40,Q44,Q48)</f>
        <v>81518</v>
      </c>
      <c r="R6" s="3">
        <f t="shared" ref="R6" si="13">SUM(R7,R14,R19,R28,R33,R40,R44,R48)</f>
        <v>4166</v>
      </c>
      <c r="S6" s="3">
        <f t="shared" si="9"/>
        <v>17322</v>
      </c>
      <c r="T6" s="3">
        <f t="shared" si="9"/>
        <v>85984.39999999998</v>
      </c>
      <c r="U6" s="3">
        <f t="shared" ref="U6" si="14">SUM(U7,U14,U19,U28,U33,U40,U44,U48)</f>
        <v>15776.6</v>
      </c>
      <c r="V6" s="3">
        <f t="shared" ref="V6" si="15">SUM(V7,V14,V19,V28,V33,V40,V44,V48)</f>
        <v>174429</v>
      </c>
      <c r="W6" s="3">
        <f t="shared" ref="W6:X6" si="16">SUM(W7,W14,W19,W28,W33,W40,W44,W48)</f>
        <v>7540.0000000000009</v>
      </c>
      <c r="X6" s="3">
        <f t="shared" si="16"/>
        <v>7245.5</v>
      </c>
      <c r="Y6" s="3">
        <f>SUM(Y7,Y14,Y19,Y28,Y33,Y40,Y44,Y48)</f>
        <v>15686</v>
      </c>
      <c r="Z6" s="3">
        <f>SUM(Z7,Z14,Z19,Z28,Z33,Z40,Z44,Z48)</f>
        <v>53342.1</v>
      </c>
      <c r="AA6" s="3">
        <f t="shared" ref="AA6:AY6" si="17">SUM(AA7,AA14,AA19,AA28,AA33,AA40,AA44,AA48)</f>
        <v>17874.599999999999</v>
      </c>
      <c r="AB6" s="3">
        <f t="shared" si="17"/>
        <v>7646.9000000000005</v>
      </c>
      <c r="AC6" s="3">
        <f t="shared" si="17"/>
        <v>22866.999999999996</v>
      </c>
      <c r="AD6" s="3">
        <f t="shared" si="17"/>
        <v>5271.9</v>
      </c>
      <c r="AE6" s="3">
        <f t="shared" si="17"/>
        <v>8140</v>
      </c>
      <c r="AF6" s="3">
        <f t="shared" si="17"/>
        <v>7255.1</v>
      </c>
      <c r="AG6" s="3">
        <f t="shared" si="17"/>
        <v>4689</v>
      </c>
      <c r="AH6" s="3">
        <f t="shared" si="17"/>
        <v>10669.8</v>
      </c>
      <c r="AI6" s="3">
        <f t="shared" si="17"/>
        <v>5129.8999999999996</v>
      </c>
      <c r="AJ6" s="3">
        <f t="shared" si="17"/>
        <v>3197</v>
      </c>
      <c r="AK6" s="3">
        <f t="shared" si="17"/>
        <v>10179.4</v>
      </c>
      <c r="AL6" s="3">
        <f t="shared" si="17"/>
        <v>10845.999999999998</v>
      </c>
      <c r="AM6" s="3">
        <f t="shared" si="17"/>
        <v>1768</v>
      </c>
      <c r="AN6" s="3">
        <f t="shared" si="17"/>
        <v>995</v>
      </c>
      <c r="AO6" s="3">
        <f t="shared" si="17"/>
        <v>2448</v>
      </c>
      <c r="AP6" s="3">
        <f t="shared" si="17"/>
        <v>4113</v>
      </c>
      <c r="AQ6" s="3">
        <f t="shared" si="17"/>
        <v>10851</v>
      </c>
      <c r="AR6" s="3">
        <f t="shared" si="17"/>
        <v>7520.0000000000009</v>
      </c>
      <c r="AS6" s="3">
        <f t="shared" si="17"/>
        <v>12691</v>
      </c>
      <c r="AT6" s="3">
        <f t="shared" si="17"/>
        <v>2702</v>
      </c>
      <c r="AU6" s="3">
        <f t="shared" si="17"/>
        <v>33926</v>
      </c>
      <c r="AV6" s="3">
        <f t="shared" si="17"/>
        <v>6212</v>
      </c>
      <c r="AW6" s="3">
        <f t="shared" si="17"/>
        <v>4235</v>
      </c>
      <c r="AX6" s="3">
        <f t="shared" si="17"/>
        <v>8486.7999999999993</v>
      </c>
      <c r="AY6" s="3">
        <f t="shared" si="17"/>
        <v>0</v>
      </c>
    </row>
    <row r="7" spans="1:51" x14ac:dyDescent="0.25">
      <c r="A7" s="4"/>
      <c r="B7" s="4">
        <v>6001</v>
      </c>
      <c r="C7" s="4"/>
      <c r="D7" s="70" t="s">
        <v>125</v>
      </c>
      <c r="E7" s="5">
        <f>SUM(E8:E13)</f>
        <v>289503.8</v>
      </c>
      <c r="F7" s="5">
        <f>SUM(F8:F13)</f>
        <v>41277.199999999997</v>
      </c>
      <c r="G7" s="5">
        <f t="shared" ref="G7:L7" si="18">SUM(G8:G13)</f>
        <v>248226.6</v>
      </c>
      <c r="H7" s="5">
        <f t="shared" ref="H7:K7" si="19">SUM(H8:H13)</f>
        <v>5050</v>
      </c>
      <c r="I7" s="5">
        <f t="shared" si="19"/>
        <v>5495.9</v>
      </c>
      <c r="J7" s="5">
        <f t="shared" si="19"/>
        <v>1800</v>
      </c>
      <c r="K7" s="5">
        <f t="shared" si="19"/>
        <v>262</v>
      </c>
      <c r="L7" s="5">
        <f t="shared" si="18"/>
        <v>6450</v>
      </c>
      <c r="M7" s="5">
        <f t="shared" ref="M7:N7" si="20">SUM(M8:M13)</f>
        <v>1110</v>
      </c>
      <c r="N7" s="5">
        <f t="shared" si="20"/>
        <v>660</v>
      </c>
      <c r="O7" s="5">
        <f t="shared" ref="O7:R7" si="21">SUM(O8:O13)</f>
        <v>118951</v>
      </c>
      <c r="P7" s="5">
        <f t="shared" si="21"/>
        <v>48007</v>
      </c>
      <c r="Q7" s="5">
        <f t="shared" si="21"/>
        <v>5984</v>
      </c>
      <c r="R7" s="5">
        <f t="shared" si="21"/>
        <v>1962</v>
      </c>
      <c r="S7" s="5">
        <f>SUM(S8:S13)</f>
        <v>4202</v>
      </c>
      <c r="T7" s="5">
        <f>SUM(T8:T13)</f>
        <v>6350.2</v>
      </c>
      <c r="U7" s="5">
        <f t="shared" ref="U7:X7" si="22">SUM(U8:U13)</f>
        <v>1750</v>
      </c>
      <c r="V7" s="5">
        <f t="shared" si="22"/>
        <v>3179</v>
      </c>
      <c r="W7" s="5">
        <f t="shared" si="22"/>
        <v>1338.6</v>
      </c>
      <c r="X7" s="5">
        <f t="shared" si="22"/>
        <v>2072</v>
      </c>
      <c r="Y7" s="5">
        <f>SUM(Y8:Y13)</f>
        <v>819</v>
      </c>
      <c r="Z7" s="5">
        <f>SUM(Z8:Z13)</f>
        <v>1933.8</v>
      </c>
      <c r="AA7" s="5">
        <f t="shared" ref="AA7:AY7" si="23">SUM(AA8:AA13)</f>
        <v>671.40000000000009</v>
      </c>
      <c r="AB7" s="5">
        <f t="shared" si="23"/>
        <v>603.1</v>
      </c>
      <c r="AC7" s="5">
        <f t="shared" si="23"/>
        <v>3738</v>
      </c>
      <c r="AD7" s="5">
        <f t="shared" si="23"/>
        <v>784.8</v>
      </c>
      <c r="AE7" s="5">
        <f t="shared" si="23"/>
        <v>2064.4</v>
      </c>
      <c r="AF7" s="5">
        <f t="shared" si="23"/>
        <v>1770.9</v>
      </c>
      <c r="AG7" s="5">
        <f t="shared" si="23"/>
        <v>913.3</v>
      </c>
      <c r="AH7" s="5">
        <f t="shared" si="23"/>
        <v>1676.6</v>
      </c>
      <c r="AI7" s="5">
        <f t="shared" si="23"/>
        <v>446</v>
      </c>
      <c r="AJ7" s="5">
        <f t="shared" si="23"/>
        <v>729.8</v>
      </c>
      <c r="AK7" s="5">
        <f t="shared" si="23"/>
        <v>1732</v>
      </c>
      <c r="AL7" s="5">
        <f t="shared" si="23"/>
        <v>1237.8999999999999</v>
      </c>
      <c r="AM7" s="5">
        <f t="shared" si="23"/>
        <v>157</v>
      </c>
      <c r="AN7" s="5">
        <f t="shared" si="23"/>
        <v>283</v>
      </c>
      <c r="AO7" s="5">
        <f t="shared" si="23"/>
        <v>400</v>
      </c>
      <c r="AP7" s="5">
        <f t="shared" si="23"/>
        <v>692</v>
      </c>
      <c r="AQ7" s="5">
        <f t="shared" si="23"/>
        <v>1157</v>
      </c>
      <c r="AR7" s="5">
        <f t="shared" si="23"/>
        <v>4670.5</v>
      </c>
      <c r="AS7" s="5">
        <f t="shared" si="23"/>
        <v>1550.6</v>
      </c>
      <c r="AT7" s="5">
        <f t="shared" si="23"/>
        <v>1050</v>
      </c>
      <c r="AU7" s="5">
        <f t="shared" si="23"/>
        <v>1780</v>
      </c>
      <c r="AV7" s="5">
        <f t="shared" si="23"/>
        <v>1050</v>
      </c>
      <c r="AW7" s="5">
        <f t="shared" si="23"/>
        <v>840</v>
      </c>
      <c r="AX7" s="5">
        <f t="shared" si="23"/>
        <v>851.8</v>
      </c>
      <c r="AY7" s="5">
        <f t="shared" si="23"/>
        <v>0</v>
      </c>
    </row>
    <row r="8" spans="1:51" x14ac:dyDescent="0.25">
      <c r="A8" s="4"/>
      <c r="B8" s="4"/>
      <c r="C8" s="4">
        <v>60011</v>
      </c>
      <c r="D8" s="81" t="s">
        <v>126</v>
      </c>
      <c r="E8" s="5">
        <v>13561.9</v>
      </c>
      <c r="F8" s="5">
        <v>4748</v>
      </c>
      <c r="G8" s="5">
        <v>8813.9</v>
      </c>
      <c r="H8" s="5">
        <v>200</v>
      </c>
      <c r="I8" s="5">
        <v>300</v>
      </c>
      <c r="J8" s="5">
        <v>600</v>
      </c>
      <c r="K8" s="5">
        <v>44</v>
      </c>
      <c r="L8" s="5">
        <v>1050</v>
      </c>
      <c r="M8" s="5">
        <v>270</v>
      </c>
      <c r="N8" s="5">
        <v>100</v>
      </c>
      <c r="O8" s="5"/>
      <c r="P8" s="5">
        <v>350</v>
      </c>
      <c r="Q8" s="5">
        <v>48</v>
      </c>
      <c r="R8" s="5">
        <v>40</v>
      </c>
      <c r="S8" s="5">
        <v>950</v>
      </c>
      <c r="T8" s="5">
        <v>1196.3</v>
      </c>
      <c r="U8" s="5">
        <v>100</v>
      </c>
      <c r="V8" s="5">
        <v>340</v>
      </c>
      <c r="W8" s="5">
        <v>125.5</v>
      </c>
      <c r="X8" s="5">
        <v>24</v>
      </c>
      <c r="Y8" s="5">
        <v>144</v>
      </c>
      <c r="Z8" s="5">
        <v>332.2</v>
      </c>
      <c r="AA8" s="5">
        <v>216.6</v>
      </c>
      <c r="AB8" s="5">
        <v>97.3</v>
      </c>
      <c r="AC8" s="5">
        <v>182.5</v>
      </c>
      <c r="AD8" s="5">
        <v>60</v>
      </c>
      <c r="AE8" s="5">
        <v>100.4</v>
      </c>
      <c r="AF8" s="5">
        <v>39</v>
      </c>
      <c r="AG8" s="5">
        <v>160.19999999999999</v>
      </c>
      <c r="AH8" s="5">
        <v>213.8</v>
      </c>
      <c r="AI8" s="5">
        <v>98</v>
      </c>
      <c r="AJ8" s="5">
        <v>25</v>
      </c>
      <c r="AK8" s="5">
        <v>250</v>
      </c>
      <c r="AL8" s="5">
        <v>112.3</v>
      </c>
      <c r="AM8" s="5">
        <v>16</v>
      </c>
      <c r="AN8" s="5">
        <v>20</v>
      </c>
      <c r="AO8" s="5">
        <v>30</v>
      </c>
      <c r="AP8" s="5">
        <v>92</v>
      </c>
      <c r="AQ8" s="5">
        <v>99</v>
      </c>
      <c r="AR8" s="5">
        <v>35</v>
      </c>
      <c r="AS8" s="5">
        <v>35</v>
      </c>
      <c r="AT8" s="5">
        <v>36</v>
      </c>
      <c r="AU8" s="5">
        <v>370</v>
      </c>
      <c r="AV8" s="5">
        <v>70</v>
      </c>
      <c r="AW8" s="5">
        <v>90</v>
      </c>
      <c r="AX8" s="5">
        <v>151.80000000000001</v>
      </c>
      <c r="AY8" s="5"/>
    </row>
    <row r="9" spans="1:51" x14ac:dyDescent="0.25">
      <c r="A9" s="4"/>
      <c r="B9" s="4"/>
      <c r="C9" s="4">
        <v>60012</v>
      </c>
      <c r="D9" s="81" t="s">
        <v>127</v>
      </c>
      <c r="E9" s="5">
        <v>10337.200000000001</v>
      </c>
      <c r="F9" s="5">
        <v>2154.4</v>
      </c>
      <c r="G9" s="5">
        <v>8182.8</v>
      </c>
      <c r="H9" s="5"/>
      <c r="I9" s="5">
        <v>350</v>
      </c>
      <c r="J9" s="5"/>
      <c r="K9" s="5">
        <v>2</v>
      </c>
      <c r="L9" s="5">
        <v>1200</v>
      </c>
      <c r="M9" s="5"/>
      <c r="N9" s="5">
        <v>100</v>
      </c>
      <c r="O9" s="5">
        <v>2200</v>
      </c>
      <c r="P9" s="5">
        <v>2310</v>
      </c>
      <c r="Q9" s="5">
        <v>36</v>
      </c>
      <c r="R9" s="5">
        <v>79</v>
      </c>
      <c r="S9" s="5"/>
      <c r="T9" s="5">
        <v>400.8</v>
      </c>
      <c r="U9" s="5">
        <v>20</v>
      </c>
      <c r="V9" s="5">
        <v>163</v>
      </c>
      <c r="W9" s="5">
        <v>13.1</v>
      </c>
      <c r="X9" s="5">
        <v>24</v>
      </c>
      <c r="Y9" s="5">
        <v>45</v>
      </c>
      <c r="Z9" s="5">
        <v>54.5</v>
      </c>
      <c r="AA9" s="5">
        <v>94.4</v>
      </c>
      <c r="AB9" s="5">
        <v>168.4</v>
      </c>
      <c r="AC9" s="5">
        <v>35</v>
      </c>
      <c r="AD9" s="5">
        <v>49.8</v>
      </c>
      <c r="AE9" s="5"/>
      <c r="AF9" s="5"/>
      <c r="AG9" s="5">
        <v>67</v>
      </c>
      <c r="AH9" s="5">
        <v>63.2</v>
      </c>
      <c r="AI9" s="5">
        <v>48</v>
      </c>
      <c r="AJ9" s="5">
        <v>16.8</v>
      </c>
      <c r="AK9" s="5">
        <v>60</v>
      </c>
      <c r="AL9" s="5"/>
      <c r="AM9" s="5">
        <v>10</v>
      </c>
      <c r="AN9" s="5">
        <v>14</v>
      </c>
      <c r="AO9" s="5">
        <v>20</v>
      </c>
      <c r="AP9" s="5">
        <v>26</v>
      </c>
      <c r="AQ9" s="5"/>
      <c r="AR9" s="5">
        <v>38.799999999999997</v>
      </c>
      <c r="AS9" s="5"/>
      <c r="AT9" s="5">
        <v>24</v>
      </c>
      <c r="AU9" s="5">
        <v>360</v>
      </c>
      <c r="AV9" s="5">
        <v>60</v>
      </c>
      <c r="AW9" s="5"/>
      <c r="AX9" s="5">
        <v>30</v>
      </c>
      <c r="AY9" s="5"/>
    </row>
    <row r="10" spans="1:51" x14ac:dyDescent="0.25">
      <c r="A10" s="4"/>
      <c r="B10" s="4"/>
      <c r="C10" s="4">
        <v>60013</v>
      </c>
      <c r="D10" s="81" t="s">
        <v>128</v>
      </c>
      <c r="E10" s="5">
        <v>2756.3</v>
      </c>
      <c r="F10" s="5">
        <v>262.8</v>
      </c>
      <c r="G10" s="5">
        <v>2493.5</v>
      </c>
      <c r="H10" s="5"/>
      <c r="I10" s="5"/>
      <c r="J10" s="5"/>
      <c r="K10" s="5"/>
      <c r="L10" s="5">
        <v>500</v>
      </c>
      <c r="M10" s="5"/>
      <c r="N10" s="5"/>
      <c r="O10" s="5"/>
      <c r="P10" s="5">
        <v>1810</v>
      </c>
      <c r="Q10" s="5"/>
      <c r="R10" s="5"/>
      <c r="S10" s="5"/>
      <c r="T10" s="5"/>
      <c r="U10" s="5"/>
      <c r="V10" s="5"/>
      <c r="W10" s="5"/>
      <c r="X10" s="5"/>
      <c r="Y10" s="5"/>
      <c r="Z10" s="5">
        <v>47.3</v>
      </c>
      <c r="AA10" s="5">
        <v>23.5</v>
      </c>
      <c r="AB10" s="5">
        <v>20.399999999999999</v>
      </c>
      <c r="AC10" s="5">
        <v>7.3</v>
      </c>
      <c r="AD10" s="5"/>
      <c r="AE10" s="5"/>
      <c r="AF10" s="5"/>
      <c r="AG10" s="5"/>
      <c r="AH10" s="5">
        <v>11</v>
      </c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60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81" t="s">
        <v>129</v>
      </c>
      <c r="E11" s="5">
        <v>21752.5</v>
      </c>
      <c r="F11" s="5">
        <v>2642.3</v>
      </c>
      <c r="G11" s="5">
        <v>19110.2</v>
      </c>
      <c r="H11" s="5">
        <v>650</v>
      </c>
      <c r="I11" s="5"/>
      <c r="J11" s="5"/>
      <c r="K11" s="5"/>
      <c r="L11" s="5">
        <v>200</v>
      </c>
      <c r="M11" s="5"/>
      <c r="N11" s="5">
        <v>60</v>
      </c>
      <c r="O11" s="5">
        <v>11600</v>
      </c>
      <c r="P11" s="5">
        <v>1800</v>
      </c>
      <c r="Q11" s="5">
        <v>30</v>
      </c>
      <c r="R11" s="5">
        <v>93</v>
      </c>
      <c r="S11" s="5">
        <v>300</v>
      </c>
      <c r="T11" s="5">
        <v>372.3</v>
      </c>
      <c r="U11" s="5">
        <v>600</v>
      </c>
      <c r="V11" s="5">
        <v>606</v>
      </c>
      <c r="W11" s="5"/>
      <c r="X11" s="5">
        <v>24</v>
      </c>
      <c r="Y11" s="5">
        <v>30</v>
      </c>
      <c r="Z11" s="5">
        <v>302</v>
      </c>
      <c r="AA11" s="5">
        <v>81.599999999999994</v>
      </c>
      <c r="AB11" s="5">
        <v>69.400000000000006</v>
      </c>
      <c r="AC11" s="5">
        <v>253.7</v>
      </c>
      <c r="AD11" s="5">
        <v>80</v>
      </c>
      <c r="AE11" s="5">
        <v>244</v>
      </c>
      <c r="AF11" s="5">
        <v>70</v>
      </c>
      <c r="AG11" s="5">
        <v>97.7</v>
      </c>
      <c r="AH11" s="5">
        <v>305.8</v>
      </c>
      <c r="AI11" s="5"/>
      <c r="AJ11" s="5">
        <v>38</v>
      </c>
      <c r="AK11" s="5">
        <v>50</v>
      </c>
      <c r="AL11" s="5">
        <v>97</v>
      </c>
      <c r="AM11" s="5">
        <v>16</v>
      </c>
      <c r="AN11" s="5">
        <v>65</v>
      </c>
      <c r="AO11" s="5">
        <v>50</v>
      </c>
      <c r="AP11" s="5">
        <v>50</v>
      </c>
      <c r="AQ11" s="5">
        <v>58</v>
      </c>
      <c r="AR11" s="5">
        <v>96.7</v>
      </c>
      <c r="AS11" s="5">
        <v>80</v>
      </c>
      <c r="AT11" s="5">
        <v>60</v>
      </c>
      <c r="AU11" s="5">
        <v>350</v>
      </c>
      <c r="AV11" s="5">
        <v>60</v>
      </c>
      <c r="AW11" s="5"/>
      <c r="AX11" s="5">
        <v>170</v>
      </c>
      <c r="AY11" s="5"/>
    </row>
    <row r="12" spans="1:51" x14ac:dyDescent="0.25">
      <c r="A12" s="4"/>
      <c r="B12" s="4"/>
      <c r="C12" s="4">
        <v>60015</v>
      </c>
      <c r="D12" s="81" t="s">
        <v>130</v>
      </c>
      <c r="E12" s="5">
        <v>240826.4</v>
      </c>
      <c r="F12" s="5">
        <v>31440.7</v>
      </c>
      <c r="G12" s="5">
        <v>209385.7</v>
      </c>
      <c r="H12" s="5">
        <v>4200</v>
      </c>
      <c r="I12" s="5">
        <v>4845.8999999999996</v>
      </c>
      <c r="J12" s="5">
        <v>1200</v>
      </c>
      <c r="K12" s="5">
        <v>214</v>
      </c>
      <c r="L12" s="5">
        <v>3500</v>
      </c>
      <c r="M12" s="5">
        <v>840</v>
      </c>
      <c r="N12" s="5">
        <v>400</v>
      </c>
      <c r="O12" s="5">
        <v>105151</v>
      </c>
      <c r="P12" s="5">
        <v>41737</v>
      </c>
      <c r="Q12" s="5">
        <v>5870</v>
      </c>
      <c r="R12" s="5">
        <v>1750</v>
      </c>
      <c r="S12" s="5">
        <v>2825</v>
      </c>
      <c r="T12" s="5">
        <v>4308.8</v>
      </c>
      <c r="U12" s="5">
        <v>1030</v>
      </c>
      <c r="V12" s="5">
        <v>2070</v>
      </c>
      <c r="W12" s="5">
        <v>1200</v>
      </c>
      <c r="X12" s="5">
        <v>2000</v>
      </c>
      <c r="Y12" s="5">
        <v>600</v>
      </c>
      <c r="Z12" s="5">
        <v>1189.3</v>
      </c>
      <c r="AA12" s="5">
        <v>248.3</v>
      </c>
      <c r="AB12" s="5">
        <v>237.6</v>
      </c>
      <c r="AC12" s="5">
        <v>3254.5</v>
      </c>
      <c r="AD12" s="5">
        <v>595</v>
      </c>
      <c r="AE12" s="5">
        <v>1720</v>
      </c>
      <c r="AF12" s="5">
        <v>1661.9</v>
      </c>
      <c r="AG12" s="5">
        <v>588.4</v>
      </c>
      <c r="AH12" s="5">
        <v>1082.8</v>
      </c>
      <c r="AI12" s="5">
        <v>300</v>
      </c>
      <c r="AJ12" s="5">
        <v>650</v>
      </c>
      <c r="AK12" s="5">
        <v>1368</v>
      </c>
      <c r="AL12" s="5">
        <v>1028.5999999999999</v>
      </c>
      <c r="AM12" s="5">
        <v>110</v>
      </c>
      <c r="AN12" s="5">
        <v>170</v>
      </c>
      <c r="AO12" s="5">
        <v>300</v>
      </c>
      <c r="AP12" s="5">
        <v>524</v>
      </c>
      <c r="AQ12" s="5">
        <v>1000</v>
      </c>
      <c r="AR12" s="5">
        <v>4500</v>
      </c>
      <c r="AS12" s="5">
        <v>1435.6</v>
      </c>
      <c r="AT12" s="5">
        <v>930</v>
      </c>
      <c r="AU12" s="5">
        <v>700</v>
      </c>
      <c r="AV12" s="5">
        <v>800</v>
      </c>
      <c r="AW12" s="5">
        <v>750</v>
      </c>
      <c r="AX12" s="5">
        <v>500</v>
      </c>
      <c r="AY12" s="5"/>
    </row>
    <row r="13" spans="1:51" x14ac:dyDescent="0.25">
      <c r="A13" s="4"/>
      <c r="B13" s="4"/>
      <c r="C13" s="4">
        <v>60018</v>
      </c>
      <c r="D13" s="81" t="s">
        <v>131</v>
      </c>
      <c r="E13" s="5">
        <v>269.5</v>
      </c>
      <c r="F13" s="5">
        <v>29</v>
      </c>
      <c r="G13" s="5">
        <v>240.5</v>
      </c>
      <c r="H13" s="5"/>
      <c r="I13" s="5"/>
      <c r="J13" s="5"/>
      <c r="K13" s="5">
        <v>2</v>
      </c>
      <c r="L13" s="5"/>
      <c r="M13" s="5"/>
      <c r="N13" s="5"/>
      <c r="O13" s="5"/>
      <c r="P13" s="5"/>
      <c r="Q13" s="5"/>
      <c r="R13" s="5"/>
      <c r="S13" s="5">
        <v>127</v>
      </c>
      <c r="T13" s="5">
        <v>72</v>
      </c>
      <c r="U13" s="5"/>
      <c r="V13" s="5"/>
      <c r="W13" s="5"/>
      <c r="X13" s="5"/>
      <c r="Y13" s="5"/>
      <c r="Z13" s="5">
        <v>8.5</v>
      </c>
      <c r="AA13" s="5">
        <v>7</v>
      </c>
      <c r="AB13" s="5">
        <v>10</v>
      </c>
      <c r="AC13" s="5">
        <v>5</v>
      </c>
      <c r="AD13" s="5"/>
      <c r="AE13" s="5"/>
      <c r="AF13" s="5"/>
      <c r="AG13" s="5"/>
      <c r="AH13" s="5"/>
      <c r="AI13" s="5"/>
      <c r="AJ13" s="5"/>
      <c r="AK13" s="5">
        <v>4</v>
      </c>
      <c r="AL13" s="5"/>
      <c r="AM13" s="5">
        <v>5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68" t="s">
        <v>132</v>
      </c>
      <c r="E14" s="5">
        <f>SUM(E15:E18)</f>
        <v>232116.10000000003</v>
      </c>
      <c r="F14" s="5">
        <f>SUM(F15:F18)</f>
        <v>61568.3</v>
      </c>
      <c r="G14" s="5">
        <f t="shared" ref="G14:S14" si="24">SUM(G15:G18)</f>
        <v>170547.80000000002</v>
      </c>
      <c r="H14" s="5">
        <f t="shared" ref="H14:K14" si="25">SUM(H15:H18)</f>
        <v>1700</v>
      </c>
      <c r="I14" s="5">
        <f t="shared" si="25"/>
        <v>2851.6</v>
      </c>
      <c r="J14" s="5">
        <f t="shared" si="25"/>
        <v>1170</v>
      </c>
      <c r="K14" s="5">
        <f t="shared" si="25"/>
        <v>224</v>
      </c>
      <c r="L14" s="5">
        <f t="shared" si="24"/>
        <v>3181</v>
      </c>
      <c r="M14" s="5">
        <f t="shared" ref="M14:N14" si="26">SUM(M15:M18)</f>
        <v>711</v>
      </c>
      <c r="N14" s="5">
        <f t="shared" si="26"/>
        <v>1009</v>
      </c>
      <c r="O14" s="5">
        <f t="shared" ref="O14:R14" si="27">SUM(O15:O18)</f>
        <v>1230</v>
      </c>
      <c r="P14" s="5">
        <f t="shared" si="27"/>
        <v>5592</v>
      </c>
      <c r="Q14" s="5">
        <f t="shared" si="27"/>
        <v>4440</v>
      </c>
      <c r="R14" s="5">
        <f t="shared" si="27"/>
        <v>710</v>
      </c>
      <c r="S14" s="5">
        <f t="shared" si="24"/>
        <v>2697</v>
      </c>
      <c r="T14" s="5">
        <f t="shared" ref="T14:W14" si="28">SUM(T15:T18)</f>
        <v>45812.399999999994</v>
      </c>
      <c r="U14" s="5">
        <f t="shared" si="28"/>
        <v>1820</v>
      </c>
      <c r="V14" s="5">
        <f t="shared" si="28"/>
        <v>12807.3</v>
      </c>
      <c r="W14" s="5">
        <f t="shared" si="28"/>
        <v>2156</v>
      </c>
      <c r="X14" s="5">
        <f t="shared" ref="X14" si="29">SUM(X15:X18)</f>
        <v>2523.5</v>
      </c>
      <c r="Y14" s="5">
        <f>SUM(Y15:Y18)</f>
        <v>2955</v>
      </c>
      <c r="Z14" s="5">
        <f>SUM(Z15:Z18)</f>
        <v>33809.699999999997</v>
      </c>
      <c r="AA14" s="5">
        <f t="shared" ref="AA14:AY14" si="30">SUM(AA15:AA18)</f>
        <v>2716.8</v>
      </c>
      <c r="AB14" s="5">
        <f t="shared" si="30"/>
        <v>950.6</v>
      </c>
      <c r="AC14" s="5">
        <f t="shared" si="30"/>
        <v>2820</v>
      </c>
      <c r="AD14" s="5">
        <f t="shared" si="30"/>
        <v>1238.2</v>
      </c>
      <c r="AE14" s="5">
        <f t="shared" si="30"/>
        <v>1021.2</v>
      </c>
      <c r="AF14" s="5">
        <f t="shared" si="30"/>
        <v>1463.1999999999998</v>
      </c>
      <c r="AG14" s="5">
        <f t="shared" si="30"/>
        <v>682.8</v>
      </c>
      <c r="AH14" s="5">
        <f t="shared" si="30"/>
        <v>2119.1</v>
      </c>
      <c r="AI14" s="5">
        <f t="shared" si="30"/>
        <v>2636</v>
      </c>
      <c r="AJ14" s="5">
        <f t="shared" si="30"/>
        <v>589.20000000000005</v>
      </c>
      <c r="AK14" s="5">
        <f t="shared" si="30"/>
        <v>3926</v>
      </c>
      <c r="AL14" s="5">
        <f t="shared" si="30"/>
        <v>3370.7</v>
      </c>
      <c r="AM14" s="5">
        <f t="shared" si="30"/>
        <v>450</v>
      </c>
      <c r="AN14" s="5">
        <f t="shared" si="30"/>
        <v>225</v>
      </c>
      <c r="AO14" s="5">
        <f t="shared" si="30"/>
        <v>265</v>
      </c>
      <c r="AP14" s="5">
        <f t="shared" si="30"/>
        <v>1245.5999999999999</v>
      </c>
      <c r="AQ14" s="5">
        <f t="shared" si="30"/>
        <v>2147.8000000000002</v>
      </c>
      <c r="AR14" s="5">
        <f t="shared" si="30"/>
        <v>555.09999999999991</v>
      </c>
      <c r="AS14" s="5">
        <f t="shared" si="30"/>
        <v>5780</v>
      </c>
      <c r="AT14" s="5">
        <f t="shared" si="30"/>
        <v>422</v>
      </c>
      <c r="AU14" s="5">
        <f t="shared" si="30"/>
        <v>3930</v>
      </c>
      <c r="AV14" s="5">
        <f t="shared" si="30"/>
        <v>1827</v>
      </c>
      <c r="AW14" s="5">
        <f t="shared" si="30"/>
        <v>1300</v>
      </c>
      <c r="AX14" s="5">
        <f t="shared" si="30"/>
        <v>1467</v>
      </c>
      <c r="AY14" s="5">
        <f t="shared" si="30"/>
        <v>0</v>
      </c>
    </row>
    <row r="15" spans="1:51" x14ac:dyDescent="0.25">
      <c r="A15" s="4"/>
      <c r="B15" s="4"/>
      <c r="C15" s="4">
        <v>60021</v>
      </c>
      <c r="D15" s="81" t="s">
        <v>133</v>
      </c>
      <c r="E15" s="5">
        <v>91142.5</v>
      </c>
      <c r="F15" s="5">
        <v>29184</v>
      </c>
      <c r="G15" s="5">
        <v>61958.5</v>
      </c>
      <c r="H15" s="5">
        <v>600</v>
      </c>
      <c r="I15" s="5">
        <v>1760</v>
      </c>
      <c r="J15" s="5">
        <v>600</v>
      </c>
      <c r="K15" s="5">
        <v>114</v>
      </c>
      <c r="L15" s="5">
        <v>2850</v>
      </c>
      <c r="M15" s="5">
        <v>466</v>
      </c>
      <c r="N15" s="5">
        <v>300</v>
      </c>
      <c r="O15" s="5">
        <v>700</v>
      </c>
      <c r="P15" s="5">
        <v>2600</v>
      </c>
      <c r="Q15" s="5">
        <v>2020</v>
      </c>
      <c r="R15" s="5">
        <v>446</v>
      </c>
      <c r="S15" s="5">
        <v>2000</v>
      </c>
      <c r="T15" s="5">
        <v>12318.5</v>
      </c>
      <c r="U15" s="5">
        <v>1800</v>
      </c>
      <c r="V15" s="5">
        <v>1581.2</v>
      </c>
      <c r="W15" s="5">
        <v>1775.3</v>
      </c>
      <c r="X15" s="5">
        <v>1120</v>
      </c>
      <c r="Y15" s="5">
        <v>1124.3</v>
      </c>
      <c r="Z15" s="5">
        <v>4722</v>
      </c>
      <c r="AA15" s="5">
        <v>1339.7</v>
      </c>
      <c r="AB15" s="5">
        <v>453.8</v>
      </c>
      <c r="AC15" s="5">
        <v>1668.7</v>
      </c>
      <c r="AD15" s="5">
        <v>823.2</v>
      </c>
      <c r="AE15" s="5">
        <v>576.70000000000005</v>
      </c>
      <c r="AF15" s="5">
        <v>963.8</v>
      </c>
      <c r="AG15" s="5">
        <v>451.3</v>
      </c>
      <c r="AH15" s="5">
        <v>1609.5</v>
      </c>
      <c r="AI15" s="5">
        <v>1261</v>
      </c>
      <c r="AJ15" s="5">
        <v>458.2</v>
      </c>
      <c r="AK15" s="5">
        <v>580</v>
      </c>
      <c r="AL15" s="5">
        <v>1789.7</v>
      </c>
      <c r="AM15" s="5">
        <v>250</v>
      </c>
      <c r="AN15" s="5">
        <v>150</v>
      </c>
      <c r="AO15" s="5">
        <v>140</v>
      </c>
      <c r="AP15" s="5">
        <v>616</v>
      </c>
      <c r="AQ15" s="5">
        <v>1616.8</v>
      </c>
      <c r="AR15" s="5">
        <v>392.4</v>
      </c>
      <c r="AS15" s="5">
        <v>2427.4</v>
      </c>
      <c r="AT15" s="5">
        <v>367</v>
      </c>
      <c r="AU15" s="5">
        <v>1900</v>
      </c>
      <c r="AV15" s="5">
        <v>1550</v>
      </c>
      <c r="AW15" s="5">
        <v>900</v>
      </c>
      <c r="AX15" s="5">
        <v>776</v>
      </c>
      <c r="AY15" s="5"/>
    </row>
    <row r="16" spans="1:51" x14ac:dyDescent="0.25">
      <c r="A16" s="4"/>
      <c r="B16" s="4"/>
      <c r="C16" s="4">
        <v>60022</v>
      </c>
      <c r="D16" s="81" t="s">
        <v>134</v>
      </c>
      <c r="E16" s="5">
        <v>3707.6</v>
      </c>
      <c r="F16" s="5">
        <v>874.3</v>
      </c>
      <c r="G16" s="5">
        <v>2833.3</v>
      </c>
      <c r="H16" s="5">
        <v>100</v>
      </c>
      <c r="I16" s="5">
        <v>591.6</v>
      </c>
      <c r="J16" s="5">
        <v>170</v>
      </c>
      <c r="K16" s="5">
        <v>10</v>
      </c>
      <c r="L16" s="5">
        <v>121</v>
      </c>
      <c r="M16" s="5">
        <v>45</v>
      </c>
      <c r="N16" s="5">
        <v>5</v>
      </c>
      <c r="O16" s="5">
        <v>30</v>
      </c>
      <c r="P16" s="5">
        <v>23</v>
      </c>
      <c r="Q16" s="5">
        <v>40</v>
      </c>
      <c r="R16" s="5">
        <v>24</v>
      </c>
      <c r="S16" s="5">
        <v>97</v>
      </c>
      <c r="T16" s="5">
        <v>127.3</v>
      </c>
      <c r="U16" s="5">
        <v>20</v>
      </c>
      <c r="V16" s="5">
        <v>18.2</v>
      </c>
      <c r="W16" s="5">
        <v>2.8</v>
      </c>
      <c r="X16" s="5"/>
      <c r="Y16" s="5">
        <v>30.7</v>
      </c>
      <c r="Z16" s="5">
        <v>135.19999999999999</v>
      </c>
      <c r="AA16" s="5">
        <v>482.6</v>
      </c>
      <c r="AB16" s="5">
        <v>33.200000000000003</v>
      </c>
      <c r="AC16" s="5">
        <v>47.4</v>
      </c>
      <c r="AD16" s="5">
        <v>90</v>
      </c>
      <c r="AE16" s="5">
        <v>4.5</v>
      </c>
      <c r="AF16" s="5"/>
      <c r="AG16" s="5">
        <v>71.5</v>
      </c>
      <c r="AH16" s="5">
        <v>118.3</v>
      </c>
      <c r="AI16" s="5">
        <v>30</v>
      </c>
      <c r="AJ16" s="5">
        <v>10</v>
      </c>
      <c r="AK16" s="5">
        <v>12</v>
      </c>
      <c r="AL16" s="5">
        <v>45</v>
      </c>
      <c r="AM16" s="5">
        <v>10</v>
      </c>
      <c r="AN16" s="5">
        <v>15</v>
      </c>
      <c r="AO16" s="5">
        <v>5</v>
      </c>
      <c r="AP16" s="5">
        <v>20</v>
      </c>
      <c r="AQ16" s="5">
        <v>73</v>
      </c>
      <c r="AR16" s="5"/>
      <c r="AS16" s="5"/>
      <c r="AT16" s="5">
        <v>5</v>
      </c>
      <c r="AU16" s="5">
        <v>70</v>
      </c>
      <c r="AV16" s="5">
        <v>20</v>
      </c>
      <c r="AW16" s="5">
        <v>24</v>
      </c>
      <c r="AX16" s="5">
        <v>56</v>
      </c>
      <c r="AY16" s="5"/>
    </row>
    <row r="17" spans="1:51" x14ac:dyDescent="0.25">
      <c r="A17" s="4"/>
      <c r="B17" s="4"/>
      <c r="C17" s="4">
        <v>60023</v>
      </c>
      <c r="D17" s="81" t="s">
        <v>324</v>
      </c>
      <c r="E17" s="5">
        <v>108431.8</v>
      </c>
      <c r="F17" s="5">
        <v>2987.7</v>
      </c>
      <c r="G17" s="5">
        <v>105444.1</v>
      </c>
      <c r="H17" s="5">
        <v>1000</v>
      </c>
      <c r="I17" s="5">
        <v>500</v>
      </c>
      <c r="J17" s="5">
        <v>400</v>
      </c>
      <c r="K17" s="5">
        <v>100</v>
      </c>
      <c r="L17" s="5">
        <v>210</v>
      </c>
      <c r="M17" s="5">
        <v>200</v>
      </c>
      <c r="N17" s="5">
        <v>704</v>
      </c>
      <c r="O17" s="5">
        <v>500</v>
      </c>
      <c r="P17" s="5">
        <v>2969</v>
      </c>
      <c r="Q17" s="5">
        <v>2380</v>
      </c>
      <c r="R17" s="5">
        <v>240</v>
      </c>
      <c r="S17" s="5">
        <v>600</v>
      </c>
      <c r="T17" s="5">
        <v>33300.1</v>
      </c>
      <c r="U17" s="5"/>
      <c r="V17" s="5">
        <v>11207.9</v>
      </c>
      <c r="W17" s="5">
        <v>377.9</v>
      </c>
      <c r="X17" s="5">
        <v>1403.5</v>
      </c>
      <c r="Y17" s="5">
        <v>1800</v>
      </c>
      <c r="Z17" s="5">
        <v>28832.1</v>
      </c>
      <c r="AA17" s="5">
        <v>889.5</v>
      </c>
      <c r="AB17" s="5">
        <v>463.6</v>
      </c>
      <c r="AC17" s="5">
        <v>1101.9000000000001</v>
      </c>
      <c r="AD17" s="5">
        <v>325</v>
      </c>
      <c r="AE17" s="5">
        <v>440</v>
      </c>
      <c r="AF17" s="5">
        <v>499.4</v>
      </c>
      <c r="AG17" s="5">
        <v>160</v>
      </c>
      <c r="AH17" s="5">
        <v>391.3</v>
      </c>
      <c r="AI17" s="5">
        <v>1345</v>
      </c>
      <c r="AJ17" s="5">
        <v>121</v>
      </c>
      <c r="AK17" s="5">
        <v>3330</v>
      </c>
      <c r="AL17" s="5">
        <v>1536</v>
      </c>
      <c r="AM17" s="5">
        <v>175</v>
      </c>
      <c r="AN17" s="5">
        <v>60</v>
      </c>
      <c r="AO17" s="5">
        <v>120</v>
      </c>
      <c r="AP17" s="5">
        <v>579.6</v>
      </c>
      <c r="AQ17" s="5">
        <v>458</v>
      </c>
      <c r="AR17" s="5">
        <v>162.69999999999999</v>
      </c>
      <c r="AS17" s="5">
        <v>3352.6</v>
      </c>
      <c r="AT17" s="5">
        <v>50</v>
      </c>
      <c r="AU17" s="5">
        <v>1950</v>
      </c>
      <c r="AV17" s="5">
        <v>257</v>
      </c>
      <c r="AW17" s="5">
        <v>352</v>
      </c>
      <c r="AX17" s="5">
        <v>600</v>
      </c>
      <c r="AY17" s="5"/>
    </row>
    <row r="18" spans="1:51" x14ac:dyDescent="0.25">
      <c r="A18" s="4"/>
      <c r="B18" s="4"/>
      <c r="C18" s="4">
        <v>60028</v>
      </c>
      <c r="D18" s="81" t="s">
        <v>135</v>
      </c>
      <c r="E18" s="5">
        <v>28834.2</v>
      </c>
      <c r="F18" s="5">
        <v>28522.3</v>
      </c>
      <c r="G18" s="5">
        <v>311.89999999999998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66.5</v>
      </c>
      <c r="U18" s="5"/>
      <c r="V18" s="5"/>
      <c r="W18" s="5"/>
      <c r="X18" s="5"/>
      <c r="Y18" s="5"/>
      <c r="Z18" s="5">
        <v>120.4</v>
      </c>
      <c r="AA18" s="5">
        <v>5</v>
      </c>
      <c r="AB18" s="5"/>
      <c r="AC18" s="5">
        <v>2</v>
      </c>
      <c r="AD18" s="5"/>
      <c r="AE18" s="5"/>
      <c r="AF18" s="5"/>
      <c r="AG18" s="5"/>
      <c r="AH18" s="5"/>
      <c r="AI18" s="5"/>
      <c r="AJ18" s="5"/>
      <c r="AK18" s="5">
        <v>4</v>
      </c>
      <c r="AL18" s="5"/>
      <c r="AM18" s="5">
        <v>15</v>
      </c>
      <c r="AN18" s="5"/>
      <c r="AO18" s="5"/>
      <c r="AP18" s="5">
        <v>30</v>
      </c>
      <c r="AQ18" s="5"/>
      <c r="AR18" s="5"/>
      <c r="AS18" s="5"/>
      <c r="AT18" s="5"/>
      <c r="AU18" s="5">
        <v>10</v>
      </c>
      <c r="AV18" s="5"/>
      <c r="AW18" s="5">
        <v>24</v>
      </c>
      <c r="AX18" s="5">
        <v>35</v>
      </c>
      <c r="AY18" s="5"/>
    </row>
    <row r="19" spans="1:51" x14ac:dyDescent="0.25">
      <c r="A19" s="4"/>
      <c r="B19" s="4">
        <v>6003</v>
      </c>
      <c r="C19" s="4"/>
      <c r="D19" s="68" t="s">
        <v>136</v>
      </c>
      <c r="E19" s="5">
        <f>SUM(E20:E27)</f>
        <v>162057.70000000004</v>
      </c>
      <c r="F19" s="5">
        <f t="shared" ref="F19:G19" si="31">SUM(F20:F27)</f>
        <v>3819.2</v>
      </c>
      <c r="G19" s="5">
        <f t="shared" si="31"/>
        <v>158238.5</v>
      </c>
      <c r="H19" s="5">
        <f>SUM(H20:H27)</f>
        <v>0</v>
      </c>
      <c r="I19" s="5">
        <f t="shared" ref="I19:S19" si="32">SUM(I20:I27)</f>
        <v>0</v>
      </c>
      <c r="J19" s="5">
        <f t="shared" si="32"/>
        <v>0</v>
      </c>
      <c r="K19" s="5">
        <f t="shared" si="32"/>
        <v>0</v>
      </c>
      <c r="L19" s="5">
        <f t="shared" si="32"/>
        <v>0</v>
      </c>
      <c r="M19" s="5">
        <f t="shared" si="32"/>
        <v>0</v>
      </c>
      <c r="N19" s="5">
        <f t="shared" si="32"/>
        <v>0</v>
      </c>
      <c r="O19" s="5">
        <f t="shared" si="32"/>
        <v>93919</v>
      </c>
      <c r="P19" s="5">
        <f t="shared" si="32"/>
        <v>5405</v>
      </c>
      <c r="Q19" s="5">
        <f t="shared" si="32"/>
        <v>47188</v>
      </c>
      <c r="R19" s="5">
        <f t="shared" si="32"/>
        <v>0</v>
      </c>
      <c r="S19" s="5">
        <f t="shared" si="32"/>
        <v>0</v>
      </c>
      <c r="T19" s="5">
        <f>SUM(T20:T27)</f>
        <v>1120.5999999999999</v>
      </c>
      <c r="U19" s="5">
        <f t="shared" ref="U19:X19" si="33">SUM(U20:U27)</f>
        <v>0</v>
      </c>
      <c r="V19" s="5">
        <f t="shared" si="33"/>
        <v>13</v>
      </c>
      <c r="W19" s="5">
        <f t="shared" si="33"/>
        <v>5</v>
      </c>
      <c r="X19" s="5">
        <f t="shared" si="33"/>
        <v>0</v>
      </c>
      <c r="Y19" s="5">
        <f>SUM(Y20:Y27)</f>
        <v>0</v>
      </c>
      <c r="Z19" s="5">
        <f>SUM(Z20:Z27)</f>
        <v>365.4</v>
      </c>
      <c r="AA19" s="5">
        <f t="shared" ref="AA19:AY19" si="34">SUM(AA20:AA27)</f>
        <v>885.80000000000007</v>
      </c>
      <c r="AB19" s="5">
        <f t="shared" si="34"/>
        <v>52.599999999999994</v>
      </c>
      <c r="AC19" s="5">
        <f t="shared" si="34"/>
        <v>8571</v>
      </c>
      <c r="AD19" s="5">
        <f t="shared" si="34"/>
        <v>140</v>
      </c>
      <c r="AE19" s="5">
        <f t="shared" si="34"/>
        <v>173.4</v>
      </c>
      <c r="AF19" s="5">
        <f t="shared" si="34"/>
        <v>163.19999999999999</v>
      </c>
      <c r="AG19" s="5">
        <f t="shared" si="34"/>
        <v>0</v>
      </c>
      <c r="AH19" s="5">
        <f t="shared" si="34"/>
        <v>20</v>
      </c>
      <c r="AI19" s="5">
        <f t="shared" si="34"/>
        <v>0</v>
      </c>
      <c r="AJ19" s="5">
        <f t="shared" ref="AJ19" si="35">SUM(AJ20:AJ27)</f>
        <v>0</v>
      </c>
      <c r="AK19" s="5">
        <f t="shared" ref="AK19" si="36">SUM(AK20:AK27)</f>
        <v>0</v>
      </c>
      <c r="AL19" s="5">
        <f t="shared" ref="AL19" si="37">SUM(AL20:AL27)</f>
        <v>0</v>
      </c>
      <c r="AM19" s="5">
        <f t="shared" si="34"/>
        <v>31</v>
      </c>
      <c r="AN19" s="5">
        <f t="shared" si="34"/>
        <v>0</v>
      </c>
      <c r="AO19" s="5">
        <f t="shared" si="34"/>
        <v>0</v>
      </c>
      <c r="AP19" s="5">
        <f t="shared" si="34"/>
        <v>0</v>
      </c>
      <c r="AQ19" s="5">
        <f t="shared" si="34"/>
        <v>185.5</v>
      </c>
      <c r="AR19" s="5">
        <f t="shared" si="34"/>
        <v>0</v>
      </c>
      <c r="AS19" s="5">
        <f t="shared" si="34"/>
        <v>0</v>
      </c>
      <c r="AT19" s="5">
        <f t="shared" si="34"/>
        <v>0</v>
      </c>
      <c r="AU19" s="5">
        <f t="shared" si="34"/>
        <v>0</v>
      </c>
      <c r="AV19" s="5">
        <f t="shared" si="34"/>
        <v>0</v>
      </c>
      <c r="AW19" s="5">
        <f t="shared" si="34"/>
        <v>0</v>
      </c>
      <c r="AX19" s="5">
        <f t="shared" si="34"/>
        <v>0</v>
      </c>
      <c r="AY19" s="5">
        <f t="shared" si="34"/>
        <v>0</v>
      </c>
    </row>
    <row r="20" spans="1:51" x14ac:dyDescent="0.25">
      <c r="A20" s="4"/>
      <c r="B20" s="4"/>
      <c r="C20" s="4">
        <v>60031</v>
      </c>
      <c r="D20" s="81" t="s">
        <v>137</v>
      </c>
      <c r="E20" s="5">
        <v>144682.70000000001</v>
      </c>
      <c r="F20" s="5">
        <v>10</v>
      </c>
      <c r="G20" s="5">
        <v>144672.70000000001</v>
      </c>
      <c r="H20" s="6"/>
      <c r="I20" s="6"/>
      <c r="J20" s="6"/>
      <c r="K20" s="6"/>
      <c r="L20" s="6"/>
      <c r="M20" s="6"/>
      <c r="N20" s="6"/>
      <c r="O20" s="5">
        <v>93393</v>
      </c>
      <c r="P20" s="5">
        <v>4240</v>
      </c>
      <c r="Q20" s="5">
        <v>46988</v>
      </c>
      <c r="R20" s="5"/>
      <c r="S20" s="5"/>
      <c r="T20" s="5"/>
      <c r="U20" s="5"/>
      <c r="V20" s="5"/>
      <c r="W20" s="5">
        <v>5</v>
      </c>
      <c r="X20" s="5"/>
      <c r="Y20" s="5"/>
      <c r="Z20" s="5">
        <v>5</v>
      </c>
      <c r="AA20" s="5"/>
      <c r="AB20" s="5">
        <v>13.7</v>
      </c>
      <c r="AC20" s="5">
        <v>20</v>
      </c>
      <c r="AD20" s="5"/>
      <c r="AE20" s="5"/>
      <c r="AF20" s="5"/>
      <c r="AG20" s="5"/>
      <c r="AH20" s="5"/>
      <c r="AI20" s="5"/>
      <c r="AJ20" s="5"/>
      <c r="AK20" s="5"/>
      <c r="AL20" s="5"/>
      <c r="AM20" s="5">
        <v>8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60032</v>
      </c>
      <c r="D21" s="81" t="s">
        <v>138</v>
      </c>
      <c r="E21" s="5">
        <v>3463</v>
      </c>
      <c r="F21" s="5">
        <v>95.5</v>
      </c>
      <c r="G21" s="5">
        <v>3367.5</v>
      </c>
      <c r="H21" s="6"/>
      <c r="I21" s="6"/>
      <c r="J21" s="6"/>
      <c r="K21" s="6"/>
      <c r="L21" s="6"/>
      <c r="M21" s="6"/>
      <c r="N21" s="6"/>
      <c r="O21" s="5">
        <v>216</v>
      </c>
      <c r="P21" s="5">
        <v>366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161.4</v>
      </c>
      <c r="AB21" s="5"/>
      <c r="AC21" s="5">
        <v>2624.1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60033</v>
      </c>
      <c r="D22" s="81" t="s">
        <v>139</v>
      </c>
      <c r="E22" s="5">
        <v>2208.6999999999998</v>
      </c>
      <c r="F22" s="5">
        <v>1311.3</v>
      </c>
      <c r="G22" s="5">
        <v>897.4</v>
      </c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>
        <v>12</v>
      </c>
      <c r="U22" s="5"/>
      <c r="V22" s="5">
        <v>3</v>
      </c>
      <c r="W22" s="5"/>
      <c r="X22" s="5"/>
      <c r="Y22" s="5"/>
      <c r="Z22" s="5">
        <v>21.9</v>
      </c>
      <c r="AA22" s="5">
        <v>165.1</v>
      </c>
      <c r="AB22" s="5"/>
      <c r="AC22" s="5">
        <v>461.2</v>
      </c>
      <c r="AD22" s="5"/>
      <c r="AE22" s="5">
        <v>100</v>
      </c>
      <c r="AF22" s="5">
        <v>134.19999999999999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60034</v>
      </c>
      <c r="D23" s="81" t="s">
        <v>140</v>
      </c>
      <c r="E23" s="5">
        <v>959.8</v>
      </c>
      <c r="F23" s="5">
        <v>235</v>
      </c>
      <c r="G23" s="5">
        <v>724.8</v>
      </c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13</v>
      </c>
      <c r="AA23" s="5">
        <v>165.3</v>
      </c>
      <c r="AB23" s="5"/>
      <c r="AC23" s="5">
        <v>512.1</v>
      </c>
      <c r="AD23" s="5"/>
      <c r="AE23" s="5">
        <v>5.4</v>
      </c>
      <c r="AF23" s="5">
        <v>29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60035</v>
      </c>
      <c r="D24" s="81" t="s">
        <v>141</v>
      </c>
      <c r="E24" s="5">
        <v>496.2</v>
      </c>
      <c r="F24" s="5">
        <v>163</v>
      </c>
      <c r="G24" s="5">
        <v>333.2</v>
      </c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147.9</v>
      </c>
      <c r="AB24" s="5"/>
      <c r="AC24" s="5">
        <v>185.3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4"/>
      <c r="B25" s="4"/>
      <c r="C25" s="4">
        <v>60036</v>
      </c>
      <c r="D25" s="81" t="s">
        <v>325</v>
      </c>
      <c r="E25" s="7">
        <v>5036.2</v>
      </c>
      <c r="F25" s="7">
        <v>483.9</v>
      </c>
      <c r="G25" s="7">
        <v>4552.3</v>
      </c>
      <c r="H25" s="8"/>
      <c r="I25" s="8"/>
      <c r="J25" s="8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78</v>
      </c>
      <c r="AB25" s="7"/>
      <c r="AC25" s="7">
        <v>4474.3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5">
      <c r="A26" s="4"/>
      <c r="B26" s="4"/>
      <c r="C26" s="4">
        <v>60037</v>
      </c>
      <c r="D26" s="81" t="s">
        <v>326</v>
      </c>
      <c r="E26" s="7">
        <v>4683.8999999999996</v>
      </c>
      <c r="F26" s="7">
        <v>1509.3</v>
      </c>
      <c r="G26" s="7">
        <v>3174.6</v>
      </c>
      <c r="H26" s="8"/>
      <c r="I26" s="8"/>
      <c r="J26" s="8"/>
      <c r="K26" s="8"/>
      <c r="L26" s="8"/>
      <c r="M26" s="8"/>
      <c r="N26" s="8"/>
      <c r="O26" s="7">
        <v>310</v>
      </c>
      <c r="P26" s="7">
        <v>299</v>
      </c>
      <c r="Q26" s="7">
        <v>200</v>
      </c>
      <c r="R26" s="7"/>
      <c r="S26" s="7"/>
      <c r="T26" s="7">
        <v>1108.5999999999999</v>
      </c>
      <c r="U26" s="7"/>
      <c r="V26" s="7">
        <v>10</v>
      </c>
      <c r="W26" s="7"/>
      <c r="X26" s="7"/>
      <c r="Y26" s="7"/>
      <c r="Z26" s="7">
        <v>325.5</v>
      </c>
      <c r="AA26" s="7">
        <v>168.1</v>
      </c>
      <c r="AB26" s="7">
        <v>38.9</v>
      </c>
      <c r="AC26" s="7">
        <v>293</v>
      </c>
      <c r="AD26" s="7">
        <v>140</v>
      </c>
      <c r="AE26" s="7">
        <v>68</v>
      </c>
      <c r="AF26" s="7"/>
      <c r="AG26" s="7"/>
      <c r="AH26" s="7">
        <v>20</v>
      </c>
      <c r="AI26" s="7"/>
      <c r="AJ26" s="7"/>
      <c r="AK26" s="7"/>
      <c r="AL26" s="7"/>
      <c r="AM26" s="7">
        <v>8</v>
      </c>
      <c r="AN26" s="7"/>
      <c r="AO26" s="7"/>
      <c r="AP26" s="7"/>
      <c r="AQ26" s="7">
        <v>185.5</v>
      </c>
      <c r="AR26" s="7"/>
      <c r="AS26" s="7"/>
      <c r="AT26" s="7"/>
      <c r="AU26" s="7"/>
      <c r="AV26" s="7"/>
      <c r="AW26" s="7"/>
      <c r="AX26" s="7"/>
      <c r="AY26" s="7"/>
    </row>
    <row r="27" spans="1:51" x14ac:dyDescent="0.25">
      <c r="A27" s="4"/>
      <c r="B27" s="4"/>
      <c r="C27" s="4">
        <v>60038</v>
      </c>
      <c r="D27" s="81" t="s">
        <v>142</v>
      </c>
      <c r="E27" s="7">
        <v>527.20000000000005</v>
      </c>
      <c r="F27" s="7">
        <v>11.2</v>
      </c>
      <c r="G27" s="7">
        <v>516</v>
      </c>
      <c r="H27" s="8"/>
      <c r="I27" s="8"/>
      <c r="J27" s="8"/>
      <c r="K27" s="8"/>
      <c r="L27" s="8"/>
      <c r="M27" s="8"/>
      <c r="N27" s="8"/>
      <c r="O27" s="7"/>
      <c r="P27" s="7">
        <v>500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7"/>
      <c r="AL27" s="7"/>
      <c r="AM27" s="7">
        <v>15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5">
      <c r="A28" s="4"/>
      <c r="B28" s="4">
        <v>6004</v>
      </c>
      <c r="C28" s="4"/>
      <c r="D28" s="68" t="s">
        <v>143</v>
      </c>
      <c r="E28" s="7">
        <f>SUM(E29:E32)</f>
        <v>169425.5</v>
      </c>
      <c r="F28" s="7">
        <f t="shared" ref="F28:S28" si="38">SUM(F29:F32)</f>
        <v>6565.9</v>
      </c>
      <c r="G28" s="7">
        <f>SUM(G29:G32)</f>
        <v>162859.6</v>
      </c>
      <c r="H28" s="7">
        <f t="shared" ref="H28:K28" si="39">SUM(H29:H32)</f>
        <v>1100</v>
      </c>
      <c r="I28" s="7">
        <f t="shared" si="39"/>
        <v>2771.3</v>
      </c>
      <c r="J28" s="7">
        <f t="shared" si="39"/>
        <v>933</v>
      </c>
      <c r="K28" s="7">
        <f t="shared" si="39"/>
        <v>129.5</v>
      </c>
      <c r="L28" s="7">
        <f t="shared" si="38"/>
        <v>5060</v>
      </c>
      <c r="M28" s="7">
        <f t="shared" ref="M28:N28" si="40">SUM(M29:M32)</f>
        <v>780</v>
      </c>
      <c r="N28" s="7">
        <f t="shared" si="40"/>
        <v>80</v>
      </c>
      <c r="O28" s="7">
        <f t="shared" ref="O28:R28" si="41">SUM(O29:O32)</f>
        <v>60126</v>
      </c>
      <c r="P28" s="7">
        <f t="shared" si="41"/>
        <v>64765</v>
      </c>
      <c r="Q28" s="7">
        <f t="shared" si="41"/>
        <v>9583</v>
      </c>
      <c r="R28" s="7">
        <f t="shared" si="41"/>
        <v>16</v>
      </c>
      <c r="S28" s="7">
        <f t="shared" si="38"/>
        <v>120</v>
      </c>
      <c r="T28" s="7">
        <f t="shared" ref="T28:W28" si="42">SUM(T29:T32)</f>
        <v>5450</v>
      </c>
      <c r="U28" s="7">
        <f t="shared" si="42"/>
        <v>50</v>
      </c>
      <c r="V28" s="7">
        <f t="shared" si="42"/>
        <v>644.79999999999995</v>
      </c>
      <c r="W28" s="7">
        <f t="shared" si="42"/>
        <v>326.20000000000005</v>
      </c>
      <c r="X28" s="7">
        <f t="shared" ref="X28" si="43">SUM(X29:X32)</f>
        <v>0</v>
      </c>
      <c r="Y28" s="7">
        <f>SUM(Y29:Y32)</f>
        <v>1996.3</v>
      </c>
      <c r="Z28" s="7">
        <f>SUM(Z29:Z32)</f>
        <v>229.2</v>
      </c>
      <c r="AA28" s="7">
        <f t="shared" ref="AA28:AY28" si="44">SUM(AA29:AA32)</f>
        <v>203.5</v>
      </c>
      <c r="AB28" s="7">
        <f t="shared" si="44"/>
        <v>390.6</v>
      </c>
      <c r="AC28" s="7">
        <f t="shared" si="44"/>
        <v>638.29999999999995</v>
      </c>
      <c r="AD28" s="7">
        <f t="shared" si="44"/>
        <v>510</v>
      </c>
      <c r="AE28" s="7">
        <f t="shared" si="44"/>
        <v>1813.5</v>
      </c>
      <c r="AF28" s="7">
        <f t="shared" si="44"/>
        <v>31.5</v>
      </c>
      <c r="AG28" s="7">
        <f t="shared" si="44"/>
        <v>43.099999999999994</v>
      </c>
      <c r="AH28" s="7">
        <f t="shared" si="44"/>
        <v>166.79999999999998</v>
      </c>
      <c r="AI28" s="7">
        <f t="shared" si="44"/>
        <v>25.3</v>
      </c>
      <c r="AJ28" s="7">
        <f t="shared" si="44"/>
        <v>30</v>
      </c>
      <c r="AK28" s="7">
        <f t="shared" si="44"/>
        <v>600</v>
      </c>
      <c r="AL28" s="7">
        <f t="shared" si="44"/>
        <v>520</v>
      </c>
      <c r="AM28" s="7">
        <f t="shared" si="44"/>
        <v>20</v>
      </c>
      <c r="AN28" s="7">
        <f t="shared" si="44"/>
        <v>74</v>
      </c>
      <c r="AO28" s="7">
        <f t="shared" si="44"/>
        <v>1250</v>
      </c>
      <c r="AP28" s="7">
        <f t="shared" si="44"/>
        <v>336.1</v>
      </c>
      <c r="AQ28" s="7">
        <f t="shared" si="44"/>
        <v>128</v>
      </c>
      <c r="AR28" s="7">
        <f t="shared" si="44"/>
        <v>3.6</v>
      </c>
      <c r="AS28" s="7">
        <f t="shared" si="44"/>
        <v>550</v>
      </c>
      <c r="AT28" s="7">
        <f t="shared" si="44"/>
        <v>20</v>
      </c>
      <c r="AU28" s="7">
        <f t="shared" si="44"/>
        <v>162</v>
      </c>
      <c r="AV28" s="7">
        <f t="shared" si="44"/>
        <v>570</v>
      </c>
      <c r="AW28" s="7">
        <f t="shared" si="44"/>
        <v>63</v>
      </c>
      <c r="AX28" s="7">
        <f t="shared" si="44"/>
        <v>550</v>
      </c>
      <c r="AY28" s="7">
        <f t="shared" si="44"/>
        <v>0</v>
      </c>
    </row>
    <row r="29" spans="1:51" x14ac:dyDescent="0.25">
      <c r="A29" s="4"/>
      <c r="B29" s="4"/>
      <c r="C29" s="4">
        <v>60041</v>
      </c>
      <c r="D29" s="81" t="s">
        <v>144</v>
      </c>
      <c r="E29" s="7">
        <v>131702.70000000001</v>
      </c>
      <c r="F29" s="7">
        <v>5973.5</v>
      </c>
      <c r="G29" s="7">
        <v>125729.2</v>
      </c>
      <c r="H29" s="7">
        <v>600</v>
      </c>
      <c r="I29" s="7">
        <v>2439.4</v>
      </c>
      <c r="J29" s="7">
        <v>883</v>
      </c>
      <c r="K29" s="7">
        <v>118</v>
      </c>
      <c r="L29" s="7">
        <v>560</v>
      </c>
      <c r="M29" s="7">
        <v>490</v>
      </c>
      <c r="N29" s="7">
        <v>80</v>
      </c>
      <c r="O29" s="7">
        <v>38462</v>
      </c>
      <c r="P29" s="7">
        <v>55965</v>
      </c>
      <c r="Q29" s="7">
        <v>9583</v>
      </c>
      <c r="R29" s="7">
        <v>16</v>
      </c>
      <c r="S29" s="7">
        <v>120</v>
      </c>
      <c r="T29" s="7">
        <v>5412.6</v>
      </c>
      <c r="U29" s="7">
        <v>40</v>
      </c>
      <c r="V29" s="7">
        <v>469.8</v>
      </c>
      <c r="W29" s="7">
        <v>245.6</v>
      </c>
      <c r="X29" s="7"/>
      <c r="Y29" s="7">
        <v>1990</v>
      </c>
      <c r="Z29" s="7">
        <v>83.8</v>
      </c>
      <c r="AA29" s="7">
        <v>31.2</v>
      </c>
      <c r="AB29" s="7">
        <v>390.6</v>
      </c>
      <c r="AC29" s="7">
        <v>631.9</v>
      </c>
      <c r="AD29" s="7">
        <v>280</v>
      </c>
      <c r="AE29" s="7">
        <v>1813.5</v>
      </c>
      <c r="AF29" s="7">
        <v>31.5</v>
      </c>
      <c r="AG29" s="7"/>
      <c r="AH29" s="7">
        <v>156.19999999999999</v>
      </c>
      <c r="AI29" s="7">
        <v>15</v>
      </c>
      <c r="AJ29" s="7">
        <v>20</v>
      </c>
      <c r="AK29" s="7">
        <v>600</v>
      </c>
      <c r="AL29" s="7">
        <v>520</v>
      </c>
      <c r="AM29" s="7">
        <v>20</v>
      </c>
      <c r="AN29" s="7">
        <v>74</v>
      </c>
      <c r="AO29" s="7">
        <v>1250</v>
      </c>
      <c r="AP29" s="7">
        <v>316.10000000000002</v>
      </c>
      <c r="AQ29" s="7">
        <v>126</v>
      </c>
      <c r="AR29" s="7"/>
      <c r="AS29" s="7">
        <v>550</v>
      </c>
      <c r="AT29" s="7">
        <v>20</v>
      </c>
      <c r="AU29" s="7">
        <v>162</v>
      </c>
      <c r="AV29" s="7">
        <v>570</v>
      </c>
      <c r="AW29" s="7">
        <v>63</v>
      </c>
      <c r="AX29" s="7">
        <v>530</v>
      </c>
      <c r="AY29" s="7"/>
    </row>
    <row r="30" spans="1:51" x14ac:dyDescent="0.25">
      <c r="A30" s="4"/>
      <c r="B30" s="4"/>
      <c r="C30" s="4">
        <v>60042</v>
      </c>
      <c r="D30" s="81" t="s">
        <v>145</v>
      </c>
      <c r="E30" s="7">
        <v>10004.9</v>
      </c>
      <c r="F30" s="7">
        <v>485.9</v>
      </c>
      <c r="G30" s="7">
        <v>9519</v>
      </c>
      <c r="H30" s="7"/>
      <c r="I30" s="7"/>
      <c r="J30" s="7"/>
      <c r="K30" s="7"/>
      <c r="L30" s="7">
        <v>100</v>
      </c>
      <c r="M30" s="7">
        <v>250</v>
      </c>
      <c r="N30" s="7"/>
      <c r="O30" s="7"/>
      <c r="P30" s="7">
        <v>8800</v>
      </c>
      <c r="Q30" s="7"/>
      <c r="R30" s="7"/>
      <c r="S30" s="7"/>
      <c r="T30" s="7">
        <v>3.7</v>
      </c>
      <c r="U30" s="7">
        <v>10</v>
      </c>
      <c r="V30" s="7">
        <v>170</v>
      </c>
      <c r="W30" s="7">
        <v>52</v>
      </c>
      <c r="X30" s="7"/>
      <c r="Y30" s="7">
        <v>6.3</v>
      </c>
      <c r="Z30" s="7">
        <v>20</v>
      </c>
      <c r="AA30" s="7">
        <v>56.7</v>
      </c>
      <c r="AB30" s="7"/>
      <c r="AC30" s="7">
        <v>6.4</v>
      </c>
      <c r="AD30" s="7"/>
      <c r="AE30" s="7"/>
      <c r="AF30" s="7"/>
      <c r="AG30" s="7"/>
      <c r="AH30" s="7">
        <v>10.6</v>
      </c>
      <c r="AI30" s="7">
        <v>10.3</v>
      </c>
      <c r="AJ30" s="7"/>
      <c r="AK30" s="7"/>
      <c r="AL30" s="7"/>
      <c r="AM30" s="7"/>
      <c r="AN30" s="7"/>
      <c r="AO30" s="7"/>
      <c r="AP30" s="7"/>
      <c r="AQ30" s="7">
        <v>2</v>
      </c>
      <c r="AR30" s="7">
        <v>1</v>
      </c>
      <c r="AS30" s="7"/>
      <c r="AT30" s="7"/>
      <c r="AU30" s="7"/>
      <c r="AV30" s="7"/>
      <c r="AW30" s="7"/>
      <c r="AX30" s="7">
        <v>20</v>
      </c>
      <c r="AY30" s="7"/>
    </row>
    <row r="31" spans="1:51" x14ac:dyDescent="0.25">
      <c r="A31" s="9"/>
      <c r="B31" s="9"/>
      <c r="C31" s="4">
        <v>60043</v>
      </c>
      <c r="D31" s="81" t="s">
        <v>146</v>
      </c>
      <c r="E31" s="10">
        <v>5480.4</v>
      </c>
      <c r="F31" s="10"/>
      <c r="G31" s="10">
        <v>5480.4</v>
      </c>
      <c r="H31" s="10">
        <v>500</v>
      </c>
      <c r="I31" s="10">
        <v>331.9</v>
      </c>
      <c r="J31" s="10">
        <v>50</v>
      </c>
      <c r="K31" s="10">
        <v>10.5</v>
      </c>
      <c r="L31" s="10">
        <v>4400</v>
      </c>
      <c r="M31" s="10">
        <v>40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124.6</v>
      </c>
      <c r="AA31" s="10"/>
      <c r="AB31" s="10"/>
      <c r="AC31" s="10"/>
      <c r="AD31" s="10"/>
      <c r="AE31" s="10"/>
      <c r="AF31" s="10"/>
      <c r="AG31" s="10">
        <v>10.8</v>
      </c>
      <c r="AH31" s="10"/>
      <c r="AI31" s="10"/>
      <c r="AJ31" s="10">
        <v>10</v>
      </c>
      <c r="AK31" s="10"/>
      <c r="AL31" s="10"/>
      <c r="AM31" s="10"/>
      <c r="AN31" s="10"/>
      <c r="AO31" s="10"/>
      <c r="AP31" s="10"/>
      <c r="AQ31" s="10"/>
      <c r="AR31" s="10">
        <v>2.6</v>
      </c>
      <c r="AS31" s="10"/>
      <c r="AT31" s="10"/>
      <c r="AU31" s="10"/>
      <c r="AV31" s="10"/>
      <c r="AW31" s="10"/>
      <c r="AX31" s="10"/>
      <c r="AY31" s="10"/>
    </row>
    <row r="32" spans="1:51" x14ac:dyDescent="0.25">
      <c r="A32" s="4"/>
      <c r="B32" s="4"/>
      <c r="C32" s="4">
        <v>60048</v>
      </c>
      <c r="D32" s="81" t="s">
        <v>147</v>
      </c>
      <c r="E32" s="10">
        <v>22237.5</v>
      </c>
      <c r="F32" s="10">
        <v>106.5</v>
      </c>
      <c r="G32" s="10">
        <v>22131</v>
      </c>
      <c r="H32" s="10"/>
      <c r="I32" s="10"/>
      <c r="J32" s="10"/>
      <c r="K32" s="10">
        <v>1</v>
      </c>
      <c r="L32" s="10"/>
      <c r="M32" s="10"/>
      <c r="N32" s="10"/>
      <c r="O32" s="10">
        <v>21664</v>
      </c>
      <c r="P32" s="10"/>
      <c r="Q32" s="10"/>
      <c r="R32" s="10"/>
      <c r="S32" s="10"/>
      <c r="T32" s="10">
        <v>33.700000000000003</v>
      </c>
      <c r="U32" s="10"/>
      <c r="V32" s="10">
        <v>5</v>
      </c>
      <c r="W32" s="10">
        <v>28.6</v>
      </c>
      <c r="X32" s="10"/>
      <c r="Y32" s="10"/>
      <c r="Z32" s="10">
        <v>0.8</v>
      </c>
      <c r="AA32" s="10">
        <v>115.6</v>
      </c>
      <c r="AB32" s="10"/>
      <c r="AC32" s="10"/>
      <c r="AD32" s="10">
        <v>230</v>
      </c>
      <c r="AE32" s="10"/>
      <c r="AF32" s="10"/>
      <c r="AG32" s="10">
        <v>32.299999999999997</v>
      </c>
      <c r="AH32" s="10"/>
      <c r="AI32" s="10"/>
      <c r="AJ32" s="10"/>
      <c r="AK32" s="10"/>
      <c r="AL32" s="10"/>
      <c r="AM32" s="10"/>
      <c r="AN32" s="10"/>
      <c r="AO32" s="10"/>
      <c r="AP32" s="10">
        <v>20</v>
      </c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4"/>
      <c r="B33" s="4">
        <v>6005</v>
      </c>
      <c r="C33" s="4"/>
      <c r="D33" s="68" t="s">
        <v>148</v>
      </c>
      <c r="E33" s="10">
        <f>SUM(E34:E39)</f>
        <v>457773.5</v>
      </c>
      <c r="F33" s="10">
        <f>SUM(F34:F39)</f>
        <v>112808</v>
      </c>
      <c r="G33" s="10">
        <f>SUM(G34:G39)</f>
        <v>344965.5</v>
      </c>
      <c r="H33" s="10">
        <f t="shared" ref="H33:K33" si="45">SUM(H34:H39)</f>
        <v>1550</v>
      </c>
      <c r="I33" s="10">
        <f t="shared" si="45"/>
        <v>7059.2</v>
      </c>
      <c r="J33" s="10">
        <f t="shared" si="45"/>
        <v>1940</v>
      </c>
      <c r="K33" s="10">
        <f t="shared" si="45"/>
        <v>210.5</v>
      </c>
      <c r="L33" s="10">
        <f t="shared" ref="L33:S33" si="46">SUM(L34:L39)</f>
        <v>5146</v>
      </c>
      <c r="M33" s="10">
        <f t="shared" ref="M33:N33" si="47">SUM(M34:M39)</f>
        <v>1500</v>
      </c>
      <c r="N33" s="10">
        <f t="shared" si="47"/>
        <v>370</v>
      </c>
      <c r="O33" s="10">
        <f t="shared" ref="O33:R33" si="48">SUM(O34:O39)</f>
        <v>8730</v>
      </c>
      <c r="P33" s="10">
        <f t="shared" si="48"/>
        <v>163745</v>
      </c>
      <c r="Q33" s="10">
        <f t="shared" si="48"/>
        <v>12423</v>
      </c>
      <c r="R33" s="10">
        <f t="shared" si="48"/>
        <v>1228</v>
      </c>
      <c r="S33" s="10">
        <f t="shared" si="46"/>
        <v>5207</v>
      </c>
      <c r="T33" s="10">
        <f t="shared" ref="T33:W33" si="49">SUM(T34:T39)</f>
        <v>15804</v>
      </c>
      <c r="U33" s="10">
        <f t="shared" si="49"/>
        <v>7220</v>
      </c>
      <c r="V33" s="10">
        <f t="shared" si="49"/>
        <v>3096.5</v>
      </c>
      <c r="W33" s="10">
        <f t="shared" si="49"/>
        <v>3149.8</v>
      </c>
      <c r="X33" s="10">
        <f t="shared" ref="X33" si="50">SUM(X34:X39)</f>
        <v>2060</v>
      </c>
      <c r="Y33" s="10">
        <f>SUM(Y34:Y39)</f>
        <v>4914</v>
      </c>
      <c r="Z33" s="10">
        <f>SUM(Z34:Z39)</f>
        <v>14136.1</v>
      </c>
      <c r="AA33" s="10">
        <f t="shared" ref="AA33:AY33" si="51">SUM(AA34:AA39)</f>
        <v>7942</v>
      </c>
      <c r="AB33" s="10">
        <f t="shared" si="51"/>
        <v>3994.8</v>
      </c>
      <c r="AC33" s="10">
        <f t="shared" si="51"/>
        <v>3119.3999999999996</v>
      </c>
      <c r="AD33" s="10">
        <f t="shared" si="51"/>
        <v>1428.9</v>
      </c>
      <c r="AE33" s="10">
        <f t="shared" si="51"/>
        <v>1752.5000000000002</v>
      </c>
      <c r="AF33" s="10">
        <f t="shared" si="51"/>
        <v>3239.3</v>
      </c>
      <c r="AG33" s="10">
        <f t="shared" si="51"/>
        <v>1733</v>
      </c>
      <c r="AH33" s="10">
        <f t="shared" si="51"/>
        <v>5275.3</v>
      </c>
      <c r="AI33" s="10">
        <f t="shared" si="51"/>
        <v>1307.0999999999999</v>
      </c>
      <c r="AJ33" s="10">
        <f t="shared" si="51"/>
        <v>1468</v>
      </c>
      <c r="AK33" s="10">
        <f t="shared" si="51"/>
        <v>2562.4</v>
      </c>
      <c r="AL33" s="10">
        <f t="shared" si="51"/>
        <v>5073</v>
      </c>
      <c r="AM33" s="10">
        <f t="shared" si="51"/>
        <v>895</v>
      </c>
      <c r="AN33" s="10">
        <f t="shared" si="51"/>
        <v>203</v>
      </c>
      <c r="AO33" s="10">
        <f t="shared" si="51"/>
        <v>450</v>
      </c>
      <c r="AP33" s="10">
        <f t="shared" si="51"/>
        <v>1214.3</v>
      </c>
      <c r="AQ33" s="10">
        <f t="shared" si="51"/>
        <v>6303.7</v>
      </c>
      <c r="AR33" s="10">
        <f>SUM(AR34:AR39)</f>
        <v>1104.8</v>
      </c>
      <c r="AS33" s="10">
        <f t="shared" si="51"/>
        <v>2506.9</v>
      </c>
      <c r="AT33" s="10">
        <f t="shared" si="51"/>
        <v>1012</v>
      </c>
      <c r="AU33" s="10">
        <f t="shared" si="51"/>
        <v>24734</v>
      </c>
      <c r="AV33" s="10">
        <f t="shared" si="51"/>
        <v>2340</v>
      </c>
      <c r="AW33" s="10">
        <f t="shared" si="51"/>
        <v>1652</v>
      </c>
      <c r="AX33" s="10">
        <f t="shared" si="51"/>
        <v>4165</v>
      </c>
      <c r="AY33" s="10">
        <f t="shared" si="51"/>
        <v>0</v>
      </c>
    </row>
    <row r="34" spans="1:51" x14ac:dyDescent="0.25">
      <c r="A34" s="4"/>
      <c r="B34" s="4"/>
      <c r="C34" s="4">
        <v>60051</v>
      </c>
      <c r="D34" s="81" t="s">
        <v>149</v>
      </c>
      <c r="E34" s="10">
        <v>69795</v>
      </c>
      <c r="F34" s="10">
        <v>8186.1</v>
      </c>
      <c r="G34" s="10">
        <v>61608.9</v>
      </c>
      <c r="H34" s="10">
        <v>250</v>
      </c>
      <c r="I34" s="10">
        <v>194.8</v>
      </c>
      <c r="J34" s="10">
        <v>300</v>
      </c>
      <c r="K34" s="10">
        <v>32.5</v>
      </c>
      <c r="L34" s="10">
        <v>421</v>
      </c>
      <c r="M34" s="10">
        <v>630</v>
      </c>
      <c r="N34" s="10">
        <v>45</v>
      </c>
      <c r="O34" s="10">
        <v>7365</v>
      </c>
      <c r="P34" s="10">
        <v>8754</v>
      </c>
      <c r="Q34" s="10">
        <v>320</v>
      </c>
      <c r="R34" s="10">
        <v>171</v>
      </c>
      <c r="S34" s="10">
        <v>1470</v>
      </c>
      <c r="T34" s="10">
        <v>880.4</v>
      </c>
      <c r="U34" s="10">
        <v>3500</v>
      </c>
      <c r="V34" s="10">
        <v>643.9</v>
      </c>
      <c r="W34" s="10">
        <v>354</v>
      </c>
      <c r="X34" s="10"/>
      <c r="Y34" s="10">
        <v>1700</v>
      </c>
      <c r="Z34" s="10">
        <v>3939.4</v>
      </c>
      <c r="AA34" s="10">
        <v>2782.5</v>
      </c>
      <c r="AB34" s="10">
        <v>481.7</v>
      </c>
      <c r="AC34" s="10">
        <v>781.9</v>
      </c>
      <c r="AD34" s="10">
        <v>96</v>
      </c>
      <c r="AE34" s="10">
        <v>898.2</v>
      </c>
      <c r="AF34" s="10">
        <v>217.4</v>
      </c>
      <c r="AG34" s="10">
        <v>370</v>
      </c>
      <c r="AH34" s="10">
        <v>290.60000000000002</v>
      </c>
      <c r="AI34" s="10">
        <v>111</v>
      </c>
      <c r="AJ34" s="10">
        <v>708</v>
      </c>
      <c r="AK34" s="10">
        <v>40</v>
      </c>
      <c r="AL34" s="10">
        <v>573</v>
      </c>
      <c r="AM34" s="10">
        <v>400</v>
      </c>
      <c r="AN34" s="10">
        <v>31</v>
      </c>
      <c r="AO34" s="10">
        <v>40</v>
      </c>
      <c r="AP34" s="10">
        <v>128</v>
      </c>
      <c r="AQ34" s="10">
        <v>55.9</v>
      </c>
      <c r="AR34" s="10">
        <v>355.1</v>
      </c>
      <c r="AS34" s="10">
        <v>108.6</v>
      </c>
      <c r="AT34" s="10">
        <v>220</v>
      </c>
      <c r="AU34" s="10">
        <v>19849</v>
      </c>
      <c r="AV34" s="10"/>
      <c r="AW34" s="10">
        <v>400</v>
      </c>
      <c r="AX34" s="10">
        <v>1700</v>
      </c>
      <c r="AY34" s="10"/>
    </row>
    <row r="35" spans="1:51" x14ac:dyDescent="0.25">
      <c r="A35" s="4"/>
      <c r="B35" s="4"/>
      <c r="C35" s="4">
        <v>60052</v>
      </c>
      <c r="D35" s="81" t="s">
        <v>150</v>
      </c>
      <c r="E35" s="10">
        <v>53202.1</v>
      </c>
      <c r="F35" s="10">
        <v>22979.1</v>
      </c>
      <c r="G35" s="10">
        <v>30223</v>
      </c>
      <c r="H35" s="10">
        <v>700</v>
      </c>
      <c r="I35" s="10">
        <v>4270</v>
      </c>
      <c r="J35" s="10">
        <v>400</v>
      </c>
      <c r="K35" s="10">
        <v>69</v>
      </c>
      <c r="L35" s="10">
        <v>1500</v>
      </c>
      <c r="M35" s="10">
        <v>220</v>
      </c>
      <c r="N35" s="10">
        <v>10</v>
      </c>
      <c r="O35" s="10">
        <v>160</v>
      </c>
      <c r="P35" s="10">
        <v>4066</v>
      </c>
      <c r="Q35" s="10">
        <v>400</v>
      </c>
      <c r="R35" s="10">
        <v>250</v>
      </c>
      <c r="S35" s="10">
        <v>730</v>
      </c>
      <c r="T35" s="10">
        <v>2120.4</v>
      </c>
      <c r="U35" s="10">
        <v>900</v>
      </c>
      <c r="V35" s="10">
        <v>511.6</v>
      </c>
      <c r="W35" s="10">
        <v>400.6</v>
      </c>
      <c r="X35" s="10">
        <v>500</v>
      </c>
      <c r="Y35" s="10">
        <v>300</v>
      </c>
      <c r="Z35" s="10">
        <v>1134.5999999999999</v>
      </c>
      <c r="AA35" s="10">
        <v>852.4</v>
      </c>
      <c r="AB35" s="10">
        <v>282.10000000000002</v>
      </c>
      <c r="AC35" s="10">
        <v>567.6</v>
      </c>
      <c r="AD35" s="10">
        <v>500</v>
      </c>
      <c r="AE35" s="10">
        <v>185.9</v>
      </c>
      <c r="AF35" s="10">
        <v>827.4</v>
      </c>
      <c r="AG35" s="10">
        <v>300</v>
      </c>
      <c r="AH35" s="10">
        <v>245.8</v>
      </c>
      <c r="AI35" s="10">
        <v>433.4</v>
      </c>
      <c r="AJ35" s="10">
        <v>280</v>
      </c>
      <c r="AK35" s="10">
        <v>700</v>
      </c>
      <c r="AL35" s="10">
        <v>1340</v>
      </c>
      <c r="AM35" s="10">
        <v>200</v>
      </c>
      <c r="AN35" s="10">
        <v>37.5</v>
      </c>
      <c r="AO35" s="10">
        <v>40</v>
      </c>
      <c r="AP35" s="10">
        <v>130.19999999999999</v>
      </c>
      <c r="AQ35" s="10">
        <v>409.8</v>
      </c>
      <c r="AR35" s="10">
        <v>76.5</v>
      </c>
      <c r="AS35" s="10">
        <v>12.2</v>
      </c>
      <c r="AT35" s="10">
        <v>180</v>
      </c>
      <c r="AU35" s="10">
        <v>1800</v>
      </c>
      <c r="AV35" s="10">
        <v>600</v>
      </c>
      <c r="AW35" s="10">
        <v>200</v>
      </c>
      <c r="AX35" s="10">
        <v>1380</v>
      </c>
      <c r="AY35" s="10"/>
    </row>
    <row r="36" spans="1:51" x14ac:dyDescent="0.25">
      <c r="A36" s="4"/>
      <c r="B36" s="4"/>
      <c r="C36" s="4">
        <v>60053</v>
      </c>
      <c r="D36" s="81" t="s">
        <v>151</v>
      </c>
      <c r="E36" s="10">
        <v>35557.9</v>
      </c>
      <c r="F36" s="10">
        <v>4916.8</v>
      </c>
      <c r="G36" s="10">
        <v>30641.1</v>
      </c>
      <c r="H36" s="10">
        <v>300</v>
      </c>
      <c r="I36" s="10">
        <v>369.4</v>
      </c>
      <c r="J36" s="10">
        <v>400</v>
      </c>
      <c r="K36" s="10">
        <v>9</v>
      </c>
      <c r="L36" s="10">
        <v>625</v>
      </c>
      <c r="M36" s="10">
        <v>40</v>
      </c>
      <c r="N36" s="10">
        <v>180</v>
      </c>
      <c r="O36" s="10">
        <v>1205</v>
      </c>
      <c r="P36" s="10">
        <v>7205</v>
      </c>
      <c r="Q36" s="10">
        <v>9813</v>
      </c>
      <c r="R36" s="10">
        <v>60</v>
      </c>
      <c r="S36" s="10">
        <v>760</v>
      </c>
      <c r="T36" s="10">
        <v>188.2</v>
      </c>
      <c r="U36" s="10">
        <v>200</v>
      </c>
      <c r="V36" s="10">
        <v>195</v>
      </c>
      <c r="W36" s="10">
        <v>152.4</v>
      </c>
      <c r="X36" s="10"/>
      <c r="Y36" s="10">
        <v>27</v>
      </c>
      <c r="Z36" s="10">
        <v>307.10000000000002</v>
      </c>
      <c r="AA36" s="10">
        <v>1497.2</v>
      </c>
      <c r="AB36" s="10">
        <v>2684.5</v>
      </c>
      <c r="AC36" s="10">
        <v>715.2</v>
      </c>
      <c r="AD36" s="10">
        <v>124.4</v>
      </c>
      <c r="AE36" s="10">
        <v>16.399999999999999</v>
      </c>
      <c r="AF36" s="10">
        <v>75.8</v>
      </c>
      <c r="AG36" s="10">
        <v>200</v>
      </c>
      <c r="AH36" s="10">
        <v>303.5</v>
      </c>
      <c r="AI36" s="10"/>
      <c r="AJ36" s="10">
        <v>10</v>
      </c>
      <c r="AK36" s="10">
        <v>98</v>
      </c>
      <c r="AL36" s="10">
        <v>61</v>
      </c>
      <c r="AM36" s="10">
        <v>10</v>
      </c>
      <c r="AN36" s="10">
        <v>12</v>
      </c>
      <c r="AO36" s="10">
        <v>40</v>
      </c>
      <c r="AP36" s="10">
        <v>61.1</v>
      </c>
      <c r="AQ36" s="10">
        <v>20</v>
      </c>
      <c r="AR36" s="10">
        <v>75.900000000000006</v>
      </c>
      <c r="AS36" s="10">
        <v>1361</v>
      </c>
      <c r="AT36" s="10">
        <v>42</v>
      </c>
      <c r="AU36" s="10">
        <v>800</v>
      </c>
      <c r="AV36" s="10">
        <v>160</v>
      </c>
      <c r="AW36" s="10">
        <v>162</v>
      </c>
      <c r="AX36" s="10">
        <v>75</v>
      </c>
      <c r="AY36" s="10"/>
    </row>
    <row r="37" spans="1:51" x14ac:dyDescent="0.25">
      <c r="A37" s="4"/>
      <c r="B37" s="4"/>
      <c r="C37" s="4">
        <v>60054</v>
      </c>
      <c r="D37" s="81" t="s">
        <v>152</v>
      </c>
      <c r="E37" s="10">
        <v>44544.5</v>
      </c>
      <c r="F37" s="10">
        <v>14259.5</v>
      </c>
      <c r="G37" s="10">
        <v>30285</v>
      </c>
      <c r="H37" s="10"/>
      <c r="I37" s="10">
        <v>533</v>
      </c>
      <c r="J37" s="10">
        <v>540</v>
      </c>
      <c r="K37" s="10"/>
      <c r="L37" s="10"/>
      <c r="M37" s="10"/>
      <c r="N37" s="10">
        <v>10</v>
      </c>
      <c r="O37" s="10"/>
      <c r="P37" s="10">
        <v>16126</v>
      </c>
      <c r="Q37" s="10">
        <v>890</v>
      </c>
      <c r="R37" s="10">
        <v>320</v>
      </c>
      <c r="S37" s="10">
        <v>685</v>
      </c>
      <c r="T37" s="10">
        <v>260</v>
      </c>
      <c r="U37" s="10">
        <v>620</v>
      </c>
      <c r="V37" s="10">
        <v>1288</v>
      </c>
      <c r="W37" s="10"/>
      <c r="X37" s="10">
        <v>480</v>
      </c>
      <c r="Y37" s="10">
        <v>987</v>
      </c>
      <c r="Z37" s="10">
        <v>956</v>
      </c>
      <c r="AA37" s="10">
        <v>24</v>
      </c>
      <c r="AB37" s="10">
        <v>90</v>
      </c>
      <c r="AC37" s="10">
        <v>72</v>
      </c>
      <c r="AD37" s="10">
        <v>210</v>
      </c>
      <c r="AE37" s="10">
        <v>225</v>
      </c>
      <c r="AF37" s="10">
        <v>225</v>
      </c>
      <c r="AG37" s="10">
        <v>513</v>
      </c>
      <c r="AH37" s="10">
        <v>484</v>
      </c>
      <c r="AI37" s="10">
        <v>120</v>
      </c>
      <c r="AJ37" s="10">
        <v>270</v>
      </c>
      <c r="AK37" s="10"/>
      <c r="AL37" s="10">
        <v>690</v>
      </c>
      <c r="AM37" s="10">
        <v>50</v>
      </c>
      <c r="AN37" s="10"/>
      <c r="AO37" s="10">
        <v>270</v>
      </c>
      <c r="AP37" s="10">
        <v>690</v>
      </c>
      <c r="AQ37" s="10">
        <v>690</v>
      </c>
      <c r="AR37" s="10">
        <v>210</v>
      </c>
      <c r="AS37" s="10">
        <v>2</v>
      </c>
      <c r="AT37" s="10">
        <v>270</v>
      </c>
      <c r="AU37" s="10">
        <v>35</v>
      </c>
      <c r="AV37" s="10">
        <v>1200</v>
      </c>
      <c r="AW37" s="10">
        <v>40</v>
      </c>
      <c r="AX37" s="10">
        <v>210</v>
      </c>
      <c r="AY37" s="10"/>
    </row>
    <row r="38" spans="1:51" x14ac:dyDescent="0.25">
      <c r="A38" s="4"/>
      <c r="B38" s="4"/>
      <c r="C38" s="4">
        <v>60055</v>
      </c>
      <c r="D38" s="85" t="s">
        <v>153</v>
      </c>
      <c r="E38" s="10">
        <v>210705.1</v>
      </c>
      <c r="F38" s="10">
        <v>20291.099999999999</v>
      </c>
      <c r="G38" s="10">
        <v>190414</v>
      </c>
      <c r="H38" s="10">
        <v>300</v>
      </c>
      <c r="I38" s="10">
        <v>1282</v>
      </c>
      <c r="J38" s="10">
        <v>300</v>
      </c>
      <c r="K38" s="10">
        <v>100</v>
      </c>
      <c r="L38" s="10">
        <v>1700</v>
      </c>
      <c r="M38" s="10">
        <v>610</v>
      </c>
      <c r="N38" s="10">
        <v>125</v>
      </c>
      <c r="O38" s="10"/>
      <c r="P38" s="10">
        <v>127594</v>
      </c>
      <c r="Q38" s="10">
        <v>1000</v>
      </c>
      <c r="R38" s="10">
        <v>427</v>
      </c>
      <c r="S38" s="10">
        <v>1562</v>
      </c>
      <c r="T38" s="10">
        <v>12264</v>
      </c>
      <c r="U38" s="10">
        <v>2000</v>
      </c>
      <c r="V38" s="10">
        <v>450</v>
      </c>
      <c r="W38" s="10">
        <v>2242.8000000000002</v>
      </c>
      <c r="X38" s="10">
        <v>1080</v>
      </c>
      <c r="Y38" s="10">
        <v>1900</v>
      </c>
      <c r="Z38" s="10">
        <v>7756.4</v>
      </c>
      <c r="AA38" s="10">
        <v>2775.4</v>
      </c>
      <c r="AB38" s="10">
        <v>451.3</v>
      </c>
      <c r="AC38" s="10">
        <v>908.5</v>
      </c>
      <c r="AD38" s="10">
        <v>318.5</v>
      </c>
      <c r="AE38" s="10">
        <v>427</v>
      </c>
      <c r="AF38" s="10">
        <v>1893.7</v>
      </c>
      <c r="AG38" s="10">
        <v>350</v>
      </c>
      <c r="AH38" s="10">
        <v>3946.4</v>
      </c>
      <c r="AI38" s="10">
        <v>642.70000000000005</v>
      </c>
      <c r="AJ38" s="10">
        <v>200</v>
      </c>
      <c r="AK38" s="10">
        <v>1724.4</v>
      </c>
      <c r="AL38" s="10">
        <v>2379</v>
      </c>
      <c r="AM38" s="10">
        <v>225</v>
      </c>
      <c r="AN38" s="10">
        <v>122.5</v>
      </c>
      <c r="AO38" s="10">
        <v>60</v>
      </c>
      <c r="AP38" s="10">
        <v>180</v>
      </c>
      <c r="AQ38" s="10">
        <v>5126</v>
      </c>
      <c r="AR38" s="10">
        <v>387.3</v>
      </c>
      <c r="AS38" s="10">
        <v>1023.1</v>
      </c>
      <c r="AT38" s="10">
        <v>300</v>
      </c>
      <c r="AU38" s="10">
        <v>2250</v>
      </c>
      <c r="AV38" s="10">
        <v>380</v>
      </c>
      <c r="AW38" s="10">
        <v>850</v>
      </c>
      <c r="AX38" s="10">
        <v>800</v>
      </c>
      <c r="AY38" s="10"/>
    </row>
    <row r="39" spans="1:51" x14ac:dyDescent="0.25">
      <c r="A39" s="4"/>
      <c r="B39" s="4"/>
      <c r="C39" s="4">
        <v>60058</v>
      </c>
      <c r="D39" s="81" t="s">
        <v>154</v>
      </c>
      <c r="E39" s="10">
        <v>43968.9</v>
      </c>
      <c r="F39" s="10">
        <v>42175.4</v>
      </c>
      <c r="G39" s="10">
        <v>1793.5</v>
      </c>
      <c r="H39" s="10"/>
      <c r="I39" s="10">
        <v>410</v>
      </c>
      <c r="J39" s="10"/>
      <c r="K39" s="10"/>
      <c r="L39" s="10">
        <v>900</v>
      </c>
      <c r="M39" s="10"/>
      <c r="N39" s="10"/>
      <c r="O39" s="10"/>
      <c r="P39" s="10"/>
      <c r="Q39" s="10"/>
      <c r="R39" s="10"/>
      <c r="S39" s="10"/>
      <c r="T39" s="10">
        <v>91</v>
      </c>
      <c r="U39" s="10"/>
      <c r="V39" s="10">
        <v>8</v>
      </c>
      <c r="W39" s="10"/>
      <c r="X39" s="10"/>
      <c r="Y39" s="10"/>
      <c r="Z39" s="10">
        <v>42.6</v>
      </c>
      <c r="AA39" s="10">
        <v>10.5</v>
      </c>
      <c r="AB39" s="10">
        <v>5.2</v>
      </c>
      <c r="AC39" s="10">
        <v>74.2</v>
      </c>
      <c r="AD39" s="10">
        <v>180</v>
      </c>
      <c r="AE39" s="10"/>
      <c r="AF39" s="10"/>
      <c r="AG39" s="10"/>
      <c r="AH39" s="10">
        <v>5</v>
      </c>
      <c r="AI39" s="10"/>
      <c r="AJ39" s="10"/>
      <c r="AK39" s="10"/>
      <c r="AL39" s="10">
        <v>30</v>
      </c>
      <c r="AM39" s="10">
        <v>10</v>
      </c>
      <c r="AN39" s="10"/>
      <c r="AO39" s="10"/>
      <c r="AP39" s="10">
        <v>25</v>
      </c>
      <c r="AQ39" s="10">
        <v>2</v>
      </c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4"/>
      <c r="B40" s="11">
        <v>6006</v>
      </c>
      <c r="C40" s="4"/>
      <c r="D40" s="68" t="s">
        <v>155</v>
      </c>
      <c r="E40" s="10">
        <f>SUM(E41:E43)</f>
        <v>163741.6</v>
      </c>
      <c r="F40" s="10">
        <f>SUM(F41:F43)</f>
        <v>46472.3</v>
      </c>
      <c r="G40" s="10">
        <f t="shared" ref="G40:S40" si="52">SUM(G41:G43)</f>
        <v>117269.3</v>
      </c>
      <c r="H40" s="10">
        <f t="shared" ref="H40:K40" si="53">SUM(H41:H43)</f>
        <v>1990</v>
      </c>
      <c r="I40" s="10">
        <f t="shared" si="53"/>
        <v>2255</v>
      </c>
      <c r="J40" s="10">
        <f t="shared" si="53"/>
        <v>1600</v>
      </c>
      <c r="K40" s="10">
        <f t="shared" si="53"/>
        <v>130</v>
      </c>
      <c r="L40" s="10">
        <f t="shared" si="52"/>
        <v>14000</v>
      </c>
      <c r="M40" s="10">
        <f t="shared" ref="M40:N40" si="54">SUM(M41:M43)</f>
        <v>1173</v>
      </c>
      <c r="N40" s="10">
        <f t="shared" si="54"/>
        <v>710</v>
      </c>
      <c r="O40" s="10">
        <f t="shared" ref="O40:R40" si="55">SUM(O41:O43)</f>
        <v>14900</v>
      </c>
      <c r="P40" s="10">
        <f t="shared" si="55"/>
        <v>18837</v>
      </c>
      <c r="Q40" s="10">
        <f t="shared" si="55"/>
        <v>1900</v>
      </c>
      <c r="R40" s="10">
        <f t="shared" si="55"/>
        <v>250</v>
      </c>
      <c r="S40" s="10">
        <f t="shared" si="52"/>
        <v>5096</v>
      </c>
      <c r="T40" s="10">
        <f t="shared" ref="T40:W40" si="56">SUM(T41:T43)</f>
        <v>11091.1</v>
      </c>
      <c r="U40" s="10">
        <f t="shared" si="56"/>
        <v>4936.6000000000004</v>
      </c>
      <c r="V40" s="10">
        <f t="shared" si="56"/>
        <v>4352.3999999999996</v>
      </c>
      <c r="W40" s="10">
        <f t="shared" si="56"/>
        <v>519.79999999999995</v>
      </c>
      <c r="X40" s="10">
        <f t="shared" ref="X40" si="57">SUM(X41:X43)</f>
        <v>590</v>
      </c>
      <c r="Y40" s="10">
        <f>SUM(Y41:Y43)</f>
        <v>1401.7</v>
      </c>
      <c r="Z40" s="10">
        <f>SUM(Z41:Z43)</f>
        <v>2847.9</v>
      </c>
      <c r="AA40" s="10">
        <f t="shared" ref="AA40:AY40" si="58">SUM(AA41:AA43)</f>
        <v>5415.5</v>
      </c>
      <c r="AB40" s="10">
        <f t="shared" si="58"/>
        <v>1624.5</v>
      </c>
      <c r="AC40" s="10">
        <f t="shared" si="58"/>
        <v>2345.6000000000004</v>
      </c>
      <c r="AD40" s="10">
        <f t="shared" si="58"/>
        <v>1170</v>
      </c>
      <c r="AE40" s="10">
        <f t="shared" si="58"/>
        <v>1015</v>
      </c>
      <c r="AF40" s="10">
        <f t="shared" si="58"/>
        <v>587</v>
      </c>
      <c r="AG40" s="10">
        <f t="shared" si="58"/>
        <v>1316.8</v>
      </c>
      <c r="AH40" s="10">
        <f t="shared" si="58"/>
        <v>1412</v>
      </c>
      <c r="AI40" s="10">
        <f t="shared" si="58"/>
        <v>715.5</v>
      </c>
      <c r="AJ40" s="10">
        <f t="shared" si="58"/>
        <v>380</v>
      </c>
      <c r="AK40" s="10">
        <f t="shared" si="58"/>
        <v>1359</v>
      </c>
      <c r="AL40" s="10">
        <f t="shared" si="58"/>
        <v>644.4</v>
      </c>
      <c r="AM40" s="10">
        <f t="shared" si="58"/>
        <v>215</v>
      </c>
      <c r="AN40" s="10">
        <f t="shared" si="58"/>
        <v>210</v>
      </c>
      <c r="AO40" s="10">
        <f t="shared" si="58"/>
        <v>83</v>
      </c>
      <c r="AP40" s="10">
        <f t="shared" si="58"/>
        <v>625</v>
      </c>
      <c r="AQ40" s="10">
        <f t="shared" si="58"/>
        <v>860</v>
      </c>
      <c r="AR40" s="10">
        <f t="shared" si="58"/>
        <v>1186</v>
      </c>
      <c r="AS40" s="10">
        <f t="shared" si="58"/>
        <v>2303.5</v>
      </c>
      <c r="AT40" s="10">
        <f t="shared" si="58"/>
        <v>198</v>
      </c>
      <c r="AU40" s="10">
        <f t="shared" si="58"/>
        <v>3320</v>
      </c>
      <c r="AV40" s="10">
        <f t="shared" si="58"/>
        <v>400</v>
      </c>
      <c r="AW40" s="10">
        <f t="shared" si="58"/>
        <v>380</v>
      </c>
      <c r="AX40" s="10">
        <f t="shared" si="58"/>
        <v>923</v>
      </c>
      <c r="AY40" s="10">
        <f t="shared" si="58"/>
        <v>0</v>
      </c>
    </row>
    <row r="41" spans="1:51" x14ac:dyDescent="0.25">
      <c r="A41" s="4"/>
      <c r="B41" s="4"/>
      <c r="C41" s="4">
        <v>60061</v>
      </c>
      <c r="D41" s="81" t="s">
        <v>156</v>
      </c>
      <c r="E41" s="10">
        <v>143737</v>
      </c>
      <c r="F41" s="10">
        <v>39216.9</v>
      </c>
      <c r="G41" s="10">
        <v>104520.1</v>
      </c>
      <c r="H41" s="10">
        <v>1465</v>
      </c>
      <c r="I41" s="10">
        <v>2000</v>
      </c>
      <c r="J41" s="10">
        <v>1500</v>
      </c>
      <c r="K41" s="10">
        <v>120</v>
      </c>
      <c r="L41" s="10">
        <v>13600</v>
      </c>
      <c r="M41" s="10">
        <v>1123</v>
      </c>
      <c r="N41" s="10">
        <v>650</v>
      </c>
      <c r="O41" s="10">
        <v>13000</v>
      </c>
      <c r="P41" s="10">
        <v>15991</v>
      </c>
      <c r="Q41" s="10">
        <v>1500</v>
      </c>
      <c r="R41" s="10">
        <v>242</v>
      </c>
      <c r="S41" s="10">
        <v>3201</v>
      </c>
      <c r="T41" s="10">
        <v>10470.4</v>
      </c>
      <c r="U41" s="10">
        <v>4836.6000000000004</v>
      </c>
      <c r="V41" s="10">
        <v>3924</v>
      </c>
      <c r="W41" s="10">
        <v>501.2</v>
      </c>
      <c r="X41" s="10">
        <v>545</v>
      </c>
      <c r="Y41" s="10">
        <v>1337</v>
      </c>
      <c r="Z41" s="10">
        <v>2382.8000000000002</v>
      </c>
      <c r="AA41" s="10">
        <v>4769</v>
      </c>
      <c r="AB41" s="10">
        <v>1354.5</v>
      </c>
      <c r="AC41" s="10">
        <v>2138.3000000000002</v>
      </c>
      <c r="AD41" s="10">
        <v>1000</v>
      </c>
      <c r="AE41" s="10">
        <v>1000</v>
      </c>
      <c r="AF41" s="10">
        <v>567</v>
      </c>
      <c r="AG41" s="10">
        <v>1196</v>
      </c>
      <c r="AH41" s="10">
        <v>1362</v>
      </c>
      <c r="AI41" s="10">
        <v>601</v>
      </c>
      <c r="AJ41" s="10">
        <v>330</v>
      </c>
      <c r="AK41" s="10">
        <v>1284</v>
      </c>
      <c r="AL41" s="10">
        <v>540</v>
      </c>
      <c r="AM41" s="10">
        <v>200</v>
      </c>
      <c r="AN41" s="10">
        <v>180</v>
      </c>
      <c r="AO41" s="10">
        <v>80</v>
      </c>
      <c r="AP41" s="10">
        <v>610</v>
      </c>
      <c r="AQ41" s="10">
        <v>835</v>
      </c>
      <c r="AR41" s="10">
        <v>1130</v>
      </c>
      <c r="AS41" s="10">
        <v>2188.3000000000002</v>
      </c>
      <c r="AT41" s="10">
        <v>180</v>
      </c>
      <c r="AU41" s="10">
        <v>3000</v>
      </c>
      <c r="AV41" s="10">
        <v>350</v>
      </c>
      <c r="AW41" s="10">
        <v>350</v>
      </c>
      <c r="AX41" s="10">
        <v>886</v>
      </c>
      <c r="AY41" s="10"/>
    </row>
    <row r="42" spans="1:51" x14ac:dyDescent="0.25">
      <c r="A42" s="4"/>
      <c r="B42" s="4"/>
      <c r="C42" s="4">
        <v>60062</v>
      </c>
      <c r="D42" s="81" t="s">
        <v>157</v>
      </c>
      <c r="E42" s="10">
        <v>18522</v>
      </c>
      <c r="F42" s="10">
        <v>6505.8</v>
      </c>
      <c r="G42" s="10">
        <v>12016.2</v>
      </c>
      <c r="H42" s="10">
        <v>525</v>
      </c>
      <c r="I42" s="10">
        <v>255</v>
      </c>
      <c r="J42" s="10">
        <v>100</v>
      </c>
      <c r="K42" s="10">
        <v>10</v>
      </c>
      <c r="L42" s="10">
        <v>400</v>
      </c>
      <c r="M42" s="10">
        <v>50</v>
      </c>
      <c r="N42" s="10">
        <v>60</v>
      </c>
      <c r="O42" s="10">
        <v>1900</v>
      </c>
      <c r="P42" s="10">
        <v>2846</v>
      </c>
      <c r="Q42" s="10">
        <v>400</v>
      </c>
      <c r="R42" s="10">
        <v>8</v>
      </c>
      <c r="S42" s="10">
        <v>1191</v>
      </c>
      <c r="T42" s="10">
        <v>620.70000000000005</v>
      </c>
      <c r="U42" s="10">
        <v>100</v>
      </c>
      <c r="V42" s="10">
        <v>428.4</v>
      </c>
      <c r="W42" s="10">
        <v>18.600000000000001</v>
      </c>
      <c r="X42" s="10">
        <v>45</v>
      </c>
      <c r="Y42" s="10">
        <v>64.7</v>
      </c>
      <c r="Z42" s="10">
        <v>465.1</v>
      </c>
      <c r="AA42" s="10">
        <v>646.5</v>
      </c>
      <c r="AB42" s="10">
        <v>270</v>
      </c>
      <c r="AC42" s="10">
        <v>207.3</v>
      </c>
      <c r="AD42" s="10">
        <v>170</v>
      </c>
      <c r="AE42" s="10">
        <v>15</v>
      </c>
      <c r="AF42" s="10">
        <v>20</v>
      </c>
      <c r="AG42" s="10">
        <v>111.8</v>
      </c>
      <c r="AH42" s="10">
        <v>50</v>
      </c>
      <c r="AI42" s="10">
        <v>114.5</v>
      </c>
      <c r="AJ42" s="10">
        <v>50</v>
      </c>
      <c r="AK42" s="10">
        <v>75</v>
      </c>
      <c r="AL42" s="10">
        <v>104.4</v>
      </c>
      <c r="AM42" s="10">
        <v>15</v>
      </c>
      <c r="AN42" s="10">
        <v>30</v>
      </c>
      <c r="AO42" s="10">
        <v>3</v>
      </c>
      <c r="AP42" s="10">
        <v>15</v>
      </c>
      <c r="AQ42" s="10">
        <v>25</v>
      </c>
      <c r="AR42" s="10">
        <v>56</v>
      </c>
      <c r="AS42" s="10">
        <v>115.2</v>
      </c>
      <c r="AT42" s="10">
        <v>18</v>
      </c>
      <c r="AU42" s="10">
        <v>300</v>
      </c>
      <c r="AV42" s="10">
        <v>50</v>
      </c>
      <c r="AW42" s="10">
        <v>30</v>
      </c>
      <c r="AX42" s="10">
        <v>37</v>
      </c>
      <c r="AY42" s="10"/>
    </row>
    <row r="43" spans="1:51" x14ac:dyDescent="0.25">
      <c r="A43" s="4"/>
      <c r="B43" s="4"/>
      <c r="C43" s="4">
        <v>60068</v>
      </c>
      <c r="D43" s="81" t="s">
        <v>158</v>
      </c>
      <c r="E43" s="10">
        <v>1482.6</v>
      </c>
      <c r="F43" s="10">
        <v>749.6</v>
      </c>
      <c r="G43" s="10">
        <v>733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704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9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20</v>
      </c>
      <c r="AV43" s="10"/>
      <c r="AW43" s="10"/>
      <c r="AX43" s="10"/>
      <c r="AY43" s="10"/>
    </row>
    <row r="44" spans="1:51" x14ac:dyDescent="0.25">
      <c r="A44" s="12"/>
      <c r="B44" s="12">
        <v>6007</v>
      </c>
      <c r="C44" s="12"/>
      <c r="D44" s="82" t="s">
        <v>159</v>
      </c>
      <c r="E44" s="13">
        <f>SUM(E45:E47)</f>
        <v>166620.29999999999</v>
      </c>
      <c r="F44" s="13">
        <f t="shared" ref="F44:G44" si="59">SUM(F45:F47)</f>
        <v>8356.6</v>
      </c>
      <c r="G44" s="13">
        <f t="shared" si="59"/>
        <v>158263.70000000001</v>
      </c>
      <c r="H44" s="13"/>
      <c r="I44" s="13"/>
      <c r="J44" s="13"/>
      <c r="K44" s="13"/>
      <c r="L44" s="13"/>
      <c r="M44" s="13"/>
      <c r="N44" s="13"/>
      <c r="O44" s="13">
        <f>SUM(O45:O47)</f>
        <v>1050</v>
      </c>
      <c r="P44" s="13">
        <f t="shared" ref="P44:AY44" si="60">SUM(P45:P47)</f>
        <v>1230</v>
      </c>
      <c r="Q44" s="13">
        <f t="shared" si="60"/>
        <v>0</v>
      </c>
      <c r="R44" s="13">
        <f t="shared" si="60"/>
        <v>0</v>
      </c>
      <c r="S44" s="13">
        <f t="shared" si="60"/>
        <v>0</v>
      </c>
      <c r="T44" s="13">
        <f t="shared" si="60"/>
        <v>0.4</v>
      </c>
      <c r="U44" s="13">
        <f t="shared" si="60"/>
        <v>0</v>
      </c>
      <c r="V44" s="13">
        <f t="shared" si="60"/>
        <v>150336</v>
      </c>
      <c r="W44" s="13">
        <f t="shared" si="60"/>
        <v>7.3</v>
      </c>
      <c r="X44" s="13">
        <f t="shared" si="60"/>
        <v>0</v>
      </c>
      <c r="Y44" s="13">
        <f t="shared" si="60"/>
        <v>3600</v>
      </c>
      <c r="Z44" s="13">
        <f t="shared" si="60"/>
        <v>10</v>
      </c>
      <c r="AA44" s="13">
        <f t="shared" si="60"/>
        <v>39.6</v>
      </c>
      <c r="AB44" s="13">
        <f t="shared" si="60"/>
        <v>30.7</v>
      </c>
      <c r="AC44" s="13">
        <f t="shared" si="60"/>
        <v>1634.6999999999998</v>
      </c>
      <c r="AD44" s="13">
        <f t="shared" si="60"/>
        <v>0</v>
      </c>
      <c r="AE44" s="13">
        <f t="shared" si="60"/>
        <v>300</v>
      </c>
      <c r="AF44" s="13">
        <f t="shared" si="60"/>
        <v>0</v>
      </c>
      <c r="AG44" s="13">
        <f t="shared" si="60"/>
        <v>0</v>
      </c>
      <c r="AH44" s="13">
        <f t="shared" si="60"/>
        <v>0</v>
      </c>
      <c r="AI44" s="13">
        <f t="shared" si="60"/>
        <v>0</v>
      </c>
      <c r="AJ44" s="13">
        <f t="shared" si="60"/>
        <v>0</v>
      </c>
      <c r="AK44" s="13">
        <f t="shared" si="60"/>
        <v>0</v>
      </c>
      <c r="AL44" s="13">
        <f t="shared" si="60"/>
        <v>0</v>
      </c>
      <c r="AM44" s="13">
        <f t="shared" si="60"/>
        <v>0</v>
      </c>
      <c r="AN44" s="13">
        <f t="shared" si="60"/>
        <v>0</v>
      </c>
      <c r="AO44" s="13">
        <f t="shared" si="60"/>
        <v>0</v>
      </c>
      <c r="AP44" s="13">
        <f t="shared" si="60"/>
        <v>0</v>
      </c>
      <c r="AQ44" s="13">
        <f t="shared" si="60"/>
        <v>0</v>
      </c>
      <c r="AR44" s="13">
        <f t="shared" si="60"/>
        <v>0</v>
      </c>
      <c r="AS44" s="13">
        <f t="shared" si="60"/>
        <v>0</v>
      </c>
      <c r="AT44" s="13">
        <f t="shared" si="60"/>
        <v>0</v>
      </c>
      <c r="AU44" s="13">
        <f t="shared" si="60"/>
        <v>0</v>
      </c>
      <c r="AV44" s="13">
        <f t="shared" si="60"/>
        <v>25</v>
      </c>
      <c r="AW44" s="13">
        <f t="shared" si="60"/>
        <v>0</v>
      </c>
      <c r="AX44" s="13">
        <f t="shared" si="60"/>
        <v>0</v>
      </c>
      <c r="AY44" s="13">
        <f t="shared" si="60"/>
        <v>0</v>
      </c>
    </row>
    <row r="45" spans="1:51" x14ac:dyDescent="0.25">
      <c r="A45" s="4"/>
      <c r="B45" s="4"/>
      <c r="C45" s="4">
        <v>60071</v>
      </c>
      <c r="D45" s="81" t="s">
        <v>160</v>
      </c>
      <c r="E45" s="10">
        <v>2759.4</v>
      </c>
      <c r="F45" s="10">
        <v>2192.9</v>
      </c>
      <c r="G45" s="10">
        <v>566.5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520</v>
      </c>
      <c r="W45" s="10"/>
      <c r="X45" s="10"/>
      <c r="Y45" s="10"/>
      <c r="Z45" s="10"/>
      <c r="AA45" s="10">
        <v>5</v>
      </c>
      <c r="AB45" s="10">
        <v>2.9</v>
      </c>
      <c r="AC45" s="10">
        <v>38.6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4"/>
      <c r="B46" s="4"/>
      <c r="C46" s="4">
        <v>60072</v>
      </c>
      <c r="D46" s="81" t="s">
        <v>161</v>
      </c>
      <c r="E46" s="14">
        <v>161007.4</v>
      </c>
      <c r="F46" s="10">
        <v>5628.2</v>
      </c>
      <c r="G46" s="10">
        <v>155379.20000000001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0.4</v>
      </c>
      <c r="U46" s="10"/>
      <c r="V46" s="10">
        <v>149816</v>
      </c>
      <c r="W46" s="10"/>
      <c r="X46" s="10"/>
      <c r="Y46" s="10">
        <v>3600</v>
      </c>
      <c r="Z46" s="10">
        <v>10</v>
      </c>
      <c r="AA46" s="10">
        <v>32.9</v>
      </c>
      <c r="AB46" s="10">
        <v>23.8</v>
      </c>
      <c r="AC46" s="10">
        <v>1596.1</v>
      </c>
      <c r="AD46" s="10"/>
      <c r="AE46" s="10">
        <v>300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4"/>
      <c r="B47" s="4"/>
      <c r="C47" s="4">
        <v>60078</v>
      </c>
      <c r="D47" s="81" t="s">
        <v>162</v>
      </c>
      <c r="E47" s="10">
        <v>2853.5</v>
      </c>
      <c r="F47" s="10">
        <v>535.5</v>
      </c>
      <c r="G47" s="10">
        <v>2318</v>
      </c>
      <c r="H47" s="10"/>
      <c r="I47" s="10"/>
      <c r="J47" s="10"/>
      <c r="K47" s="10"/>
      <c r="L47" s="10"/>
      <c r="M47" s="10"/>
      <c r="N47" s="10"/>
      <c r="O47" s="10">
        <v>1050</v>
      </c>
      <c r="P47" s="10">
        <v>1230</v>
      </c>
      <c r="Q47" s="10"/>
      <c r="R47" s="10"/>
      <c r="S47" s="10"/>
      <c r="T47" s="10"/>
      <c r="U47" s="10"/>
      <c r="V47" s="10"/>
      <c r="W47" s="10">
        <v>7.3</v>
      </c>
      <c r="X47" s="10"/>
      <c r="Y47" s="10"/>
      <c r="Z47" s="10"/>
      <c r="AA47" s="10">
        <v>1.7</v>
      </c>
      <c r="AB47" s="10">
        <v>4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>
        <v>25</v>
      </c>
      <c r="AW47" s="10"/>
      <c r="AX47" s="10"/>
      <c r="AY47" s="10"/>
    </row>
    <row r="48" spans="1:51" x14ac:dyDescent="0.25">
      <c r="A48" s="4"/>
      <c r="B48" s="4">
        <v>6098</v>
      </c>
      <c r="C48" s="4"/>
      <c r="D48" s="81" t="s">
        <v>163</v>
      </c>
      <c r="E48" s="10">
        <f>SUM(E49)</f>
        <v>3177.8</v>
      </c>
      <c r="F48" s="10">
        <f t="shared" ref="F48:G48" si="61">SUM(F49)</f>
        <v>10.8</v>
      </c>
      <c r="G48" s="10">
        <f t="shared" si="61"/>
        <v>3167</v>
      </c>
      <c r="H48" s="15"/>
      <c r="I48" s="15"/>
      <c r="J48" s="15"/>
      <c r="K48" s="15"/>
      <c r="L48" s="15"/>
      <c r="M48" s="15"/>
      <c r="N48" s="15"/>
      <c r="O48" s="15">
        <f>SUM(O49:O49)</f>
        <v>2165</v>
      </c>
      <c r="P48" s="15"/>
      <c r="Q48" s="15"/>
      <c r="R48" s="15"/>
      <c r="S48" s="15"/>
      <c r="T48" s="10">
        <f>SUM(T49:T49)</f>
        <v>355.7</v>
      </c>
      <c r="U48" s="10">
        <f t="shared" ref="U48:AY48" si="62">SUM(U49:U49)</f>
        <v>0</v>
      </c>
      <c r="V48" s="10">
        <f t="shared" si="62"/>
        <v>0</v>
      </c>
      <c r="W48" s="10">
        <f t="shared" si="62"/>
        <v>37.299999999999997</v>
      </c>
      <c r="X48" s="10">
        <f t="shared" si="62"/>
        <v>0</v>
      </c>
      <c r="Y48" s="10">
        <f t="shared" si="62"/>
        <v>0</v>
      </c>
      <c r="Z48" s="10">
        <f t="shared" si="62"/>
        <v>10</v>
      </c>
      <c r="AA48" s="10">
        <f t="shared" si="62"/>
        <v>0</v>
      </c>
      <c r="AB48" s="10">
        <f t="shared" si="62"/>
        <v>0</v>
      </c>
      <c r="AC48" s="10">
        <f t="shared" si="62"/>
        <v>0</v>
      </c>
      <c r="AD48" s="10">
        <f t="shared" si="62"/>
        <v>0</v>
      </c>
      <c r="AE48" s="10">
        <f t="shared" si="62"/>
        <v>0</v>
      </c>
      <c r="AF48" s="10">
        <f t="shared" si="62"/>
        <v>0</v>
      </c>
      <c r="AG48" s="10">
        <f t="shared" si="62"/>
        <v>0</v>
      </c>
      <c r="AH48" s="10">
        <f t="shared" si="62"/>
        <v>0</v>
      </c>
      <c r="AI48" s="10">
        <f t="shared" si="62"/>
        <v>0</v>
      </c>
      <c r="AJ48" s="10">
        <f t="shared" si="62"/>
        <v>0</v>
      </c>
      <c r="AK48" s="10">
        <f t="shared" si="62"/>
        <v>0</v>
      </c>
      <c r="AL48" s="10">
        <f t="shared" si="62"/>
        <v>0</v>
      </c>
      <c r="AM48" s="10">
        <f t="shared" si="62"/>
        <v>0</v>
      </c>
      <c r="AN48" s="10">
        <f t="shared" si="62"/>
        <v>0</v>
      </c>
      <c r="AO48" s="10">
        <f t="shared" si="62"/>
        <v>0</v>
      </c>
      <c r="AP48" s="10">
        <f t="shared" si="62"/>
        <v>0</v>
      </c>
      <c r="AQ48" s="10">
        <f t="shared" si="62"/>
        <v>69</v>
      </c>
      <c r="AR48" s="10">
        <f t="shared" si="62"/>
        <v>0</v>
      </c>
      <c r="AS48" s="10">
        <f t="shared" si="62"/>
        <v>0</v>
      </c>
      <c r="AT48" s="10">
        <f t="shared" si="62"/>
        <v>0</v>
      </c>
      <c r="AU48" s="10">
        <f t="shared" si="62"/>
        <v>0</v>
      </c>
      <c r="AV48" s="10">
        <f t="shared" si="62"/>
        <v>0</v>
      </c>
      <c r="AW48" s="10">
        <f t="shared" si="62"/>
        <v>0</v>
      </c>
      <c r="AX48" s="10">
        <f t="shared" si="62"/>
        <v>530</v>
      </c>
      <c r="AY48" s="10">
        <f t="shared" si="62"/>
        <v>0</v>
      </c>
    </row>
    <row r="49" spans="1:51" x14ac:dyDescent="0.25">
      <c r="A49" s="4"/>
      <c r="C49" s="4">
        <v>60981</v>
      </c>
      <c r="D49" s="81" t="s">
        <v>163</v>
      </c>
      <c r="E49" s="10">
        <v>3177.8</v>
      </c>
      <c r="F49" s="10">
        <v>10.8</v>
      </c>
      <c r="G49" s="10">
        <v>3167</v>
      </c>
      <c r="H49" s="16"/>
      <c r="I49" s="16"/>
      <c r="J49" s="16"/>
      <c r="K49" s="16"/>
      <c r="L49" s="16"/>
      <c r="M49" s="16"/>
      <c r="N49" s="16"/>
      <c r="O49" s="10">
        <v>2165</v>
      </c>
      <c r="P49" s="16"/>
      <c r="Q49" s="16"/>
      <c r="R49" s="16"/>
      <c r="S49" s="16"/>
      <c r="T49" s="16">
        <v>355.7</v>
      </c>
      <c r="U49" s="16"/>
      <c r="V49" s="16"/>
      <c r="W49" s="16">
        <v>37.299999999999997</v>
      </c>
      <c r="X49" s="16"/>
      <c r="Y49" s="16"/>
      <c r="Z49" s="23">
        <v>10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0">
        <v>69</v>
      </c>
      <c r="AR49" s="16"/>
      <c r="AS49" s="16"/>
      <c r="AT49" s="16"/>
      <c r="AU49" s="16"/>
      <c r="AV49" s="16"/>
      <c r="AW49" s="16"/>
      <c r="AX49" s="10">
        <v>530</v>
      </c>
      <c r="AY49" s="16"/>
    </row>
    <row r="50" spans="1:51" x14ac:dyDescent="0.25">
      <c r="A50" s="1">
        <v>61</v>
      </c>
      <c r="B50" s="1"/>
      <c r="C50" s="1"/>
      <c r="D50" s="70" t="s">
        <v>164</v>
      </c>
      <c r="E50" s="17">
        <f>SUM(E51,E55,E58,E62,E65,E74,E79,E84,E87,E92,E101,E106,E111,E116,E120,E122)</f>
        <v>1885628.5000000002</v>
      </c>
      <c r="F50" s="17">
        <f t="shared" ref="F50:S50" si="63">SUM(F51,F55,F58,F62,F65,F74,F79,F84,F87,F92,F101,F106,F111,F116,F120,F122)</f>
        <v>434877.9</v>
      </c>
      <c r="G50" s="17">
        <f t="shared" si="63"/>
        <v>1450750.5999999999</v>
      </c>
      <c r="H50" s="17">
        <f t="shared" ref="H50:K50" si="64">SUM(H51,H55,H58,H62,H65,H74,H79,H84,H87,H92,H101,H106,H111,H116,H120,H122)</f>
        <v>16829</v>
      </c>
      <c r="I50" s="17">
        <f t="shared" si="64"/>
        <v>64370</v>
      </c>
      <c r="J50" s="17">
        <f t="shared" si="64"/>
        <v>25728</v>
      </c>
      <c r="K50" s="17">
        <f t="shared" si="64"/>
        <v>2004</v>
      </c>
      <c r="L50" s="17">
        <f t="shared" si="63"/>
        <v>36906</v>
      </c>
      <c r="M50" s="17">
        <f t="shared" ref="M50:N50" si="65">SUM(M51,M55,M58,M62,M65,M74,M79,M84,M87,M92,M101,M106,M111,M116,M120,M122)</f>
        <v>10722.000000000002</v>
      </c>
      <c r="N50" s="17">
        <f t="shared" si="65"/>
        <v>7438</v>
      </c>
      <c r="O50" s="17">
        <f t="shared" ref="O50:R50" si="66">SUM(O51,O55,O58,O62,O65,O74,O79,O84,O87,O92,O101,O106,O111,O116,O120,O122)</f>
        <v>40738</v>
      </c>
      <c r="P50" s="17">
        <f t="shared" si="66"/>
        <v>63396</v>
      </c>
      <c r="Q50" s="17">
        <f t="shared" si="66"/>
        <v>15292</v>
      </c>
      <c r="R50" s="17">
        <f t="shared" si="66"/>
        <v>8685</v>
      </c>
      <c r="S50" s="17">
        <f t="shared" si="63"/>
        <v>71249</v>
      </c>
      <c r="T50" s="17">
        <f t="shared" ref="T50:W50" si="67">SUM(T51,T55,T58,T62,T65,T74,T79,T84,T87,T92,T101,T106,T111,T116,T120,T122)</f>
        <v>67144.599999999991</v>
      </c>
      <c r="U50" s="17">
        <f t="shared" si="67"/>
        <v>14192</v>
      </c>
      <c r="V50" s="17">
        <f t="shared" si="67"/>
        <v>31303</v>
      </c>
      <c r="W50" s="17">
        <f t="shared" si="67"/>
        <v>10184.000000000002</v>
      </c>
      <c r="X50" s="17">
        <f t="shared" ref="X50" si="68">SUM(X51,X55,X58,X62,X65,X74,X79,X84,X87,X92,X101,X106,X111,X116,X120,X122)</f>
        <v>17284.5</v>
      </c>
      <c r="Y50" s="17">
        <f>SUM(Y51,Y55,Y58,Y62,Y65,Y74,Y79,Y84,Y87,Y92,Y101,Y106,Y111,Y116,Y120,Y122)</f>
        <v>43480</v>
      </c>
      <c r="Z50" s="17">
        <f>SUM(Z51,Z55,Z58,Z62,Z65,Z74,Z79,Z84,Z87,Z92,Z101,Z106,Z111,Z116,Z120,Z122)</f>
        <v>74052.899999999994</v>
      </c>
      <c r="AA50" s="17">
        <f t="shared" ref="AA50:AY50" si="69">SUM(AA51,AA55,AA58,AA62,AA65,AA74,AA79,AA84,AA87,AA92,AA101,AA106,AA111,AA116,AA120,AA122)</f>
        <v>15471</v>
      </c>
      <c r="AB50" s="17">
        <f t="shared" si="69"/>
        <v>12857.699999999999</v>
      </c>
      <c r="AC50" s="17">
        <f t="shared" si="69"/>
        <v>53304</v>
      </c>
      <c r="AD50" s="17">
        <f t="shared" si="69"/>
        <v>12936.1</v>
      </c>
      <c r="AE50" s="17">
        <f t="shared" si="69"/>
        <v>15418</v>
      </c>
      <c r="AF50" s="17">
        <f t="shared" si="69"/>
        <v>120662.5</v>
      </c>
      <c r="AG50" s="17">
        <f t="shared" si="69"/>
        <v>7760</v>
      </c>
      <c r="AH50" s="17">
        <f t="shared" si="69"/>
        <v>14216.1</v>
      </c>
      <c r="AI50" s="17">
        <f t="shared" si="69"/>
        <v>4534.3</v>
      </c>
      <c r="AJ50" s="17">
        <f t="shared" si="69"/>
        <v>10950</v>
      </c>
      <c r="AK50" s="17">
        <f t="shared" si="69"/>
        <v>293994.7</v>
      </c>
      <c r="AL50" s="17">
        <f t="shared" si="69"/>
        <v>19119.999999999996</v>
      </c>
      <c r="AM50" s="17">
        <f t="shared" si="69"/>
        <v>1418</v>
      </c>
      <c r="AN50" s="17">
        <f t="shared" si="69"/>
        <v>870</v>
      </c>
      <c r="AO50" s="17">
        <f t="shared" si="69"/>
        <v>1244</v>
      </c>
      <c r="AP50" s="17">
        <f t="shared" si="69"/>
        <v>32577</v>
      </c>
      <c r="AQ50" s="17">
        <f t="shared" si="69"/>
        <v>17651</v>
      </c>
      <c r="AR50" s="17">
        <f t="shared" si="69"/>
        <v>88410</v>
      </c>
      <c r="AS50" s="17">
        <f t="shared" si="69"/>
        <v>33309</v>
      </c>
      <c r="AT50" s="17">
        <f t="shared" si="69"/>
        <v>3455.0000000000005</v>
      </c>
      <c r="AU50" s="17">
        <f t="shared" si="69"/>
        <v>30334</v>
      </c>
      <c r="AV50" s="17">
        <f t="shared" si="69"/>
        <v>18669</v>
      </c>
      <c r="AW50" s="17">
        <f t="shared" si="69"/>
        <v>7147</v>
      </c>
      <c r="AX50" s="17">
        <f t="shared" si="69"/>
        <v>13444.199999999999</v>
      </c>
      <c r="AY50" s="17">
        <f t="shared" si="69"/>
        <v>0</v>
      </c>
    </row>
    <row r="51" spans="1:51" x14ac:dyDescent="0.25">
      <c r="A51" s="4"/>
      <c r="B51" s="4">
        <v>6101</v>
      </c>
      <c r="C51" s="4"/>
      <c r="D51" s="68" t="s">
        <v>165</v>
      </c>
      <c r="E51" s="10">
        <f t="shared" ref="E51:M51" si="70">SUM(E52:E54)</f>
        <v>9273.2999999999993</v>
      </c>
      <c r="F51" s="10">
        <f t="shared" si="70"/>
        <v>348.09999999999997</v>
      </c>
      <c r="G51" s="10">
        <f t="shared" si="70"/>
        <v>8925.2000000000007</v>
      </c>
      <c r="H51" s="10">
        <f t="shared" si="70"/>
        <v>24</v>
      </c>
      <c r="I51" s="10">
        <f t="shared" si="70"/>
        <v>0</v>
      </c>
      <c r="J51" s="10">
        <f t="shared" si="70"/>
        <v>0</v>
      </c>
      <c r="K51" s="10">
        <f t="shared" si="70"/>
        <v>0</v>
      </c>
      <c r="L51" s="10">
        <f t="shared" si="70"/>
        <v>5320</v>
      </c>
      <c r="M51" s="10">
        <f t="shared" si="70"/>
        <v>288</v>
      </c>
      <c r="N51" s="10">
        <f t="shared" ref="N51:R51" si="71">SUM(N52:N54)</f>
        <v>120</v>
      </c>
      <c r="O51" s="10">
        <f t="shared" si="71"/>
        <v>0</v>
      </c>
      <c r="P51" s="10">
        <f t="shared" si="71"/>
        <v>260</v>
      </c>
      <c r="Q51" s="10">
        <f t="shared" si="71"/>
        <v>0</v>
      </c>
      <c r="R51" s="10">
        <f t="shared" si="71"/>
        <v>0</v>
      </c>
      <c r="S51" s="10">
        <f>SUM(S52:S54)</f>
        <v>161</v>
      </c>
      <c r="T51" s="10">
        <f>SUM(T52:T54)</f>
        <v>27.2</v>
      </c>
      <c r="U51" s="10">
        <f t="shared" ref="U51" si="72">SUM(U52:U54)</f>
        <v>0</v>
      </c>
      <c r="V51" s="10">
        <f t="shared" ref="V51" si="73">SUM(V52:V54)</f>
        <v>604</v>
      </c>
      <c r="W51" s="10">
        <f t="shared" ref="W51" si="74">SUM(W52:W54)</f>
        <v>5.4</v>
      </c>
      <c r="X51" s="10">
        <f t="shared" ref="X51" si="75">SUM(X52:X54)</f>
        <v>1583</v>
      </c>
      <c r="Y51" s="10">
        <f t="shared" ref="Y51" si="76">SUM(Y52:Y54)</f>
        <v>0</v>
      </c>
      <c r="Z51" s="10">
        <f t="shared" ref="Z51" si="77">SUM(Z52:Z54)</f>
        <v>66</v>
      </c>
      <c r="AA51" s="10">
        <f t="shared" ref="AA51" si="78">SUM(AA52:AA54)</f>
        <v>12.7</v>
      </c>
      <c r="AB51" s="10">
        <f t="shared" ref="AB51" si="79">SUM(AB52:AB54)</f>
        <v>4</v>
      </c>
      <c r="AC51" s="10">
        <f t="shared" ref="AC51" si="80">SUM(AC52:AC54)</f>
        <v>22.5</v>
      </c>
      <c r="AD51" s="10">
        <f t="shared" ref="AD51" si="81">SUM(AD52:AD54)</f>
        <v>24</v>
      </c>
      <c r="AE51" s="10">
        <f t="shared" ref="AE51" si="82">SUM(AE52:AE54)</f>
        <v>168</v>
      </c>
      <c r="AF51" s="10">
        <f t="shared" ref="AF51" si="83">SUM(AF52:AF54)</f>
        <v>0</v>
      </c>
      <c r="AG51" s="10">
        <f t="shared" ref="AG51" si="84">SUM(AG52:AG54)</f>
        <v>30</v>
      </c>
      <c r="AH51" s="10">
        <f t="shared" ref="AH51" si="85">SUM(AH52:AH54)</f>
        <v>5.6</v>
      </c>
      <c r="AI51" s="10">
        <f t="shared" ref="AI51" si="86">SUM(AI52:AI54)</f>
        <v>7</v>
      </c>
      <c r="AJ51" s="10">
        <f t="shared" ref="AJ51" si="87">SUM(AJ52:AJ54)</f>
        <v>4</v>
      </c>
      <c r="AK51" s="10">
        <f t="shared" ref="AK51" si="88">SUM(AK52:AK54)</f>
        <v>15</v>
      </c>
      <c r="AL51" s="10">
        <f t="shared" ref="AL51" si="89">SUM(AL52:AL54)</f>
        <v>4.8</v>
      </c>
      <c r="AM51" s="10">
        <f t="shared" ref="AM51" si="90">SUM(AM52:AM54)</f>
        <v>15</v>
      </c>
      <c r="AN51" s="10">
        <f t="shared" ref="AN51" si="91">SUM(AN52:AN54)</f>
        <v>0</v>
      </c>
      <c r="AO51" s="10">
        <f t="shared" ref="AO51" si="92">SUM(AO52:AO54)</f>
        <v>2</v>
      </c>
      <c r="AP51" s="10">
        <f t="shared" ref="AP51" si="93">SUM(AP52:AP54)</f>
        <v>0</v>
      </c>
      <c r="AQ51" s="10">
        <f t="shared" ref="AQ51" si="94">SUM(AQ52:AQ54)</f>
        <v>10</v>
      </c>
      <c r="AR51" s="10">
        <f t="shared" ref="AR51" si="95">SUM(AR52:AR54)</f>
        <v>10</v>
      </c>
      <c r="AS51" s="10">
        <f t="shared" ref="AS51" si="96">SUM(AS52:AS54)</f>
        <v>84</v>
      </c>
      <c r="AT51" s="10">
        <f t="shared" ref="AT51" si="97">SUM(AT52:AT54)</f>
        <v>2</v>
      </c>
      <c r="AU51" s="10">
        <f t="shared" ref="AU51" si="98">SUM(AU52:AU54)</f>
        <v>40</v>
      </c>
      <c r="AV51" s="10">
        <f t="shared" ref="AV51" si="99">SUM(AV52:AV54)</f>
        <v>0</v>
      </c>
      <c r="AW51" s="10">
        <f t="shared" ref="AW51" si="100">SUM(AW52:AW54)</f>
        <v>0</v>
      </c>
      <c r="AX51" s="10">
        <f t="shared" ref="AX51" si="101">SUM(AX52:AX54)</f>
        <v>6</v>
      </c>
      <c r="AY51" s="10">
        <f t="shared" ref="AY51" si="102">SUM(AY52:AY54)</f>
        <v>0</v>
      </c>
    </row>
    <row r="52" spans="1:51" x14ac:dyDescent="0.25">
      <c r="A52" s="4"/>
      <c r="B52" s="4"/>
      <c r="C52" s="4">
        <v>61011</v>
      </c>
      <c r="D52" s="81" t="s">
        <v>166</v>
      </c>
      <c r="E52" s="10">
        <v>4157.5</v>
      </c>
      <c r="F52" s="10">
        <v>319.89999999999998</v>
      </c>
      <c r="G52" s="10">
        <v>3837.6</v>
      </c>
      <c r="H52" s="10">
        <v>24</v>
      </c>
      <c r="I52" s="10"/>
      <c r="J52" s="10"/>
      <c r="K52" s="10"/>
      <c r="L52" s="10">
        <v>2120</v>
      </c>
      <c r="M52" s="10">
        <v>288</v>
      </c>
      <c r="N52" s="10">
        <v>120</v>
      </c>
      <c r="O52" s="10"/>
      <c r="P52" s="10">
        <v>110</v>
      </c>
      <c r="Q52" s="10"/>
      <c r="R52" s="10"/>
      <c r="S52" s="10">
        <v>161</v>
      </c>
      <c r="T52" s="10">
        <v>27.2</v>
      </c>
      <c r="U52" s="10"/>
      <c r="V52" s="10">
        <v>604</v>
      </c>
      <c r="W52" s="10">
        <v>2</v>
      </c>
      <c r="X52" s="10">
        <v>3</v>
      </c>
      <c r="Y52" s="10"/>
      <c r="Z52" s="10">
        <v>29.8</v>
      </c>
      <c r="AA52" s="10">
        <v>12.7</v>
      </c>
      <c r="AB52" s="10"/>
      <c r="AC52" s="10">
        <v>22.5</v>
      </c>
      <c r="AD52" s="10">
        <v>24</v>
      </c>
      <c r="AE52" s="10">
        <v>168</v>
      </c>
      <c r="AF52" s="10"/>
      <c r="AG52" s="10">
        <v>6</v>
      </c>
      <c r="AH52" s="10">
        <v>5.6</v>
      </c>
      <c r="AI52" s="10">
        <v>7</v>
      </c>
      <c r="AJ52" s="10">
        <v>4</v>
      </c>
      <c r="AK52" s="10">
        <v>15</v>
      </c>
      <c r="AL52" s="10">
        <v>4.8</v>
      </c>
      <c r="AM52" s="10">
        <v>15</v>
      </c>
      <c r="AN52" s="10"/>
      <c r="AO52" s="10">
        <v>2</v>
      </c>
      <c r="AP52" s="10"/>
      <c r="AQ52" s="10">
        <v>10</v>
      </c>
      <c r="AR52" s="10">
        <v>10</v>
      </c>
      <c r="AS52" s="10">
        <v>4</v>
      </c>
      <c r="AT52" s="10">
        <v>2</v>
      </c>
      <c r="AU52" s="10">
        <v>30</v>
      </c>
      <c r="AV52" s="10"/>
      <c r="AW52" s="10"/>
      <c r="AX52" s="10">
        <v>6</v>
      </c>
      <c r="AY52" s="10"/>
    </row>
    <row r="53" spans="1:51" x14ac:dyDescent="0.25">
      <c r="A53" s="4"/>
      <c r="B53" s="4"/>
      <c r="C53" s="4">
        <v>61012</v>
      </c>
      <c r="D53" s="81" t="s">
        <v>167</v>
      </c>
      <c r="E53" s="10">
        <v>73.8</v>
      </c>
      <c r="F53" s="10">
        <v>28.2</v>
      </c>
      <c r="G53" s="10">
        <v>45.6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31.6</v>
      </c>
      <c r="AA53" s="10"/>
      <c r="AB53" s="10">
        <v>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>
        <v>10</v>
      </c>
      <c r="AV53" s="10"/>
      <c r="AW53" s="10"/>
      <c r="AX53" s="10"/>
      <c r="AY53" s="10"/>
    </row>
    <row r="54" spans="1:51" x14ac:dyDescent="0.25">
      <c r="A54" s="4"/>
      <c r="B54" s="4"/>
      <c r="C54" s="4">
        <v>61018</v>
      </c>
      <c r="D54" s="81" t="s">
        <v>168</v>
      </c>
      <c r="E54" s="10">
        <v>5042</v>
      </c>
      <c r="F54" s="10"/>
      <c r="G54" s="10">
        <v>5042</v>
      </c>
      <c r="H54" s="10"/>
      <c r="I54" s="10"/>
      <c r="J54" s="10"/>
      <c r="K54" s="10"/>
      <c r="L54" s="10">
        <v>3200</v>
      </c>
      <c r="M54" s="10"/>
      <c r="N54" s="10"/>
      <c r="O54" s="10"/>
      <c r="P54" s="10">
        <v>150</v>
      </c>
      <c r="Q54" s="10"/>
      <c r="R54" s="10"/>
      <c r="S54" s="10"/>
      <c r="T54" s="10"/>
      <c r="U54" s="10"/>
      <c r="V54" s="10"/>
      <c r="W54" s="10">
        <v>3.4</v>
      </c>
      <c r="X54" s="10">
        <v>1580</v>
      </c>
      <c r="Y54" s="10"/>
      <c r="Z54" s="10">
        <v>4.5999999999999996</v>
      </c>
      <c r="AA54" s="10"/>
      <c r="AB54" s="10"/>
      <c r="AC54" s="10"/>
      <c r="AD54" s="10"/>
      <c r="AE54" s="10"/>
      <c r="AF54" s="10"/>
      <c r="AG54" s="10">
        <v>24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>
        <v>80</v>
      </c>
      <c r="AT54" s="10"/>
      <c r="AU54" s="10"/>
      <c r="AV54" s="10"/>
      <c r="AW54" s="10"/>
      <c r="AX54" s="10"/>
      <c r="AY54" s="10"/>
    </row>
    <row r="55" spans="1:51" x14ac:dyDescent="0.25">
      <c r="A55" s="4"/>
      <c r="B55" s="4">
        <v>6102</v>
      </c>
      <c r="C55" s="4"/>
      <c r="D55" s="68" t="s">
        <v>169</v>
      </c>
      <c r="E55" s="10">
        <f>SUM(E56:E57)</f>
        <v>13036.6</v>
      </c>
      <c r="F55" s="10">
        <f t="shared" ref="F55:S55" si="103">SUM(F56:F57)</f>
        <v>2647.6</v>
      </c>
      <c r="G55" s="10">
        <f t="shared" si="103"/>
        <v>10389</v>
      </c>
      <c r="H55" s="10">
        <f t="shared" ref="H55:K55" si="104">SUM(H56:H57)</f>
        <v>0</v>
      </c>
      <c r="I55" s="10">
        <f t="shared" si="104"/>
        <v>291</v>
      </c>
      <c r="J55" s="10">
        <f t="shared" si="104"/>
        <v>50</v>
      </c>
      <c r="K55" s="10">
        <f t="shared" si="104"/>
        <v>3</v>
      </c>
      <c r="L55" s="10">
        <f t="shared" si="103"/>
        <v>150</v>
      </c>
      <c r="M55" s="10">
        <f t="shared" ref="M55:N55" si="105">SUM(M56:M57)</f>
        <v>40</v>
      </c>
      <c r="N55" s="10">
        <f t="shared" si="105"/>
        <v>100</v>
      </c>
      <c r="O55" s="10">
        <f t="shared" ref="O55:R55" si="106">SUM(O56:O57)</f>
        <v>800</v>
      </c>
      <c r="P55" s="10">
        <f t="shared" si="106"/>
        <v>500</v>
      </c>
      <c r="Q55" s="10">
        <f t="shared" si="106"/>
        <v>400</v>
      </c>
      <c r="R55" s="10">
        <f t="shared" si="106"/>
        <v>50</v>
      </c>
      <c r="S55" s="10">
        <f t="shared" si="103"/>
        <v>1497</v>
      </c>
      <c r="T55" s="10">
        <f t="shared" ref="T55:W55" si="107">SUM(T56:T57)</f>
        <v>71.900000000000006</v>
      </c>
      <c r="U55" s="10">
        <f t="shared" si="107"/>
        <v>100</v>
      </c>
      <c r="V55" s="10">
        <f t="shared" si="107"/>
        <v>104.3</v>
      </c>
      <c r="W55" s="10">
        <f t="shared" si="107"/>
        <v>7</v>
      </c>
      <c r="X55" s="10">
        <f t="shared" ref="X55" si="108">SUM(X56:X57)</f>
        <v>60</v>
      </c>
      <c r="Y55" s="10">
        <f>SUM(Y56:Y57)</f>
        <v>321.3</v>
      </c>
      <c r="Z55" s="10">
        <f>SUM(Z56:Z57)</f>
        <v>211.5</v>
      </c>
      <c r="AA55" s="10">
        <f t="shared" ref="AA55:AY55" si="109">SUM(AA56:AA57)</f>
        <v>303.8</v>
      </c>
      <c r="AB55" s="10">
        <f t="shared" si="109"/>
        <v>821.5</v>
      </c>
      <c r="AC55" s="10">
        <f t="shared" si="109"/>
        <v>1503.1</v>
      </c>
      <c r="AD55" s="10">
        <f t="shared" si="109"/>
        <v>280</v>
      </c>
      <c r="AE55" s="10">
        <f t="shared" si="109"/>
        <v>205</v>
      </c>
      <c r="AF55" s="10">
        <f t="shared" si="109"/>
        <v>28.4</v>
      </c>
      <c r="AG55" s="10">
        <f t="shared" si="109"/>
        <v>49</v>
      </c>
      <c r="AH55" s="10">
        <f t="shared" si="109"/>
        <v>0</v>
      </c>
      <c r="AI55" s="10">
        <f t="shared" si="109"/>
        <v>20</v>
      </c>
      <c r="AJ55" s="10">
        <f t="shared" si="109"/>
        <v>40.799999999999997</v>
      </c>
      <c r="AK55" s="10">
        <f t="shared" si="109"/>
        <v>394</v>
      </c>
      <c r="AL55" s="10">
        <f t="shared" si="109"/>
        <v>115.4</v>
      </c>
      <c r="AM55" s="10">
        <f t="shared" si="109"/>
        <v>50</v>
      </c>
      <c r="AN55" s="10">
        <f t="shared" si="109"/>
        <v>0</v>
      </c>
      <c r="AO55" s="10">
        <f t="shared" si="109"/>
        <v>0</v>
      </c>
      <c r="AP55" s="10">
        <f t="shared" si="109"/>
        <v>389</v>
      </c>
      <c r="AQ55" s="10">
        <f t="shared" si="109"/>
        <v>174</v>
      </c>
      <c r="AR55" s="10">
        <f t="shared" si="109"/>
        <v>30</v>
      </c>
      <c r="AS55" s="10">
        <f t="shared" si="109"/>
        <v>0</v>
      </c>
      <c r="AT55" s="10">
        <f t="shared" si="109"/>
        <v>50</v>
      </c>
      <c r="AU55" s="10">
        <f t="shared" si="109"/>
        <v>215</v>
      </c>
      <c r="AV55" s="10">
        <f t="shared" si="109"/>
        <v>800</v>
      </c>
      <c r="AW55" s="10">
        <f t="shared" si="109"/>
        <v>62</v>
      </c>
      <c r="AX55" s="10">
        <f t="shared" si="109"/>
        <v>101</v>
      </c>
      <c r="AY55" s="10">
        <f t="shared" si="109"/>
        <v>0</v>
      </c>
    </row>
    <row r="56" spans="1:51" x14ac:dyDescent="0.25">
      <c r="A56" s="4"/>
      <c r="B56" s="4"/>
      <c r="C56" s="12">
        <v>61021</v>
      </c>
      <c r="D56" s="81" t="s">
        <v>169</v>
      </c>
      <c r="E56" s="10">
        <v>12268.2</v>
      </c>
      <c r="F56" s="10">
        <v>2647.6</v>
      </c>
      <c r="G56" s="10">
        <v>9620.6</v>
      </c>
      <c r="H56" s="10"/>
      <c r="I56" s="10">
        <v>291</v>
      </c>
      <c r="J56" s="10">
        <v>50</v>
      </c>
      <c r="K56" s="10">
        <v>3</v>
      </c>
      <c r="L56" s="10">
        <v>150</v>
      </c>
      <c r="M56" s="10">
        <v>40</v>
      </c>
      <c r="N56" s="10">
        <v>100</v>
      </c>
      <c r="O56" s="10">
        <v>800</v>
      </c>
      <c r="P56" s="10">
        <v>500</v>
      </c>
      <c r="Q56" s="10">
        <v>400</v>
      </c>
      <c r="R56" s="10">
        <v>50</v>
      </c>
      <c r="S56" s="10">
        <v>1497</v>
      </c>
      <c r="T56" s="10">
        <v>71.900000000000006</v>
      </c>
      <c r="U56" s="10">
        <v>100</v>
      </c>
      <c r="V56" s="10">
        <v>104.3</v>
      </c>
      <c r="W56" s="10">
        <v>7</v>
      </c>
      <c r="X56" s="10">
        <v>60</v>
      </c>
      <c r="Y56" s="10">
        <v>321.3</v>
      </c>
      <c r="Z56" s="10">
        <v>211.5</v>
      </c>
      <c r="AA56" s="10">
        <v>303.8</v>
      </c>
      <c r="AB56" s="10">
        <v>821.5</v>
      </c>
      <c r="AC56" s="10">
        <v>734.7</v>
      </c>
      <c r="AD56" s="10">
        <v>280</v>
      </c>
      <c r="AE56" s="10">
        <v>205</v>
      </c>
      <c r="AF56" s="10">
        <v>28.4</v>
      </c>
      <c r="AG56" s="10">
        <v>49</v>
      </c>
      <c r="AH56" s="10"/>
      <c r="AI56" s="10">
        <v>20</v>
      </c>
      <c r="AJ56" s="10">
        <v>40.799999999999997</v>
      </c>
      <c r="AK56" s="10">
        <v>394</v>
      </c>
      <c r="AL56" s="10">
        <v>115.4</v>
      </c>
      <c r="AM56" s="10">
        <v>50</v>
      </c>
      <c r="AN56" s="10"/>
      <c r="AO56" s="10"/>
      <c r="AP56" s="10">
        <v>389</v>
      </c>
      <c r="AQ56" s="10">
        <v>174</v>
      </c>
      <c r="AR56" s="10">
        <v>30</v>
      </c>
      <c r="AS56" s="10"/>
      <c r="AT56" s="10">
        <v>50</v>
      </c>
      <c r="AU56" s="10">
        <v>215</v>
      </c>
      <c r="AV56" s="10">
        <v>800</v>
      </c>
      <c r="AW56" s="10">
        <v>62</v>
      </c>
      <c r="AX56" s="10">
        <v>101</v>
      </c>
      <c r="AY56" s="10"/>
    </row>
    <row r="57" spans="1:51" x14ac:dyDescent="0.25">
      <c r="A57" s="4"/>
      <c r="B57" s="4"/>
      <c r="C57" s="12">
        <v>61028</v>
      </c>
      <c r="D57" s="81" t="s">
        <v>327</v>
      </c>
      <c r="E57" s="10">
        <v>768.4</v>
      </c>
      <c r="F57" s="10"/>
      <c r="G57" s="10">
        <v>768.4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>
        <v>768.4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4"/>
      <c r="B58" s="4">
        <v>6103</v>
      </c>
      <c r="C58" s="4"/>
      <c r="D58" s="68" t="s">
        <v>170</v>
      </c>
      <c r="E58" s="10">
        <f>SUM(E59:E61)</f>
        <v>23120.800000000003</v>
      </c>
      <c r="F58" s="10">
        <f t="shared" ref="F58:G58" si="110">SUM(F59:F61)</f>
        <v>1246.3</v>
      </c>
      <c r="G58" s="10">
        <f t="shared" si="110"/>
        <v>21874.5</v>
      </c>
      <c r="H58" s="10">
        <f>SUM(H59:H61)</f>
        <v>0</v>
      </c>
      <c r="I58" s="10">
        <f t="shared" ref="I58:AY58" si="111">SUM(I59:I61)</f>
        <v>369</v>
      </c>
      <c r="J58" s="10">
        <f t="shared" si="111"/>
        <v>0</v>
      </c>
      <c r="K58" s="10">
        <f t="shared" si="111"/>
        <v>0</v>
      </c>
      <c r="L58" s="10">
        <f t="shared" si="111"/>
        <v>0</v>
      </c>
      <c r="M58" s="10">
        <f t="shared" si="111"/>
        <v>80</v>
      </c>
      <c r="N58" s="10">
        <f t="shared" si="111"/>
        <v>0</v>
      </c>
      <c r="O58" s="10">
        <f t="shared" si="111"/>
        <v>0</v>
      </c>
      <c r="P58" s="10">
        <f t="shared" si="111"/>
        <v>855</v>
      </c>
      <c r="Q58" s="10">
        <f t="shared" si="111"/>
        <v>0</v>
      </c>
      <c r="R58" s="10">
        <f t="shared" si="111"/>
        <v>0</v>
      </c>
      <c r="S58" s="10">
        <f t="shared" si="111"/>
        <v>16634</v>
      </c>
      <c r="T58" s="10">
        <f t="shared" si="111"/>
        <v>2232.6</v>
      </c>
      <c r="U58" s="10">
        <f t="shared" si="111"/>
        <v>0</v>
      </c>
      <c r="V58" s="10">
        <f t="shared" si="111"/>
        <v>0</v>
      </c>
      <c r="W58" s="10">
        <f t="shared" si="111"/>
        <v>4</v>
      </c>
      <c r="X58" s="10">
        <f t="shared" si="111"/>
        <v>0</v>
      </c>
      <c r="Y58" s="10">
        <f t="shared" si="111"/>
        <v>792.2</v>
      </c>
      <c r="Z58" s="10">
        <f t="shared" si="111"/>
        <v>196</v>
      </c>
      <c r="AA58" s="10">
        <f t="shared" si="111"/>
        <v>0</v>
      </c>
      <c r="AB58" s="10">
        <f t="shared" si="111"/>
        <v>0</v>
      </c>
      <c r="AC58" s="10">
        <f t="shared" si="111"/>
        <v>0</v>
      </c>
      <c r="AD58" s="10">
        <f t="shared" si="111"/>
        <v>0</v>
      </c>
      <c r="AE58" s="10">
        <f t="shared" si="111"/>
        <v>0</v>
      </c>
      <c r="AF58" s="10">
        <f t="shared" si="111"/>
        <v>0</v>
      </c>
      <c r="AG58" s="10">
        <f t="shared" si="111"/>
        <v>0</v>
      </c>
      <c r="AH58" s="10">
        <f t="shared" si="111"/>
        <v>0</v>
      </c>
      <c r="AI58" s="10">
        <f t="shared" si="111"/>
        <v>0</v>
      </c>
      <c r="AJ58" s="10">
        <f t="shared" si="111"/>
        <v>0</v>
      </c>
      <c r="AK58" s="10">
        <f t="shared" si="111"/>
        <v>0</v>
      </c>
      <c r="AL58" s="10">
        <f t="shared" si="111"/>
        <v>247</v>
      </c>
      <c r="AM58" s="10">
        <f t="shared" si="111"/>
        <v>0</v>
      </c>
      <c r="AN58" s="10">
        <f t="shared" si="111"/>
        <v>0</v>
      </c>
      <c r="AO58" s="10">
        <f t="shared" si="111"/>
        <v>0</v>
      </c>
      <c r="AP58" s="10">
        <f t="shared" si="111"/>
        <v>115.5</v>
      </c>
      <c r="AQ58" s="10">
        <f t="shared" si="111"/>
        <v>0</v>
      </c>
      <c r="AR58" s="10">
        <f t="shared" si="111"/>
        <v>0</v>
      </c>
      <c r="AS58" s="10">
        <f t="shared" si="111"/>
        <v>49.2</v>
      </c>
      <c r="AT58" s="10">
        <f t="shared" si="111"/>
        <v>0</v>
      </c>
      <c r="AU58" s="10">
        <f t="shared" si="111"/>
        <v>0</v>
      </c>
      <c r="AV58" s="10">
        <f t="shared" si="111"/>
        <v>300</v>
      </c>
      <c r="AW58" s="10">
        <f t="shared" si="111"/>
        <v>0</v>
      </c>
      <c r="AX58" s="10">
        <f t="shared" si="111"/>
        <v>0</v>
      </c>
      <c r="AY58" s="10">
        <f t="shared" si="111"/>
        <v>0</v>
      </c>
    </row>
    <row r="59" spans="1:51" x14ac:dyDescent="0.25">
      <c r="A59" s="4"/>
      <c r="B59" s="4"/>
      <c r="C59" s="4">
        <v>61031</v>
      </c>
      <c r="D59" s="81" t="s">
        <v>328</v>
      </c>
      <c r="E59" s="10">
        <v>5379.1</v>
      </c>
      <c r="F59" s="10">
        <v>1246.3</v>
      </c>
      <c r="G59" s="10">
        <v>4132.8</v>
      </c>
      <c r="H59" s="10"/>
      <c r="I59" s="10">
        <v>369</v>
      </c>
      <c r="J59" s="10"/>
      <c r="K59" s="10"/>
      <c r="L59" s="10"/>
      <c r="M59" s="10">
        <v>80</v>
      </c>
      <c r="N59" s="10"/>
      <c r="O59" s="10"/>
      <c r="P59" s="10">
        <v>855</v>
      </c>
      <c r="Q59" s="10"/>
      <c r="R59" s="10"/>
      <c r="S59" s="10"/>
      <c r="T59" s="10">
        <v>2232.6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>
        <v>247</v>
      </c>
      <c r="AM59" s="10"/>
      <c r="AN59" s="10"/>
      <c r="AO59" s="10"/>
      <c r="AP59" s="10"/>
      <c r="AQ59" s="10"/>
      <c r="AR59" s="10"/>
      <c r="AS59" s="10">
        <v>49.2</v>
      </c>
      <c r="AT59" s="10"/>
      <c r="AU59" s="10"/>
      <c r="AV59" s="10">
        <v>300</v>
      </c>
      <c r="AW59" s="10"/>
      <c r="AX59" s="10"/>
      <c r="AY59" s="10"/>
    </row>
    <row r="60" spans="1:51" x14ac:dyDescent="0.25">
      <c r="A60" s="4"/>
      <c r="B60" s="4"/>
      <c r="C60" s="4">
        <v>61032</v>
      </c>
      <c r="D60" s="81" t="s">
        <v>329</v>
      </c>
      <c r="E60" s="10">
        <v>17737.7</v>
      </c>
      <c r="F60" s="10"/>
      <c r="G60" s="10">
        <v>17737.7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16634</v>
      </c>
      <c r="T60" s="10"/>
      <c r="U60" s="10"/>
      <c r="V60" s="10"/>
      <c r="W60" s="10"/>
      <c r="X60" s="10"/>
      <c r="Y60" s="10">
        <v>792.2</v>
      </c>
      <c r="Z60" s="10">
        <v>196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>
        <v>115.5</v>
      </c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24.75" x14ac:dyDescent="0.25">
      <c r="A61" s="4"/>
      <c r="B61" s="4"/>
      <c r="C61" s="4">
        <v>61038</v>
      </c>
      <c r="D61" s="75" t="s">
        <v>353</v>
      </c>
      <c r="E61" s="10">
        <v>4</v>
      </c>
      <c r="F61" s="10"/>
      <c r="G61" s="10">
        <v>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4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4"/>
      <c r="B62" s="4">
        <v>6104</v>
      </c>
      <c r="C62" s="4"/>
      <c r="D62" s="81" t="s">
        <v>171</v>
      </c>
      <c r="E62" s="10">
        <f>SUM(E63:E64)</f>
        <v>55586.1</v>
      </c>
      <c r="F62" s="10">
        <f t="shared" ref="F62:G62" si="112">SUM(F63:F64)</f>
        <v>3965.4</v>
      </c>
      <c r="G62" s="10">
        <f t="shared" si="112"/>
        <v>51620.7</v>
      </c>
      <c r="H62" s="10">
        <f>SUM(H63:H64)</f>
        <v>0</v>
      </c>
      <c r="I62" s="10">
        <f t="shared" ref="I62:AY62" si="113">SUM(I63:I64)</f>
        <v>0</v>
      </c>
      <c r="J62" s="10">
        <f t="shared" si="113"/>
        <v>740</v>
      </c>
      <c r="K62" s="10">
        <f t="shared" si="113"/>
        <v>50</v>
      </c>
      <c r="L62" s="10">
        <f t="shared" si="113"/>
        <v>0</v>
      </c>
      <c r="M62" s="10">
        <f t="shared" si="113"/>
        <v>1065.7</v>
      </c>
      <c r="N62" s="10">
        <f t="shared" si="113"/>
        <v>40</v>
      </c>
      <c r="O62" s="10">
        <f t="shared" si="113"/>
        <v>0</v>
      </c>
      <c r="P62" s="10">
        <f t="shared" si="113"/>
        <v>11106</v>
      </c>
      <c r="Q62" s="10">
        <f t="shared" si="113"/>
        <v>1250</v>
      </c>
      <c r="R62" s="10">
        <f t="shared" si="113"/>
        <v>415</v>
      </c>
      <c r="S62" s="10">
        <f t="shared" si="113"/>
        <v>986</v>
      </c>
      <c r="T62" s="10">
        <f t="shared" si="113"/>
        <v>1578.1</v>
      </c>
      <c r="U62" s="10">
        <f t="shared" si="113"/>
        <v>0</v>
      </c>
      <c r="V62" s="10">
        <f t="shared" si="113"/>
        <v>309.8</v>
      </c>
      <c r="W62" s="10">
        <f t="shared" si="113"/>
        <v>298.60000000000002</v>
      </c>
      <c r="X62" s="10">
        <f t="shared" si="113"/>
        <v>3132.8</v>
      </c>
      <c r="Y62" s="10">
        <f t="shared" si="113"/>
        <v>1300</v>
      </c>
      <c r="Z62" s="10">
        <f t="shared" si="113"/>
        <v>7897.4</v>
      </c>
      <c r="AA62" s="10">
        <f t="shared" si="113"/>
        <v>1794.7</v>
      </c>
      <c r="AB62" s="10">
        <f t="shared" si="113"/>
        <v>480.6</v>
      </c>
      <c r="AC62" s="10">
        <f t="shared" si="113"/>
        <v>4997.6000000000004</v>
      </c>
      <c r="AD62" s="10">
        <f t="shared" si="113"/>
        <v>340</v>
      </c>
      <c r="AE62" s="10">
        <f t="shared" si="113"/>
        <v>939</v>
      </c>
      <c r="AF62" s="10">
        <f t="shared" si="113"/>
        <v>2891.1</v>
      </c>
      <c r="AG62" s="10">
        <f t="shared" si="113"/>
        <v>300</v>
      </c>
      <c r="AH62" s="10">
        <f t="shared" si="113"/>
        <v>114</v>
      </c>
      <c r="AI62" s="10">
        <f t="shared" si="113"/>
        <v>199</v>
      </c>
      <c r="AJ62" s="10">
        <f t="shared" si="113"/>
        <v>799.9</v>
      </c>
      <c r="AK62" s="10">
        <f t="shared" si="113"/>
        <v>550</v>
      </c>
      <c r="AL62" s="10">
        <f t="shared" si="113"/>
        <v>3401</v>
      </c>
      <c r="AM62" s="10">
        <f t="shared" si="113"/>
        <v>0</v>
      </c>
      <c r="AN62" s="10">
        <f t="shared" si="113"/>
        <v>0</v>
      </c>
      <c r="AO62" s="10">
        <f t="shared" si="113"/>
        <v>0</v>
      </c>
      <c r="AP62" s="10">
        <f t="shared" si="113"/>
        <v>824.5</v>
      </c>
      <c r="AQ62" s="10">
        <f t="shared" si="113"/>
        <v>570</v>
      </c>
      <c r="AR62" s="10">
        <f t="shared" si="113"/>
        <v>600</v>
      </c>
      <c r="AS62" s="10">
        <f t="shared" si="113"/>
        <v>0</v>
      </c>
      <c r="AT62" s="10">
        <f t="shared" si="113"/>
        <v>90</v>
      </c>
      <c r="AU62" s="10">
        <f t="shared" si="113"/>
        <v>648.9</v>
      </c>
      <c r="AV62" s="10">
        <f t="shared" si="113"/>
        <v>450</v>
      </c>
      <c r="AW62" s="10">
        <f t="shared" si="113"/>
        <v>0</v>
      </c>
      <c r="AX62" s="10">
        <f t="shared" si="113"/>
        <v>1461</v>
      </c>
      <c r="AY62" s="10">
        <f t="shared" si="113"/>
        <v>0</v>
      </c>
    </row>
    <row r="63" spans="1:51" x14ac:dyDescent="0.25">
      <c r="A63" s="4"/>
      <c r="B63" s="4"/>
      <c r="C63" s="4">
        <v>61041</v>
      </c>
      <c r="D63" s="81" t="s">
        <v>330</v>
      </c>
      <c r="E63" s="18">
        <v>55551.1</v>
      </c>
      <c r="F63" s="10">
        <v>3930.4</v>
      </c>
      <c r="G63" s="10">
        <v>51620.7</v>
      </c>
      <c r="H63" s="10"/>
      <c r="I63" s="10"/>
      <c r="J63" s="10">
        <v>740</v>
      </c>
      <c r="K63" s="10">
        <v>50</v>
      </c>
      <c r="L63" s="10"/>
      <c r="M63" s="10">
        <v>1065.7</v>
      </c>
      <c r="N63" s="10">
        <v>40</v>
      </c>
      <c r="O63" s="10"/>
      <c r="P63" s="10">
        <v>11106</v>
      </c>
      <c r="Q63" s="10">
        <v>1250</v>
      </c>
      <c r="R63" s="10">
        <v>415</v>
      </c>
      <c r="S63" s="10">
        <v>986</v>
      </c>
      <c r="T63" s="10">
        <v>1578.1</v>
      </c>
      <c r="U63" s="10"/>
      <c r="V63" s="10">
        <v>309.8</v>
      </c>
      <c r="W63" s="10">
        <v>298.60000000000002</v>
      </c>
      <c r="X63" s="10">
        <v>3132.8</v>
      </c>
      <c r="Y63" s="10">
        <v>1300</v>
      </c>
      <c r="Z63" s="10">
        <v>7897.4</v>
      </c>
      <c r="AA63" s="10">
        <v>1794.7</v>
      </c>
      <c r="AB63" s="10">
        <v>480.6</v>
      </c>
      <c r="AC63" s="10">
        <v>4997.6000000000004</v>
      </c>
      <c r="AD63" s="10">
        <v>340</v>
      </c>
      <c r="AE63" s="10">
        <v>939</v>
      </c>
      <c r="AF63" s="10">
        <v>2891.1</v>
      </c>
      <c r="AG63" s="10">
        <v>300</v>
      </c>
      <c r="AH63" s="10">
        <v>114</v>
      </c>
      <c r="AI63" s="10">
        <v>199</v>
      </c>
      <c r="AJ63" s="10">
        <v>799.9</v>
      </c>
      <c r="AK63" s="10">
        <v>550</v>
      </c>
      <c r="AL63" s="10">
        <v>3401</v>
      </c>
      <c r="AM63" s="10"/>
      <c r="AN63" s="10"/>
      <c r="AO63" s="10"/>
      <c r="AP63" s="10">
        <v>824.5</v>
      </c>
      <c r="AQ63" s="10">
        <v>570</v>
      </c>
      <c r="AR63" s="10">
        <v>600</v>
      </c>
      <c r="AS63" s="10"/>
      <c r="AT63" s="10">
        <v>90</v>
      </c>
      <c r="AU63" s="10">
        <v>648.9</v>
      </c>
      <c r="AV63" s="10">
        <v>450</v>
      </c>
      <c r="AW63" s="10"/>
      <c r="AX63" s="10">
        <v>1461</v>
      </c>
      <c r="AY63" s="10"/>
    </row>
    <row r="64" spans="1:51" x14ac:dyDescent="0.25">
      <c r="A64" s="4"/>
      <c r="B64" s="4"/>
      <c r="C64" s="4">
        <v>61048</v>
      </c>
      <c r="D64" s="68" t="s">
        <v>331</v>
      </c>
      <c r="E64" s="18">
        <v>35</v>
      </c>
      <c r="F64" s="10">
        <v>35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8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4"/>
      <c r="B65" s="4">
        <v>6105</v>
      </c>
      <c r="C65" s="4"/>
      <c r="D65" s="70" t="s">
        <v>172</v>
      </c>
      <c r="E65" s="10">
        <f>SUM(E66:E73)</f>
        <v>967385.8</v>
      </c>
      <c r="F65" s="10">
        <f t="shared" ref="F65:S65" si="114">SUM(F66:F73)</f>
        <v>286168.60000000003</v>
      </c>
      <c r="G65" s="10">
        <f t="shared" si="114"/>
        <v>681217.19999999984</v>
      </c>
      <c r="H65" s="10">
        <f t="shared" ref="H65:K65" si="115">SUM(H66:H73)</f>
        <v>2233</v>
      </c>
      <c r="I65" s="10">
        <f t="shared" si="115"/>
        <v>10436.1</v>
      </c>
      <c r="J65" s="10">
        <f t="shared" si="115"/>
        <v>3333</v>
      </c>
      <c r="K65" s="10">
        <f t="shared" si="115"/>
        <v>780</v>
      </c>
      <c r="L65" s="10">
        <f t="shared" si="114"/>
        <v>4587</v>
      </c>
      <c r="M65" s="10">
        <f t="shared" ref="M65:N65" si="116">SUM(M66:M73)</f>
        <v>3461.6</v>
      </c>
      <c r="N65" s="10">
        <f t="shared" si="116"/>
        <v>1206</v>
      </c>
      <c r="O65" s="10">
        <f t="shared" ref="O65:R65" si="117">SUM(O66:O73)</f>
        <v>20470</v>
      </c>
      <c r="P65" s="10">
        <f t="shared" si="117"/>
        <v>28025</v>
      </c>
      <c r="Q65" s="10">
        <f t="shared" si="117"/>
        <v>1905</v>
      </c>
      <c r="R65" s="10">
        <f t="shared" si="117"/>
        <v>1259</v>
      </c>
      <c r="S65" s="10">
        <f t="shared" si="114"/>
        <v>10066</v>
      </c>
      <c r="T65" s="10">
        <f t="shared" ref="T65:W65" si="118">SUM(T66:T73)</f>
        <v>18437.699999999997</v>
      </c>
      <c r="U65" s="10">
        <f t="shared" si="118"/>
        <v>5715</v>
      </c>
      <c r="V65" s="10">
        <f t="shared" si="118"/>
        <v>12966.4</v>
      </c>
      <c r="W65" s="10">
        <f t="shared" si="118"/>
        <v>621.29999999999995</v>
      </c>
      <c r="X65" s="10">
        <f t="shared" ref="X65" si="119">SUM(X66:X73)</f>
        <v>348</v>
      </c>
      <c r="Y65" s="10">
        <f>SUM(Y66:Y73)</f>
        <v>4696.7</v>
      </c>
      <c r="Z65" s="10">
        <f>SUM(Z66:Z73)</f>
        <v>11425.099999999999</v>
      </c>
      <c r="AA65" s="10">
        <f t="shared" ref="AA65:AY65" si="120">SUM(AA66:AA73)</f>
        <v>3622.5</v>
      </c>
      <c r="AB65" s="10">
        <f t="shared" si="120"/>
        <v>2474.6999999999998</v>
      </c>
      <c r="AC65" s="10">
        <f t="shared" si="120"/>
        <v>8800.7999999999993</v>
      </c>
      <c r="AD65" s="10">
        <f t="shared" si="120"/>
        <v>3678</v>
      </c>
      <c r="AE65" s="10">
        <f t="shared" si="120"/>
        <v>2651</v>
      </c>
      <c r="AF65" s="10">
        <f t="shared" si="120"/>
        <v>108914.2</v>
      </c>
      <c r="AG65" s="10">
        <f t="shared" si="120"/>
        <v>3120</v>
      </c>
      <c r="AH65" s="10">
        <f t="shared" si="120"/>
        <v>2748</v>
      </c>
      <c r="AI65" s="10">
        <f t="shared" si="120"/>
        <v>983</v>
      </c>
      <c r="AJ65" s="10">
        <f t="shared" si="120"/>
        <v>3010.4</v>
      </c>
      <c r="AK65" s="10">
        <f t="shared" si="120"/>
        <v>281121</v>
      </c>
      <c r="AL65" s="10">
        <f t="shared" si="120"/>
        <v>4084.1</v>
      </c>
      <c r="AM65" s="10">
        <f t="shared" si="120"/>
        <v>557</v>
      </c>
      <c r="AN65" s="10">
        <f t="shared" si="120"/>
        <v>185</v>
      </c>
      <c r="AO65" s="10">
        <f t="shared" si="120"/>
        <v>380</v>
      </c>
      <c r="AP65" s="10">
        <f t="shared" si="120"/>
        <v>1745.8</v>
      </c>
      <c r="AQ65" s="10">
        <f t="shared" si="120"/>
        <v>2106</v>
      </c>
      <c r="AR65" s="10">
        <f t="shared" si="120"/>
        <v>84608</v>
      </c>
      <c r="AS65" s="10">
        <f t="shared" si="120"/>
        <v>1281.3</v>
      </c>
      <c r="AT65" s="10">
        <f t="shared" si="120"/>
        <v>777.5</v>
      </c>
      <c r="AU65" s="10">
        <f t="shared" si="120"/>
        <v>17128</v>
      </c>
      <c r="AV65" s="10">
        <f t="shared" si="120"/>
        <v>567</v>
      </c>
      <c r="AW65" s="10">
        <f t="shared" si="120"/>
        <v>3182</v>
      </c>
      <c r="AX65" s="10">
        <f t="shared" si="120"/>
        <v>1520</v>
      </c>
      <c r="AY65" s="10">
        <f t="shared" si="120"/>
        <v>0</v>
      </c>
    </row>
    <row r="66" spans="1:51" x14ac:dyDescent="0.25">
      <c r="A66" s="4"/>
      <c r="B66" s="4"/>
      <c r="C66" s="4">
        <v>61051</v>
      </c>
      <c r="D66" s="81" t="s">
        <v>173</v>
      </c>
      <c r="E66" s="10">
        <v>21259.7</v>
      </c>
      <c r="F66" s="10">
        <v>14454.4</v>
      </c>
      <c r="G66" s="10">
        <v>6805.3</v>
      </c>
      <c r="H66" s="10"/>
      <c r="I66" s="10"/>
      <c r="J66" s="10"/>
      <c r="K66" s="10"/>
      <c r="L66" s="10"/>
      <c r="M66" s="10">
        <v>200</v>
      </c>
      <c r="N66" s="10">
        <v>130</v>
      </c>
      <c r="O66" s="10"/>
      <c r="P66" s="10"/>
      <c r="Q66" s="10"/>
      <c r="R66" s="10"/>
      <c r="S66" s="10"/>
      <c r="T66" s="10">
        <v>213.2</v>
      </c>
      <c r="U66" s="10"/>
      <c r="V66" s="10"/>
      <c r="W66" s="10">
        <v>25</v>
      </c>
      <c r="X66" s="10"/>
      <c r="Y66" s="10"/>
      <c r="Z66" s="10">
        <v>10</v>
      </c>
      <c r="AA66" s="10">
        <v>221.8</v>
      </c>
      <c r="AB66" s="10">
        <v>50</v>
      </c>
      <c r="AC66" s="10">
        <v>4281.3</v>
      </c>
      <c r="AD66" s="10"/>
      <c r="AE66" s="10">
        <v>1344</v>
      </c>
      <c r="AF66" s="10"/>
      <c r="AG66" s="10"/>
      <c r="AH66" s="10"/>
      <c r="AI66" s="10"/>
      <c r="AJ66" s="10"/>
      <c r="AK66" s="10"/>
      <c r="AL66" s="10">
        <v>50</v>
      </c>
      <c r="AM66" s="10">
        <v>12</v>
      </c>
      <c r="AN66" s="10"/>
      <c r="AO66" s="10"/>
      <c r="AP66" s="10"/>
      <c r="AQ66" s="10">
        <v>172</v>
      </c>
      <c r="AR66" s="10"/>
      <c r="AS66" s="10"/>
      <c r="AT66" s="10">
        <v>30</v>
      </c>
      <c r="AU66" s="10">
        <v>33</v>
      </c>
      <c r="AV66" s="10">
        <v>20</v>
      </c>
      <c r="AW66" s="10"/>
      <c r="AX66" s="10">
        <v>13</v>
      </c>
      <c r="AY66" s="10"/>
    </row>
    <row r="67" spans="1:51" x14ac:dyDescent="0.25">
      <c r="A67" s="4"/>
      <c r="B67" s="4"/>
      <c r="C67" s="4">
        <v>61052</v>
      </c>
      <c r="D67" s="81" t="s">
        <v>174</v>
      </c>
      <c r="E67" s="10">
        <v>280029.09999999998</v>
      </c>
      <c r="F67" s="10">
        <v>164451.6</v>
      </c>
      <c r="G67" s="10">
        <v>115577.5</v>
      </c>
      <c r="H67" s="10">
        <v>1933</v>
      </c>
      <c r="I67" s="10">
        <v>2989</v>
      </c>
      <c r="J67" s="10">
        <v>2272.5</v>
      </c>
      <c r="K67" s="10">
        <v>620</v>
      </c>
      <c r="L67" s="10">
        <v>1000</v>
      </c>
      <c r="M67" s="10">
        <v>450</v>
      </c>
      <c r="N67" s="10">
        <v>330</v>
      </c>
      <c r="O67" s="10">
        <v>19110</v>
      </c>
      <c r="P67" s="10">
        <v>5126</v>
      </c>
      <c r="Q67" s="10">
        <v>1200</v>
      </c>
      <c r="R67" s="10">
        <v>960</v>
      </c>
      <c r="S67" s="10">
        <v>6816</v>
      </c>
      <c r="T67" s="10">
        <v>3943.2</v>
      </c>
      <c r="U67" s="10">
        <v>2180</v>
      </c>
      <c r="V67" s="10">
        <v>10166</v>
      </c>
      <c r="W67" s="10"/>
      <c r="X67" s="10">
        <v>280</v>
      </c>
      <c r="Y67" s="10">
        <v>3093.1</v>
      </c>
      <c r="Z67" s="10">
        <v>9072</v>
      </c>
      <c r="AA67" s="10">
        <v>2224.6999999999998</v>
      </c>
      <c r="AB67" s="10">
        <v>1829.1</v>
      </c>
      <c r="AC67" s="10">
        <v>1847.4</v>
      </c>
      <c r="AD67" s="10">
        <v>3027</v>
      </c>
      <c r="AE67" s="10">
        <v>700</v>
      </c>
      <c r="AF67" s="10">
        <v>3318.4</v>
      </c>
      <c r="AG67" s="10">
        <v>2300</v>
      </c>
      <c r="AH67" s="10">
        <v>269</v>
      </c>
      <c r="AI67" s="10">
        <v>522</v>
      </c>
      <c r="AJ67" s="10">
        <v>2650</v>
      </c>
      <c r="AK67" s="10">
        <v>460</v>
      </c>
      <c r="AL67" s="10">
        <v>3440.4</v>
      </c>
      <c r="AM67" s="10">
        <v>400</v>
      </c>
      <c r="AN67" s="10">
        <v>80</v>
      </c>
      <c r="AO67" s="10">
        <v>250</v>
      </c>
      <c r="AP67" s="10">
        <v>390.2</v>
      </c>
      <c r="AQ67" s="10">
        <v>700</v>
      </c>
      <c r="AR67" s="10">
        <v>830</v>
      </c>
      <c r="AS67" s="10">
        <v>205</v>
      </c>
      <c r="AT67" s="10">
        <v>383.5</v>
      </c>
      <c r="AU67" s="10">
        <v>14130</v>
      </c>
      <c r="AV67" s="10">
        <v>200</v>
      </c>
      <c r="AW67" s="10">
        <v>3000</v>
      </c>
      <c r="AX67" s="10">
        <v>880</v>
      </c>
      <c r="AY67" s="10"/>
    </row>
    <row r="68" spans="1:51" x14ac:dyDescent="0.25">
      <c r="A68" s="4"/>
      <c r="B68" s="4"/>
      <c r="C68" s="4">
        <v>61053</v>
      </c>
      <c r="D68" s="81" t="s">
        <v>175</v>
      </c>
      <c r="E68" s="10">
        <v>406755.5</v>
      </c>
      <c r="F68" s="10">
        <v>23608.2</v>
      </c>
      <c r="G68" s="10">
        <v>383147.3</v>
      </c>
      <c r="H68" s="10"/>
      <c r="I68" s="10"/>
      <c r="J68" s="10"/>
      <c r="K68" s="10"/>
      <c r="L68" s="10">
        <v>200</v>
      </c>
      <c r="M68" s="10">
        <v>2000</v>
      </c>
      <c r="N68" s="10">
        <v>100</v>
      </c>
      <c r="O68" s="10"/>
      <c r="P68" s="10">
        <v>418</v>
      </c>
      <c r="Q68" s="10"/>
      <c r="R68" s="10"/>
      <c r="S68" s="10"/>
      <c r="T68" s="10"/>
      <c r="U68" s="10">
        <v>250</v>
      </c>
      <c r="V68" s="10">
        <v>40</v>
      </c>
      <c r="W68" s="10"/>
      <c r="X68" s="10"/>
      <c r="Y68" s="10"/>
      <c r="Z68" s="10">
        <v>78</v>
      </c>
      <c r="AA68" s="10">
        <v>309</v>
      </c>
      <c r="AB68" s="10">
        <v>37.299999999999997</v>
      </c>
      <c r="AC68" s="10">
        <v>35</v>
      </c>
      <c r="AD68" s="10">
        <v>15</v>
      </c>
      <c r="AE68" s="10"/>
      <c r="AF68" s="10">
        <v>99000</v>
      </c>
      <c r="AG68" s="10">
        <v>500</v>
      </c>
      <c r="AH68" s="10">
        <v>5</v>
      </c>
      <c r="AI68" s="10"/>
      <c r="AJ68" s="10"/>
      <c r="AK68" s="10">
        <v>280000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100</v>
      </c>
      <c r="AV68" s="10">
        <v>60</v>
      </c>
      <c r="AW68" s="10"/>
      <c r="AX68" s="10"/>
      <c r="AY68" s="10"/>
    </row>
    <row r="69" spans="1:51" x14ac:dyDescent="0.25">
      <c r="A69" s="4"/>
      <c r="B69" s="4"/>
      <c r="C69" s="4">
        <v>61054</v>
      </c>
      <c r="D69" s="81" t="s">
        <v>176</v>
      </c>
      <c r="E69" s="10">
        <v>24329.3</v>
      </c>
      <c r="F69" s="10">
        <v>6226</v>
      </c>
      <c r="G69" s="10">
        <v>18103.3</v>
      </c>
      <c r="H69" s="10"/>
      <c r="I69" s="10"/>
      <c r="J69" s="10"/>
      <c r="K69" s="10">
        <v>60</v>
      </c>
      <c r="L69" s="10">
        <v>1300</v>
      </c>
      <c r="M69" s="10">
        <v>200</v>
      </c>
      <c r="N69" s="10">
        <v>170</v>
      </c>
      <c r="O69" s="10">
        <v>600</v>
      </c>
      <c r="P69" s="10">
        <v>575</v>
      </c>
      <c r="Q69" s="10">
        <v>200</v>
      </c>
      <c r="R69" s="10"/>
      <c r="S69" s="10">
        <v>1012</v>
      </c>
      <c r="T69" s="10">
        <v>627.9</v>
      </c>
      <c r="U69" s="10">
        <v>690</v>
      </c>
      <c r="V69" s="10">
        <v>350</v>
      </c>
      <c r="W69" s="10">
        <v>21.3</v>
      </c>
      <c r="X69" s="10"/>
      <c r="Y69" s="10">
        <v>190</v>
      </c>
      <c r="Z69" s="10">
        <v>623.29999999999995</v>
      </c>
      <c r="AA69" s="10">
        <v>246.3</v>
      </c>
      <c r="AB69" s="10">
        <v>138.4</v>
      </c>
      <c r="AC69" s="10">
        <v>164</v>
      </c>
      <c r="AD69" s="10">
        <v>150</v>
      </c>
      <c r="AE69" s="10">
        <v>80</v>
      </c>
      <c r="AF69" s="10">
        <v>5675.7</v>
      </c>
      <c r="AG69" s="10">
        <v>60</v>
      </c>
      <c r="AH69" s="10">
        <v>234.2</v>
      </c>
      <c r="AI69" s="10">
        <v>102</v>
      </c>
      <c r="AJ69" s="10">
        <v>35</v>
      </c>
      <c r="AK69" s="10">
        <v>150</v>
      </c>
      <c r="AL69" s="10">
        <v>230</v>
      </c>
      <c r="AM69" s="10">
        <v>40</v>
      </c>
      <c r="AN69" s="10">
        <v>20</v>
      </c>
      <c r="AO69" s="10">
        <v>20</v>
      </c>
      <c r="AP69" s="10">
        <v>958</v>
      </c>
      <c r="AQ69" s="10">
        <v>310</v>
      </c>
      <c r="AR69" s="10">
        <v>150</v>
      </c>
      <c r="AS69" s="10">
        <v>163.19999999999999</v>
      </c>
      <c r="AT69" s="10">
        <v>54</v>
      </c>
      <c r="AU69" s="10">
        <v>2200</v>
      </c>
      <c r="AV69" s="10">
        <v>75</v>
      </c>
      <c r="AW69" s="10">
        <v>28</v>
      </c>
      <c r="AX69" s="10">
        <v>200</v>
      </c>
      <c r="AY69" s="10"/>
    </row>
    <row r="70" spans="1:51" x14ac:dyDescent="0.25">
      <c r="A70" s="4"/>
      <c r="B70" s="4"/>
      <c r="C70" s="4">
        <v>61055</v>
      </c>
      <c r="D70" s="81" t="s">
        <v>177</v>
      </c>
      <c r="E70" s="10">
        <v>93075.7</v>
      </c>
      <c r="F70" s="10">
        <v>10663.7</v>
      </c>
      <c r="G70" s="10">
        <v>82412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>
        <v>407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5</v>
      </c>
      <c r="AQ70" s="10"/>
      <c r="AR70" s="10">
        <v>82000</v>
      </c>
      <c r="AS70" s="10"/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61056</v>
      </c>
      <c r="D71" s="81" t="s">
        <v>178</v>
      </c>
      <c r="E71" s="10">
        <v>27053.1</v>
      </c>
      <c r="F71" s="10">
        <v>7472.5</v>
      </c>
      <c r="G71" s="10">
        <v>19580.599999999999</v>
      </c>
      <c r="H71" s="10">
        <v>300</v>
      </c>
      <c r="I71" s="10">
        <v>3500</v>
      </c>
      <c r="J71" s="10">
        <v>500</v>
      </c>
      <c r="K71" s="10">
        <v>70</v>
      </c>
      <c r="L71" s="10">
        <v>600</v>
      </c>
      <c r="M71" s="10">
        <v>231.6</v>
      </c>
      <c r="N71" s="10">
        <v>166</v>
      </c>
      <c r="O71" s="10"/>
      <c r="P71" s="10">
        <v>950</v>
      </c>
      <c r="Q71" s="10">
        <v>140</v>
      </c>
      <c r="R71" s="10">
        <v>160.4</v>
      </c>
      <c r="S71" s="10">
        <v>1296</v>
      </c>
      <c r="T71" s="10">
        <v>1396.5</v>
      </c>
      <c r="U71" s="10">
        <v>1035</v>
      </c>
      <c r="V71" s="10">
        <v>1768.4</v>
      </c>
      <c r="W71" s="10">
        <v>256</v>
      </c>
      <c r="X71" s="10">
        <v>36</v>
      </c>
      <c r="Y71" s="10">
        <v>76</v>
      </c>
      <c r="Z71" s="10">
        <v>982.4</v>
      </c>
      <c r="AA71" s="10">
        <v>187.8</v>
      </c>
      <c r="AB71" s="10">
        <v>165.6</v>
      </c>
      <c r="AC71" s="10">
        <v>1389.9</v>
      </c>
      <c r="AD71" s="10">
        <v>126</v>
      </c>
      <c r="AE71" s="10">
        <v>380</v>
      </c>
      <c r="AF71" s="10">
        <v>649.6</v>
      </c>
      <c r="AG71" s="10">
        <v>120</v>
      </c>
      <c r="AH71" s="10">
        <v>389.2</v>
      </c>
      <c r="AI71" s="10">
        <v>115</v>
      </c>
      <c r="AJ71" s="10">
        <v>250</v>
      </c>
      <c r="AK71" s="10">
        <v>300</v>
      </c>
      <c r="AL71" s="10">
        <v>100</v>
      </c>
      <c r="AM71" s="10">
        <v>25</v>
      </c>
      <c r="AN71" s="10">
        <v>40</v>
      </c>
      <c r="AO71" s="10">
        <v>70</v>
      </c>
      <c r="AP71" s="10">
        <v>200</v>
      </c>
      <c r="AQ71" s="10">
        <v>202</v>
      </c>
      <c r="AR71" s="10">
        <v>110</v>
      </c>
      <c r="AS71" s="10">
        <v>456.2</v>
      </c>
      <c r="AT71" s="10">
        <v>198</v>
      </c>
      <c r="AU71" s="10">
        <v>300</v>
      </c>
      <c r="AV71" s="10">
        <v>100</v>
      </c>
      <c r="AW71" s="10">
        <v>60</v>
      </c>
      <c r="AX71" s="10">
        <v>182</v>
      </c>
      <c r="AY71" s="10"/>
    </row>
    <row r="72" spans="1:51" x14ac:dyDescent="0.25">
      <c r="A72" s="4"/>
      <c r="B72" s="4"/>
      <c r="C72" s="4">
        <v>61057</v>
      </c>
      <c r="D72" s="81" t="s">
        <v>179</v>
      </c>
      <c r="E72" s="10">
        <v>57263.3</v>
      </c>
      <c r="F72" s="14">
        <v>8133.3</v>
      </c>
      <c r="G72" s="10">
        <v>49130</v>
      </c>
      <c r="H72" s="10"/>
      <c r="I72" s="10">
        <v>2562.5</v>
      </c>
      <c r="J72" s="10">
        <v>560.5</v>
      </c>
      <c r="K72" s="10">
        <v>26</v>
      </c>
      <c r="L72" s="10">
        <v>872</v>
      </c>
      <c r="M72" s="10">
        <v>250</v>
      </c>
      <c r="N72" s="10">
        <v>250</v>
      </c>
      <c r="O72" s="10"/>
      <c r="P72" s="10">
        <v>20313</v>
      </c>
      <c r="Q72" s="10">
        <v>365</v>
      </c>
      <c r="R72" s="10">
        <v>138.6</v>
      </c>
      <c r="S72" s="10">
        <v>942</v>
      </c>
      <c r="T72" s="10">
        <v>11628.8</v>
      </c>
      <c r="U72" s="10">
        <v>637</v>
      </c>
      <c r="V72" s="10">
        <v>558</v>
      </c>
      <c r="W72" s="10">
        <v>319</v>
      </c>
      <c r="X72" s="10">
        <v>32</v>
      </c>
      <c r="Y72" s="10">
        <v>731.4</v>
      </c>
      <c r="Z72" s="10">
        <v>655.8</v>
      </c>
      <c r="AA72" s="10">
        <v>418.7</v>
      </c>
      <c r="AB72" s="10">
        <v>182.3</v>
      </c>
      <c r="AC72" s="10">
        <v>588.29999999999995</v>
      </c>
      <c r="AD72" s="10">
        <v>310</v>
      </c>
      <c r="AE72" s="10">
        <v>147</v>
      </c>
      <c r="AF72" s="10">
        <v>270.5</v>
      </c>
      <c r="AG72" s="10">
        <v>90</v>
      </c>
      <c r="AH72" s="10">
        <v>1813.3</v>
      </c>
      <c r="AI72" s="10">
        <v>244</v>
      </c>
      <c r="AJ72" s="10">
        <v>50.4</v>
      </c>
      <c r="AK72" s="10">
        <v>167</v>
      </c>
      <c r="AL72" s="10">
        <v>248</v>
      </c>
      <c r="AM72" s="10">
        <v>50</v>
      </c>
      <c r="AN72" s="10">
        <v>45</v>
      </c>
      <c r="AO72" s="10">
        <v>40</v>
      </c>
      <c r="AP72" s="10">
        <v>109</v>
      </c>
      <c r="AQ72" s="10">
        <v>722</v>
      </c>
      <c r="AR72" s="10">
        <v>1518</v>
      </c>
      <c r="AS72" s="10">
        <v>456.9</v>
      </c>
      <c r="AT72" s="10">
        <v>112</v>
      </c>
      <c r="AU72" s="10">
        <v>330</v>
      </c>
      <c r="AV72" s="10">
        <v>112</v>
      </c>
      <c r="AW72" s="10">
        <v>54</v>
      </c>
      <c r="AX72" s="10">
        <v>210</v>
      </c>
      <c r="AY72" s="10"/>
    </row>
    <row r="73" spans="1:51" x14ac:dyDescent="0.25">
      <c r="A73" s="4"/>
      <c r="B73" s="4"/>
      <c r="C73" s="4">
        <v>61058</v>
      </c>
      <c r="D73" s="68" t="s">
        <v>180</v>
      </c>
      <c r="E73" s="10">
        <v>57620.1</v>
      </c>
      <c r="F73" s="10">
        <v>51158.9</v>
      </c>
      <c r="G73" s="10">
        <v>6461.2</v>
      </c>
      <c r="H73" s="10"/>
      <c r="I73" s="10">
        <v>1384.6</v>
      </c>
      <c r="J73" s="10"/>
      <c r="K73" s="10">
        <v>4</v>
      </c>
      <c r="L73" s="10">
        <v>615</v>
      </c>
      <c r="M73" s="10">
        <v>130</v>
      </c>
      <c r="N73" s="10">
        <v>60</v>
      </c>
      <c r="O73" s="10">
        <v>760</v>
      </c>
      <c r="P73" s="10">
        <v>643</v>
      </c>
      <c r="Q73" s="10"/>
      <c r="R73" s="10"/>
      <c r="S73" s="10"/>
      <c r="T73" s="10">
        <v>628.1</v>
      </c>
      <c r="U73" s="10">
        <v>923</v>
      </c>
      <c r="V73" s="10">
        <v>84</v>
      </c>
      <c r="W73" s="10"/>
      <c r="X73" s="10"/>
      <c r="Y73" s="10">
        <v>606.20000000000005</v>
      </c>
      <c r="Z73" s="10">
        <v>3.6</v>
      </c>
      <c r="AA73" s="10">
        <v>14.2</v>
      </c>
      <c r="AB73" s="10">
        <v>72</v>
      </c>
      <c r="AC73" s="10">
        <v>87.9</v>
      </c>
      <c r="AD73" s="10">
        <v>50</v>
      </c>
      <c r="AE73" s="10"/>
      <c r="AF73" s="10"/>
      <c r="AG73" s="10">
        <v>50</v>
      </c>
      <c r="AH73" s="10">
        <v>37.299999999999997</v>
      </c>
      <c r="AI73" s="10"/>
      <c r="AJ73" s="10">
        <v>25</v>
      </c>
      <c r="AK73" s="10">
        <v>44</v>
      </c>
      <c r="AL73" s="10">
        <v>15.7</v>
      </c>
      <c r="AM73" s="10">
        <v>30</v>
      </c>
      <c r="AN73" s="10"/>
      <c r="AO73" s="10"/>
      <c r="AP73" s="10">
        <v>83.6</v>
      </c>
      <c r="AQ73" s="10"/>
      <c r="AR73" s="10"/>
      <c r="AS73" s="10"/>
      <c r="AT73" s="10"/>
      <c r="AU73" s="10">
        <v>35</v>
      </c>
      <c r="AV73" s="10"/>
      <c r="AW73" s="10">
        <v>40</v>
      </c>
      <c r="AX73" s="10">
        <v>35</v>
      </c>
      <c r="AY73" s="10"/>
    </row>
    <row r="74" spans="1:51" x14ac:dyDescent="0.25">
      <c r="A74" s="4"/>
      <c r="B74" s="4">
        <v>6106</v>
      </c>
      <c r="C74" s="4"/>
      <c r="D74" s="70" t="s">
        <v>181</v>
      </c>
      <c r="E74" s="10">
        <f>SUM(E75:E78)</f>
        <v>2523.1999999999998</v>
      </c>
      <c r="F74" s="10">
        <f>SUM(F75:F78)</f>
        <v>22</v>
      </c>
      <c r="G74" s="10">
        <f>SUM(G75:G78)</f>
        <v>2501.1999999999998</v>
      </c>
      <c r="H74" s="10">
        <f>SUM(H75:H78)</f>
        <v>0</v>
      </c>
      <c r="I74" s="10">
        <f t="shared" ref="I74:AY74" si="121">SUM(I75:I78)</f>
        <v>0</v>
      </c>
      <c r="J74" s="10">
        <f t="shared" si="121"/>
        <v>0</v>
      </c>
      <c r="K74" s="10">
        <f t="shared" si="121"/>
        <v>0</v>
      </c>
      <c r="L74" s="10">
        <f t="shared" si="121"/>
        <v>0</v>
      </c>
      <c r="M74" s="10">
        <f t="shared" si="121"/>
        <v>0</v>
      </c>
      <c r="N74" s="10">
        <f t="shared" si="121"/>
        <v>7</v>
      </c>
      <c r="O74" s="10">
        <f t="shared" si="121"/>
        <v>0</v>
      </c>
      <c r="P74" s="10">
        <f t="shared" si="121"/>
        <v>0</v>
      </c>
      <c r="Q74" s="10">
        <f t="shared" si="121"/>
        <v>0</v>
      </c>
      <c r="R74" s="10">
        <f t="shared" si="121"/>
        <v>0</v>
      </c>
      <c r="S74" s="10">
        <f t="shared" si="121"/>
        <v>1647</v>
      </c>
      <c r="T74" s="10">
        <f t="shared" si="121"/>
        <v>27.6</v>
      </c>
      <c r="U74" s="10">
        <f t="shared" si="121"/>
        <v>0</v>
      </c>
      <c r="V74" s="10">
        <f t="shared" si="121"/>
        <v>690</v>
      </c>
      <c r="W74" s="10">
        <f t="shared" si="121"/>
        <v>0</v>
      </c>
      <c r="X74" s="10">
        <f t="shared" si="121"/>
        <v>0</v>
      </c>
      <c r="Y74" s="10">
        <f t="shared" si="121"/>
        <v>129.6</v>
      </c>
      <c r="Z74" s="10">
        <f t="shared" si="121"/>
        <v>0</v>
      </c>
      <c r="AA74" s="10">
        <f t="shared" si="121"/>
        <v>0</v>
      </c>
      <c r="AB74" s="10">
        <f t="shared" si="121"/>
        <v>0</v>
      </c>
      <c r="AC74" s="10">
        <f t="shared" si="121"/>
        <v>0</v>
      </c>
      <c r="AD74" s="10">
        <f t="shared" si="121"/>
        <v>0</v>
      </c>
      <c r="AE74" s="10">
        <f t="shared" si="121"/>
        <v>0</v>
      </c>
      <c r="AF74" s="10">
        <f t="shared" si="121"/>
        <v>0</v>
      </c>
      <c r="AG74" s="10">
        <f t="shared" si="121"/>
        <v>0</v>
      </c>
      <c r="AH74" s="10">
        <f t="shared" si="121"/>
        <v>0</v>
      </c>
      <c r="AI74" s="10">
        <f t="shared" si="121"/>
        <v>0</v>
      </c>
      <c r="AJ74" s="10">
        <f t="shared" si="121"/>
        <v>0</v>
      </c>
      <c r="AK74" s="10">
        <f t="shared" si="121"/>
        <v>0</v>
      </c>
      <c r="AL74" s="10">
        <f t="shared" si="121"/>
        <v>0</v>
      </c>
      <c r="AM74" s="10">
        <f t="shared" si="121"/>
        <v>0</v>
      </c>
      <c r="AN74" s="10">
        <f t="shared" si="121"/>
        <v>0</v>
      </c>
      <c r="AO74" s="10">
        <f t="shared" si="121"/>
        <v>0</v>
      </c>
      <c r="AP74" s="10">
        <f t="shared" si="121"/>
        <v>0</v>
      </c>
      <c r="AQ74" s="10">
        <f t="shared" si="121"/>
        <v>0</v>
      </c>
      <c r="AR74" s="10">
        <f t="shared" si="121"/>
        <v>0</v>
      </c>
      <c r="AS74" s="10">
        <f t="shared" si="121"/>
        <v>0</v>
      </c>
      <c r="AT74" s="10">
        <f t="shared" si="121"/>
        <v>0</v>
      </c>
      <c r="AU74" s="10">
        <f t="shared" si="121"/>
        <v>0</v>
      </c>
      <c r="AV74" s="10">
        <f t="shared" si="121"/>
        <v>0</v>
      </c>
      <c r="AW74" s="10">
        <f t="shared" si="121"/>
        <v>0</v>
      </c>
      <c r="AX74" s="10">
        <f t="shared" si="121"/>
        <v>0</v>
      </c>
      <c r="AY74" s="10">
        <f t="shared" si="121"/>
        <v>0</v>
      </c>
    </row>
    <row r="75" spans="1:51" x14ac:dyDescent="0.25">
      <c r="A75" s="4"/>
      <c r="B75" s="4"/>
      <c r="C75" s="4">
        <v>61061</v>
      </c>
      <c r="D75" s="81" t="s">
        <v>332</v>
      </c>
      <c r="E75" s="10">
        <v>804</v>
      </c>
      <c r="F75" s="10"/>
      <c r="G75" s="10">
        <v>804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114</v>
      </c>
      <c r="T75" s="10"/>
      <c r="U75" s="10"/>
      <c r="V75" s="10">
        <v>690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x14ac:dyDescent="0.25">
      <c r="A76" s="4"/>
      <c r="B76" s="4"/>
      <c r="C76" s="4">
        <v>61062</v>
      </c>
      <c r="D76" s="81" t="s">
        <v>333</v>
      </c>
      <c r="E76" s="10">
        <v>797</v>
      </c>
      <c r="F76" s="10">
        <v>22</v>
      </c>
      <c r="G76" s="10">
        <v>775</v>
      </c>
      <c r="H76" s="10"/>
      <c r="I76" s="10"/>
      <c r="J76" s="10"/>
      <c r="K76" s="10"/>
      <c r="L76" s="10"/>
      <c r="M76" s="10"/>
      <c r="N76" s="10">
        <v>7</v>
      </c>
      <c r="O76" s="10"/>
      <c r="P76" s="10"/>
      <c r="Q76" s="10"/>
      <c r="R76" s="10"/>
      <c r="S76" s="10">
        <v>753</v>
      </c>
      <c r="T76" s="10">
        <v>15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x14ac:dyDescent="0.25">
      <c r="A77" s="4"/>
      <c r="B77" s="4"/>
      <c r="C77" s="4">
        <v>61063</v>
      </c>
      <c r="D77" s="81" t="s">
        <v>334</v>
      </c>
      <c r="E77" s="10">
        <v>909.6</v>
      </c>
      <c r="F77" s="10"/>
      <c r="G77" s="10">
        <v>909.6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780</v>
      </c>
      <c r="T77" s="10"/>
      <c r="U77" s="10"/>
      <c r="V77" s="10"/>
      <c r="W77" s="10"/>
      <c r="X77" s="10"/>
      <c r="Y77" s="10">
        <v>129.6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x14ac:dyDescent="0.25">
      <c r="A78" s="4"/>
      <c r="B78" s="4"/>
      <c r="C78" s="4">
        <v>61068</v>
      </c>
      <c r="D78" s="68" t="s">
        <v>354</v>
      </c>
      <c r="E78" s="10">
        <v>12.6</v>
      </c>
      <c r="F78" s="10"/>
      <c r="G78" s="10">
        <v>12.6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12.6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x14ac:dyDescent="0.25">
      <c r="A79" s="4"/>
      <c r="B79" s="4">
        <v>6107</v>
      </c>
      <c r="C79" s="4"/>
      <c r="D79" s="81" t="s">
        <v>182</v>
      </c>
      <c r="E79" s="10">
        <f>SUM(E80:E83)</f>
        <v>22041.200000000001</v>
      </c>
      <c r="F79" s="10">
        <f>SUM(F80:F83)</f>
        <v>471</v>
      </c>
      <c r="G79" s="10">
        <f>SUM(G80:G83)</f>
        <v>21570.2</v>
      </c>
      <c r="H79" s="10">
        <f>SUM(H80:H83)</f>
        <v>0</v>
      </c>
      <c r="I79" s="10">
        <f t="shared" ref="I79:AY79" si="122">SUM(I80:I83)</f>
        <v>2219.6</v>
      </c>
      <c r="J79" s="10">
        <f t="shared" si="122"/>
        <v>190</v>
      </c>
      <c r="K79" s="10">
        <f t="shared" si="122"/>
        <v>0</v>
      </c>
      <c r="L79" s="10">
        <f t="shared" si="122"/>
        <v>0</v>
      </c>
      <c r="M79" s="10">
        <f t="shared" si="122"/>
        <v>212</v>
      </c>
      <c r="N79" s="10">
        <f t="shared" si="122"/>
        <v>0</v>
      </c>
      <c r="O79" s="10">
        <f t="shared" si="122"/>
        <v>0</v>
      </c>
      <c r="P79" s="10">
        <f t="shared" si="122"/>
        <v>0</v>
      </c>
      <c r="Q79" s="10">
        <f t="shared" si="122"/>
        <v>0</v>
      </c>
      <c r="R79" s="10">
        <f t="shared" si="122"/>
        <v>0</v>
      </c>
      <c r="S79" s="10">
        <f t="shared" si="122"/>
        <v>408</v>
      </c>
      <c r="T79" s="10">
        <f t="shared" si="122"/>
        <v>2133.6</v>
      </c>
      <c r="U79" s="10">
        <f t="shared" si="122"/>
        <v>2600</v>
      </c>
      <c r="V79" s="10">
        <f t="shared" si="122"/>
        <v>1210</v>
      </c>
      <c r="W79" s="10">
        <f t="shared" si="122"/>
        <v>24.099999999999998</v>
      </c>
      <c r="X79" s="10">
        <f t="shared" si="122"/>
        <v>0</v>
      </c>
      <c r="Y79" s="10">
        <f t="shared" si="122"/>
        <v>1200.5</v>
      </c>
      <c r="Z79" s="10">
        <f t="shared" si="122"/>
        <v>5900</v>
      </c>
      <c r="AA79" s="10">
        <f t="shared" si="122"/>
        <v>781.4</v>
      </c>
      <c r="AB79" s="10">
        <f t="shared" si="122"/>
        <v>40</v>
      </c>
      <c r="AC79" s="10">
        <f t="shared" si="122"/>
        <v>852</v>
      </c>
      <c r="AD79" s="10">
        <f t="shared" si="122"/>
        <v>1237.5</v>
      </c>
      <c r="AE79" s="10">
        <f t="shared" si="122"/>
        <v>343.7</v>
      </c>
      <c r="AF79" s="10">
        <f t="shared" si="122"/>
        <v>0</v>
      </c>
      <c r="AG79" s="10">
        <f t="shared" si="122"/>
        <v>10</v>
      </c>
      <c r="AH79" s="10">
        <f t="shared" si="122"/>
        <v>87.8</v>
      </c>
      <c r="AI79" s="10">
        <f t="shared" si="122"/>
        <v>0</v>
      </c>
      <c r="AJ79" s="10">
        <f t="shared" si="122"/>
        <v>150</v>
      </c>
      <c r="AK79" s="10">
        <f t="shared" si="122"/>
        <v>498</v>
      </c>
      <c r="AL79" s="10">
        <f t="shared" si="122"/>
        <v>154</v>
      </c>
      <c r="AM79" s="10">
        <f t="shared" si="122"/>
        <v>40</v>
      </c>
      <c r="AN79" s="10">
        <f t="shared" si="122"/>
        <v>0</v>
      </c>
      <c r="AO79" s="10">
        <f t="shared" si="122"/>
        <v>40</v>
      </c>
      <c r="AP79" s="10">
        <f t="shared" si="122"/>
        <v>114</v>
      </c>
      <c r="AQ79" s="10">
        <f t="shared" si="122"/>
        <v>156</v>
      </c>
      <c r="AR79" s="10">
        <f t="shared" si="122"/>
        <v>142</v>
      </c>
      <c r="AS79" s="10">
        <f t="shared" si="122"/>
        <v>0</v>
      </c>
      <c r="AT79" s="10">
        <f t="shared" si="122"/>
        <v>0</v>
      </c>
      <c r="AU79" s="10">
        <f t="shared" si="122"/>
        <v>761</v>
      </c>
      <c r="AV79" s="10">
        <f t="shared" si="122"/>
        <v>0</v>
      </c>
      <c r="AW79" s="10">
        <f t="shared" si="122"/>
        <v>0</v>
      </c>
      <c r="AX79" s="10">
        <f t="shared" si="122"/>
        <v>65</v>
      </c>
      <c r="AY79" s="10">
        <f t="shared" si="122"/>
        <v>0</v>
      </c>
    </row>
    <row r="80" spans="1:51" x14ac:dyDescent="0.25">
      <c r="A80" s="4"/>
      <c r="B80" s="4"/>
      <c r="C80" s="4">
        <v>61071</v>
      </c>
      <c r="D80" s="81" t="s">
        <v>183</v>
      </c>
      <c r="E80" s="10">
        <v>14721.7</v>
      </c>
      <c r="F80" s="10">
        <v>413</v>
      </c>
      <c r="G80" s="10">
        <v>14308.7</v>
      </c>
      <c r="H80" s="10"/>
      <c r="I80" s="10">
        <v>2219.6</v>
      </c>
      <c r="J80" s="10">
        <v>190</v>
      </c>
      <c r="K80" s="10"/>
      <c r="L80" s="10"/>
      <c r="M80" s="10">
        <v>170</v>
      </c>
      <c r="N80" s="10"/>
      <c r="O80" s="10"/>
      <c r="P80" s="10"/>
      <c r="Q80" s="10"/>
      <c r="R80" s="10"/>
      <c r="S80" s="10"/>
      <c r="T80" s="10">
        <v>1254.0999999999999</v>
      </c>
      <c r="U80" s="10"/>
      <c r="V80" s="10">
        <v>1000</v>
      </c>
      <c r="W80" s="10">
        <v>14.1</v>
      </c>
      <c r="X80" s="10"/>
      <c r="Y80" s="10">
        <v>12.3</v>
      </c>
      <c r="Z80" s="10">
        <v>5700</v>
      </c>
      <c r="AA80" s="10">
        <v>731.4</v>
      </c>
      <c r="AB80" s="10">
        <v>20</v>
      </c>
      <c r="AC80" s="10">
        <v>643</v>
      </c>
      <c r="AD80" s="10">
        <v>1201</v>
      </c>
      <c r="AE80" s="10">
        <v>113.2</v>
      </c>
      <c r="AF80" s="10"/>
      <c r="AG80" s="10"/>
      <c r="AH80" s="10"/>
      <c r="AI80" s="10"/>
      <c r="AJ80" s="10"/>
      <c r="AK80" s="10">
        <v>498</v>
      </c>
      <c r="AL80" s="10"/>
      <c r="AM80" s="10"/>
      <c r="AN80" s="10"/>
      <c r="AO80" s="10"/>
      <c r="AP80" s="10">
        <v>55</v>
      </c>
      <c r="AQ80" s="10"/>
      <c r="AR80" s="10">
        <v>142</v>
      </c>
      <c r="AS80" s="10"/>
      <c r="AT80" s="10"/>
      <c r="AU80" s="10">
        <v>280</v>
      </c>
      <c r="AV80" s="10"/>
      <c r="AW80" s="10"/>
      <c r="AX80" s="10">
        <v>65</v>
      </c>
      <c r="AY80" s="10"/>
    </row>
    <row r="81" spans="1:51" x14ac:dyDescent="0.25">
      <c r="A81" s="4"/>
      <c r="B81" s="4"/>
      <c r="C81" s="4">
        <v>61072</v>
      </c>
      <c r="D81" s="81" t="s">
        <v>184</v>
      </c>
      <c r="E81" s="10">
        <v>728.6</v>
      </c>
      <c r="F81" s="10"/>
      <c r="G81" s="10">
        <v>728.6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100.5</v>
      </c>
      <c r="U81" s="10"/>
      <c r="V81" s="10">
        <v>15</v>
      </c>
      <c r="W81" s="10">
        <v>7.6</v>
      </c>
      <c r="X81" s="10"/>
      <c r="Y81" s="10">
        <v>24.7</v>
      </c>
      <c r="Z81" s="10">
        <v>20</v>
      </c>
      <c r="AA81" s="10">
        <v>50</v>
      </c>
      <c r="AB81" s="10">
        <v>20</v>
      </c>
      <c r="AC81" s="10">
        <v>34</v>
      </c>
      <c r="AD81" s="10">
        <v>29</v>
      </c>
      <c r="AE81" s="10"/>
      <c r="AF81" s="10"/>
      <c r="AG81" s="10"/>
      <c r="AH81" s="10">
        <v>87.8</v>
      </c>
      <c r="AI81" s="10"/>
      <c r="AJ81" s="10">
        <v>150</v>
      </c>
      <c r="AK81" s="10"/>
      <c r="AL81" s="10">
        <v>80</v>
      </c>
      <c r="AM81" s="10"/>
      <c r="AN81" s="10"/>
      <c r="AO81" s="10"/>
      <c r="AP81" s="10">
        <v>59</v>
      </c>
      <c r="AQ81" s="10">
        <v>26</v>
      </c>
      <c r="AR81" s="10"/>
      <c r="AS81" s="10"/>
      <c r="AT81" s="10"/>
      <c r="AU81" s="10">
        <v>25</v>
      </c>
      <c r="AV81" s="10"/>
      <c r="AW81" s="10"/>
      <c r="AX81" s="10"/>
      <c r="AY81" s="10"/>
    </row>
    <row r="82" spans="1:51" x14ac:dyDescent="0.25">
      <c r="A82" s="4"/>
      <c r="B82" s="4"/>
      <c r="C82" s="4">
        <v>61073</v>
      </c>
      <c r="D82" s="81" t="s">
        <v>185</v>
      </c>
      <c r="E82" s="10">
        <v>6398.9</v>
      </c>
      <c r="F82" s="10"/>
      <c r="G82" s="10">
        <v>6398.9</v>
      </c>
      <c r="H82" s="10"/>
      <c r="I82" s="10"/>
      <c r="J82" s="10"/>
      <c r="K82" s="10"/>
      <c r="L82" s="10"/>
      <c r="M82" s="10">
        <v>42</v>
      </c>
      <c r="N82" s="10"/>
      <c r="O82" s="10"/>
      <c r="P82" s="10"/>
      <c r="Q82" s="10"/>
      <c r="R82" s="10"/>
      <c r="S82" s="10">
        <v>408</v>
      </c>
      <c r="T82" s="10">
        <v>779</v>
      </c>
      <c r="U82" s="10">
        <v>2600</v>
      </c>
      <c r="V82" s="10">
        <v>135</v>
      </c>
      <c r="W82" s="10">
        <v>2.4</v>
      </c>
      <c r="X82" s="10"/>
      <c r="Y82" s="10">
        <v>1163.5</v>
      </c>
      <c r="Z82" s="10">
        <v>180</v>
      </c>
      <c r="AA82" s="10"/>
      <c r="AB82" s="10"/>
      <c r="AC82" s="10">
        <v>175</v>
      </c>
      <c r="AD82" s="10">
        <v>7.5</v>
      </c>
      <c r="AE82" s="10">
        <v>230.5</v>
      </c>
      <c r="AF82" s="10"/>
      <c r="AG82" s="10">
        <v>10</v>
      </c>
      <c r="AH82" s="10"/>
      <c r="AI82" s="10"/>
      <c r="AJ82" s="10"/>
      <c r="AK82" s="10"/>
      <c r="AL82" s="10"/>
      <c r="AM82" s="10">
        <v>40</v>
      </c>
      <c r="AN82" s="10"/>
      <c r="AO82" s="10">
        <v>40</v>
      </c>
      <c r="AP82" s="10"/>
      <c r="AQ82" s="10">
        <v>130</v>
      </c>
      <c r="AR82" s="10"/>
      <c r="AS82" s="10"/>
      <c r="AT82" s="10"/>
      <c r="AU82" s="10">
        <v>456</v>
      </c>
      <c r="AV82" s="10"/>
      <c r="AW82" s="10"/>
      <c r="AX82" s="10"/>
      <c r="AY82" s="10"/>
    </row>
    <row r="83" spans="1:51" x14ac:dyDescent="0.25">
      <c r="A83" s="4"/>
      <c r="B83" s="4"/>
      <c r="C83" s="4">
        <v>61078</v>
      </c>
      <c r="D83" s="81" t="s">
        <v>186</v>
      </c>
      <c r="E83" s="10">
        <v>192</v>
      </c>
      <c r="F83" s="10">
        <v>58</v>
      </c>
      <c r="G83" s="10">
        <v>134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>
        <v>60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>
        <v>74</v>
      </c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x14ac:dyDescent="0.25">
      <c r="A84" s="4"/>
      <c r="B84" s="4">
        <v>6108</v>
      </c>
      <c r="C84" s="4"/>
      <c r="D84" s="81" t="s">
        <v>187</v>
      </c>
      <c r="E84" s="10">
        <f>SUM(E85:E86)</f>
        <v>5683.8</v>
      </c>
      <c r="F84" s="10">
        <f t="shared" ref="F84:G84" si="123">SUM(F85:F86)</f>
        <v>423.3</v>
      </c>
      <c r="G84" s="10">
        <f t="shared" si="123"/>
        <v>5260.5</v>
      </c>
      <c r="H84" s="10">
        <f>SUM(H85:H86)</f>
        <v>200</v>
      </c>
      <c r="I84" s="10">
        <f t="shared" ref="I84:AY84" si="124">SUM(I85:I86)</f>
        <v>0</v>
      </c>
      <c r="J84" s="10">
        <f t="shared" si="124"/>
        <v>200</v>
      </c>
      <c r="K84" s="10">
        <f t="shared" si="124"/>
        <v>0</v>
      </c>
      <c r="L84" s="10">
        <f t="shared" si="124"/>
        <v>0</v>
      </c>
      <c r="M84" s="10">
        <f t="shared" si="124"/>
        <v>0</v>
      </c>
      <c r="N84" s="10">
        <f t="shared" si="124"/>
        <v>10</v>
      </c>
      <c r="O84" s="10">
        <f t="shared" si="124"/>
        <v>0</v>
      </c>
      <c r="P84" s="10">
        <f t="shared" si="124"/>
        <v>100</v>
      </c>
      <c r="Q84" s="10">
        <f t="shared" si="124"/>
        <v>0</v>
      </c>
      <c r="R84" s="10">
        <f t="shared" si="124"/>
        <v>0</v>
      </c>
      <c r="S84" s="10">
        <f t="shared" si="124"/>
        <v>121</v>
      </c>
      <c r="T84" s="10">
        <f t="shared" si="124"/>
        <v>19.2</v>
      </c>
      <c r="U84" s="10">
        <f t="shared" si="124"/>
        <v>0</v>
      </c>
      <c r="V84" s="10">
        <f t="shared" si="124"/>
        <v>2100</v>
      </c>
      <c r="W84" s="10">
        <f t="shared" si="124"/>
        <v>4</v>
      </c>
      <c r="X84" s="10">
        <f t="shared" si="124"/>
        <v>0</v>
      </c>
      <c r="Y84" s="10">
        <f t="shared" si="124"/>
        <v>1426.5</v>
      </c>
      <c r="Z84" s="10">
        <f t="shared" si="124"/>
        <v>33.5</v>
      </c>
      <c r="AA84" s="10">
        <f t="shared" si="124"/>
        <v>33.9</v>
      </c>
      <c r="AB84" s="10">
        <f t="shared" si="124"/>
        <v>0</v>
      </c>
      <c r="AC84" s="10">
        <f t="shared" si="124"/>
        <v>0</v>
      </c>
      <c r="AD84" s="10">
        <f t="shared" si="124"/>
        <v>0</v>
      </c>
      <c r="AE84" s="10">
        <f t="shared" si="124"/>
        <v>0</v>
      </c>
      <c r="AF84" s="10">
        <f t="shared" si="124"/>
        <v>0</v>
      </c>
      <c r="AG84" s="10">
        <f t="shared" si="124"/>
        <v>0</v>
      </c>
      <c r="AH84" s="10">
        <f t="shared" si="124"/>
        <v>0</v>
      </c>
      <c r="AI84" s="10">
        <f t="shared" si="124"/>
        <v>0</v>
      </c>
      <c r="AJ84" s="10">
        <f t="shared" si="124"/>
        <v>0</v>
      </c>
      <c r="AK84" s="10">
        <f t="shared" si="124"/>
        <v>0</v>
      </c>
      <c r="AL84" s="10">
        <f t="shared" si="124"/>
        <v>0</v>
      </c>
      <c r="AM84" s="10">
        <f t="shared" si="124"/>
        <v>0</v>
      </c>
      <c r="AN84" s="10">
        <f t="shared" si="124"/>
        <v>0</v>
      </c>
      <c r="AO84" s="10">
        <f t="shared" si="124"/>
        <v>0</v>
      </c>
      <c r="AP84" s="10">
        <f t="shared" si="124"/>
        <v>0</v>
      </c>
      <c r="AQ84" s="10">
        <f t="shared" si="124"/>
        <v>0</v>
      </c>
      <c r="AR84" s="10">
        <f t="shared" si="124"/>
        <v>0</v>
      </c>
      <c r="AS84" s="10">
        <f t="shared" si="124"/>
        <v>907.4</v>
      </c>
      <c r="AT84" s="10">
        <f t="shared" si="124"/>
        <v>0</v>
      </c>
      <c r="AU84" s="10">
        <f t="shared" si="124"/>
        <v>15</v>
      </c>
      <c r="AV84" s="10">
        <f t="shared" si="124"/>
        <v>0</v>
      </c>
      <c r="AW84" s="10">
        <f t="shared" si="124"/>
        <v>0</v>
      </c>
      <c r="AX84" s="10">
        <f t="shared" si="124"/>
        <v>90</v>
      </c>
      <c r="AY84" s="10">
        <f t="shared" si="124"/>
        <v>0</v>
      </c>
    </row>
    <row r="85" spans="1:51" x14ac:dyDescent="0.25">
      <c r="A85" s="4"/>
      <c r="B85" s="4"/>
      <c r="C85" s="4">
        <v>61081</v>
      </c>
      <c r="D85" s="68" t="s">
        <v>188</v>
      </c>
      <c r="E85" s="10">
        <v>5572.8</v>
      </c>
      <c r="F85" s="10">
        <v>416.3</v>
      </c>
      <c r="G85" s="10">
        <v>5156.5</v>
      </c>
      <c r="H85" s="10">
        <v>200</v>
      </c>
      <c r="I85" s="10"/>
      <c r="J85" s="10">
        <v>200</v>
      </c>
      <c r="K85" s="10"/>
      <c r="L85" s="10"/>
      <c r="M85" s="10"/>
      <c r="N85" s="10">
        <v>10</v>
      </c>
      <c r="O85" s="10"/>
      <c r="P85" s="10"/>
      <c r="Q85" s="10"/>
      <c r="R85" s="10"/>
      <c r="S85" s="10">
        <v>121</v>
      </c>
      <c r="T85" s="10">
        <v>19.2</v>
      </c>
      <c r="U85" s="10"/>
      <c r="V85" s="10">
        <v>2100</v>
      </c>
      <c r="W85" s="10"/>
      <c r="X85" s="10"/>
      <c r="Y85" s="10">
        <v>1426.5</v>
      </c>
      <c r="Z85" s="10">
        <v>33.5</v>
      </c>
      <c r="AA85" s="10">
        <v>33.9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v>907.4</v>
      </c>
      <c r="AT85" s="10"/>
      <c r="AU85" s="10">
        <v>15</v>
      </c>
      <c r="AV85" s="10"/>
      <c r="AW85" s="10"/>
      <c r="AX85" s="10">
        <v>90</v>
      </c>
      <c r="AY85" s="10"/>
    </row>
    <row r="86" spans="1:51" x14ac:dyDescent="0.25">
      <c r="A86" s="4"/>
      <c r="B86" s="4"/>
      <c r="C86" s="4">
        <v>61088</v>
      </c>
      <c r="D86" s="81" t="s">
        <v>189</v>
      </c>
      <c r="E86" s="10">
        <v>111</v>
      </c>
      <c r="F86" s="10">
        <v>7</v>
      </c>
      <c r="G86" s="10">
        <v>104</v>
      </c>
      <c r="H86" s="10"/>
      <c r="I86" s="10"/>
      <c r="J86" s="10"/>
      <c r="K86" s="10"/>
      <c r="L86" s="10"/>
      <c r="M86" s="10"/>
      <c r="N86" s="10"/>
      <c r="O86" s="10"/>
      <c r="P86" s="10">
        <v>100</v>
      </c>
      <c r="Q86" s="10"/>
      <c r="R86" s="10"/>
      <c r="S86" s="10"/>
      <c r="T86" s="10"/>
      <c r="U86" s="10"/>
      <c r="V86" s="10"/>
      <c r="W86" s="10">
        <v>4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x14ac:dyDescent="0.25">
      <c r="A87" s="4"/>
      <c r="B87" s="4">
        <v>6109</v>
      </c>
      <c r="C87" s="4"/>
      <c r="D87" s="77" t="s">
        <v>190</v>
      </c>
      <c r="E87" s="10">
        <f>SUM(E88:E91)</f>
        <v>46427.099999999991</v>
      </c>
      <c r="F87" s="10">
        <f t="shared" ref="F87:S87" si="125">SUM(F88:F91)</f>
        <v>1791.1000000000001</v>
      </c>
      <c r="G87" s="10">
        <f t="shared" si="125"/>
        <v>44636</v>
      </c>
      <c r="H87" s="10">
        <f t="shared" ref="H87:K87" si="126">SUM(H88:H91)</f>
        <v>0</v>
      </c>
      <c r="I87" s="10">
        <f t="shared" si="126"/>
        <v>360</v>
      </c>
      <c r="J87" s="10">
        <f t="shared" si="126"/>
        <v>0</v>
      </c>
      <c r="K87" s="10">
        <f t="shared" si="126"/>
        <v>0</v>
      </c>
      <c r="L87" s="10">
        <f t="shared" si="125"/>
        <v>738</v>
      </c>
      <c r="M87" s="10">
        <f t="shared" ref="M87:N87" si="127">SUM(M88:M91)</f>
        <v>900</v>
      </c>
      <c r="N87" s="10">
        <f t="shared" si="127"/>
        <v>1945</v>
      </c>
      <c r="O87" s="10">
        <f t="shared" ref="O87:R87" si="128">SUM(O88:O91)</f>
        <v>0</v>
      </c>
      <c r="P87" s="10">
        <f t="shared" si="128"/>
        <v>1500</v>
      </c>
      <c r="Q87" s="10">
        <f t="shared" si="128"/>
        <v>1000</v>
      </c>
      <c r="R87" s="10">
        <f t="shared" si="128"/>
        <v>0</v>
      </c>
      <c r="S87" s="10">
        <f t="shared" si="125"/>
        <v>7411</v>
      </c>
      <c r="T87" s="10">
        <f t="shared" ref="T87:W87" si="129">SUM(T88:T91)</f>
        <v>5108.7000000000007</v>
      </c>
      <c r="U87" s="10">
        <f t="shared" si="129"/>
        <v>0</v>
      </c>
      <c r="V87" s="10">
        <f t="shared" si="129"/>
        <v>30</v>
      </c>
      <c r="W87" s="10">
        <f t="shared" si="129"/>
        <v>0.9</v>
      </c>
      <c r="X87" s="10">
        <f t="shared" ref="X87" si="130">SUM(X88:X91)</f>
        <v>0</v>
      </c>
      <c r="Y87" s="10">
        <f>SUM(Y88:Y91)</f>
        <v>182.3</v>
      </c>
      <c r="Z87" s="10">
        <f>SUM(Z88:Z91)</f>
        <v>1098.4000000000001</v>
      </c>
      <c r="AA87" s="10">
        <f t="shared" ref="AA87:AY87" si="131">SUM(AA88:AA91)</f>
        <v>145</v>
      </c>
      <c r="AB87" s="10">
        <f t="shared" si="131"/>
        <v>738</v>
      </c>
      <c r="AC87" s="10">
        <f t="shared" si="131"/>
        <v>1597.5</v>
      </c>
      <c r="AD87" s="10">
        <f t="shared" si="131"/>
        <v>0</v>
      </c>
      <c r="AE87" s="10">
        <f t="shared" si="131"/>
        <v>120</v>
      </c>
      <c r="AF87" s="10">
        <f t="shared" si="131"/>
        <v>137.5</v>
      </c>
      <c r="AG87" s="10">
        <f t="shared" si="131"/>
        <v>0</v>
      </c>
      <c r="AH87" s="10">
        <f t="shared" si="131"/>
        <v>0</v>
      </c>
      <c r="AI87" s="10">
        <f t="shared" si="131"/>
        <v>0</v>
      </c>
      <c r="AJ87" s="10">
        <f t="shared" si="131"/>
        <v>0</v>
      </c>
      <c r="AK87" s="10">
        <f t="shared" si="131"/>
        <v>186</v>
      </c>
      <c r="AL87" s="10">
        <f t="shared" si="131"/>
        <v>0</v>
      </c>
      <c r="AM87" s="10">
        <f t="shared" si="131"/>
        <v>0</v>
      </c>
      <c r="AN87" s="10">
        <f t="shared" si="131"/>
        <v>0</v>
      </c>
      <c r="AO87" s="10">
        <f t="shared" si="131"/>
        <v>0</v>
      </c>
      <c r="AP87" s="10">
        <f t="shared" si="131"/>
        <v>0</v>
      </c>
      <c r="AQ87" s="10">
        <f t="shared" si="131"/>
        <v>40</v>
      </c>
      <c r="AR87" s="10">
        <f t="shared" si="131"/>
        <v>0</v>
      </c>
      <c r="AS87" s="10">
        <f t="shared" si="131"/>
        <v>21397.7</v>
      </c>
      <c r="AT87" s="10">
        <f t="shared" si="131"/>
        <v>0</v>
      </c>
      <c r="AU87" s="10">
        <f t="shared" si="131"/>
        <v>0</v>
      </c>
      <c r="AV87" s="10">
        <f t="shared" si="131"/>
        <v>0</v>
      </c>
      <c r="AW87" s="10">
        <f t="shared" si="131"/>
        <v>0</v>
      </c>
      <c r="AX87" s="10">
        <f t="shared" si="131"/>
        <v>0</v>
      </c>
      <c r="AY87" s="10">
        <f t="shared" si="131"/>
        <v>0</v>
      </c>
    </row>
    <row r="88" spans="1:51" x14ac:dyDescent="0.25">
      <c r="A88" s="4"/>
      <c r="B88" s="4"/>
      <c r="C88" s="4">
        <v>61091</v>
      </c>
      <c r="D88" s="89" t="s">
        <v>191</v>
      </c>
      <c r="E88" s="10">
        <v>26187.9</v>
      </c>
      <c r="F88" s="10"/>
      <c r="G88" s="10">
        <v>26187.9</v>
      </c>
      <c r="H88" s="10"/>
      <c r="I88" s="10"/>
      <c r="J88" s="10"/>
      <c r="K88" s="10"/>
      <c r="L88" s="10"/>
      <c r="M88" s="10"/>
      <c r="N88" s="10">
        <v>1945</v>
      </c>
      <c r="O88" s="10"/>
      <c r="P88" s="10"/>
      <c r="Q88" s="10"/>
      <c r="R88" s="10"/>
      <c r="S88" s="10"/>
      <c r="T88" s="10">
        <v>3007.3</v>
      </c>
      <c r="U88" s="10"/>
      <c r="V88" s="10"/>
      <c r="W88" s="10"/>
      <c r="X88" s="10"/>
      <c r="Y88" s="10"/>
      <c r="Z88" s="10">
        <v>1098.4000000000001</v>
      </c>
      <c r="AA88" s="10"/>
      <c r="AB88" s="10"/>
      <c r="AC88" s="10">
        <v>32.5</v>
      </c>
      <c r="AD88" s="10"/>
      <c r="AE88" s="10">
        <v>120</v>
      </c>
      <c r="AF88" s="10"/>
      <c r="AG88" s="10"/>
      <c r="AH88" s="10"/>
      <c r="AI88" s="10"/>
      <c r="AJ88" s="10"/>
      <c r="AK88" s="10">
        <v>186</v>
      </c>
      <c r="AL88" s="10"/>
      <c r="AM88" s="10"/>
      <c r="AN88" s="10"/>
      <c r="AO88" s="10"/>
      <c r="AP88" s="10"/>
      <c r="AQ88" s="10">
        <v>40</v>
      </c>
      <c r="AR88" s="10"/>
      <c r="AS88" s="10">
        <v>19728.7</v>
      </c>
      <c r="AT88" s="10"/>
      <c r="AU88" s="10"/>
      <c r="AV88" s="10"/>
      <c r="AW88" s="10"/>
      <c r="AX88" s="10"/>
      <c r="AY88" s="10"/>
    </row>
    <row r="89" spans="1:51" x14ac:dyDescent="0.25">
      <c r="A89" s="4"/>
      <c r="B89" s="4"/>
      <c r="C89" s="4">
        <v>61092</v>
      </c>
      <c r="D89" s="81" t="s">
        <v>192</v>
      </c>
      <c r="E89" s="10">
        <v>10719.3</v>
      </c>
      <c r="F89" s="10"/>
      <c r="G89" s="10">
        <v>10719.3</v>
      </c>
      <c r="H89" s="10"/>
      <c r="I89" s="10">
        <v>360</v>
      </c>
      <c r="J89" s="10"/>
      <c r="K89" s="10"/>
      <c r="L89" s="10">
        <v>738</v>
      </c>
      <c r="M89" s="10">
        <v>900</v>
      </c>
      <c r="N89" s="10"/>
      <c r="O89" s="10"/>
      <c r="P89" s="10">
        <v>300</v>
      </c>
      <c r="Q89" s="10"/>
      <c r="R89" s="10"/>
      <c r="S89" s="10">
        <v>7411</v>
      </c>
      <c r="T89" s="10"/>
      <c r="U89" s="10"/>
      <c r="V89" s="10">
        <v>30</v>
      </c>
      <c r="W89" s="10"/>
      <c r="X89" s="10"/>
      <c r="Y89" s="10">
        <v>182.3</v>
      </c>
      <c r="Z89" s="10"/>
      <c r="AA89" s="10">
        <v>90</v>
      </c>
      <c r="AB89" s="10">
        <v>738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x14ac:dyDescent="0.25">
      <c r="A90" s="4"/>
      <c r="B90" s="4"/>
      <c r="C90" s="4">
        <v>61093</v>
      </c>
      <c r="D90" s="81" t="s">
        <v>193</v>
      </c>
      <c r="E90" s="10">
        <v>3688.7</v>
      </c>
      <c r="F90" s="10">
        <v>248.4</v>
      </c>
      <c r="G90" s="10">
        <v>3440.3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104.8</v>
      </c>
      <c r="U90" s="10"/>
      <c r="V90" s="10"/>
      <c r="W90" s="10"/>
      <c r="X90" s="10"/>
      <c r="Y90" s="10"/>
      <c r="Z90" s="10"/>
      <c r="AA90" s="10"/>
      <c r="AB90" s="10"/>
      <c r="AC90" s="10">
        <v>1529</v>
      </c>
      <c r="AD90" s="10"/>
      <c r="AE90" s="10"/>
      <c r="AF90" s="10">
        <v>137.5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1669</v>
      </c>
      <c r="AT90" s="10"/>
      <c r="AU90" s="10"/>
      <c r="AV90" s="10"/>
      <c r="AW90" s="10"/>
      <c r="AX90" s="10"/>
      <c r="AY90" s="10"/>
    </row>
    <row r="91" spans="1:51" x14ac:dyDescent="0.25">
      <c r="A91" s="4"/>
      <c r="B91" s="4"/>
      <c r="C91" s="4">
        <v>61098</v>
      </c>
      <c r="D91" s="81" t="s">
        <v>194</v>
      </c>
      <c r="E91" s="10">
        <v>5831.2</v>
      </c>
      <c r="F91" s="10">
        <v>1542.7</v>
      </c>
      <c r="G91" s="10">
        <v>4288.5</v>
      </c>
      <c r="H91" s="10"/>
      <c r="I91" s="10"/>
      <c r="J91" s="10"/>
      <c r="K91" s="10"/>
      <c r="L91" s="10"/>
      <c r="M91" s="10"/>
      <c r="N91" s="10"/>
      <c r="O91" s="10"/>
      <c r="P91" s="10">
        <v>1200</v>
      </c>
      <c r="Q91" s="10">
        <v>1000</v>
      </c>
      <c r="R91" s="10"/>
      <c r="S91" s="10"/>
      <c r="T91" s="10">
        <v>1996.6</v>
      </c>
      <c r="U91" s="10"/>
      <c r="V91" s="10"/>
      <c r="W91" s="10">
        <v>0.9</v>
      </c>
      <c r="X91" s="10"/>
      <c r="Y91" s="10"/>
      <c r="Z91" s="10"/>
      <c r="AA91" s="10">
        <v>55</v>
      </c>
      <c r="AB91" s="10"/>
      <c r="AC91" s="10">
        <v>36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x14ac:dyDescent="0.25">
      <c r="A92" s="4"/>
      <c r="B92" s="4">
        <v>6110</v>
      </c>
      <c r="C92" s="4"/>
      <c r="D92" s="70" t="s">
        <v>195</v>
      </c>
      <c r="E92" s="10">
        <f>SUM(E93:E100)</f>
        <v>266382.2</v>
      </c>
      <c r="F92" s="10">
        <f t="shared" ref="F92:S92" si="132">SUM(F93:F100)</f>
        <v>45560.5</v>
      </c>
      <c r="G92" s="10">
        <f t="shared" si="132"/>
        <v>220821.7</v>
      </c>
      <c r="H92" s="10">
        <f t="shared" ref="H92:K92" si="133">SUM(H93:H100)</f>
        <v>9634</v>
      </c>
      <c r="I92" s="10">
        <f t="shared" si="133"/>
        <v>21117.399999999998</v>
      </c>
      <c r="J92" s="10">
        <f t="shared" si="133"/>
        <v>5678</v>
      </c>
      <c r="K92" s="10">
        <f t="shared" si="133"/>
        <v>256</v>
      </c>
      <c r="L92" s="10">
        <f t="shared" si="132"/>
        <v>8950</v>
      </c>
      <c r="M92" s="10">
        <f t="shared" ref="M92:N92" si="134">SUM(M93:M100)</f>
        <v>1199.9000000000001</v>
      </c>
      <c r="N92" s="10">
        <f t="shared" si="134"/>
        <v>2305</v>
      </c>
      <c r="O92" s="10">
        <f t="shared" ref="O92:R92" si="135">SUM(O93:O100)</f>
        <v>6056</v>
      </c>
      <c r="P92" s="10">
        <f t="shared" si="135"/>
        <v>7124</v>
      </c>
      <c r="Q92" s="10">
        <f t="shared" si="135"/>
        <v>2190</v>
      </c>
      <c r="R92" s="10">
        <f t="shared" si="135"/>
        <v>2237</v>
      </c>
      <c r="S92" s="10">
        <f t="shared" si="132"/>
        <v>13541</v>
      </c>
      <c r="T92" s="10">
        <f t="shared" ref="T92:W92" si="136">SUM(T93:T100)</f>
        <v>7306.3</v>
      </c>
      <c r="U92" s="10">
        <f t="shared" si="136"/>
        <v>2470</v>
      </c>
      <c r="V92" s="10">
        <f t="shared" si="136"/>
        <v>4125.3999999999996</v>
      </c>
      <c r="W92" s="10">
        <f t="shared" si="136"/>
        <v>2800.9</v>
      </c>
      <c r="X92" s="10">
        <f t="shared" ref="X92" si="137">SUM(X93:X100)</f>
        <v>3570.6</v>
      </c>
      <c r="Y92" s="18">
        <f>SUM(Y93:Y100)</f>
        <v>19718.8</v>
      </c>
      <c r="Z92" s="18">
        <f>SUM(Z93:Z100)</f>
        <v>8819.9999999999982</v>
      </c>
      <c r="AA92" s="18">
        <f t="shared" ref="AA92:AY92" si="138">SUM(AA93:AA100)</f>
        <v>1773.6999999999998</v>
      </c>
      <c r="AB92" s="18">
        <f t="shared" si="138"/>
        <v>3106.5</v>
      </c>
      <c r="AC92" s="18">
        <f t="shared" si="138"/>
        <v>10335.799999999999</v>
      </c>
      <c r="AD92" s="18">
        <f t="shared" si="138"/>
        <v>4518.1000000000004</v>
      </c>
      <c r="AE92" s="18">
        <f t="shared" si="138"/>
        <v>4314.8</v>
      </c>
      <c r="AF92" s="18">
        <f t="shared" si="138"/>
        <v>3024.2000000000003</v>
      </c>
      <c r="AG92" s="18">
        <f t="shared" si="138"/>
        <v>1949.5</v>
      </c>
      <c r="AH92" s="18">
        <f t="shared" si="138"/>
        <v>1638.7</v>
      </c>
      <c r="AI92" s="18">
        <f t="shared" si="138"/>
        <v>2371</v>
      </c>
      <c r="AJ92" s="18">
        <f t="shared" si="138"/>
        <v>2175.8000000000002</v>
      </c>
      <c r="AK92" s="18">
        <f t="shared" si="138"/>
        <v>6225</v>
      </c>
      <c r="AL92" s="18">
        <f t="shared" si="138"/>
        <v>6690.3</v>
      </c>
      <c r="AM92" s="18">
        <f t="shared" si="138"/>
        <v>267</v>
      </c>
      <c r="AN92" s="18">
        <f t="shared" si="138"/>
        <v>140</v>
      </c>
      <c r="AO92" s="18">
        <f t="shared" si="138"/>
        <v>237</v>
      </c>
      <c r="AP92" s="18">
        <f t="shared" si="138"/>
        <v>20634.199999999997</v>
      </c>
      <c r="AQ92" s="18">
        <f t="shared" si="138"/>
        <v>3471.7</v>
      </c>
      <c r="AR92" s="18">
        <f t="shared" si="138"/>
        <v>712</v>
      </c>
      <c r="AS92" s="18">
        <f t="shared" si="138"/>
        <v>3290.7999999999997</v>
      </c>
      <c r="AT92" s="18">
        <f t="shared" si="138"/>
        <v>760</v>
      </c>
      <c r="AU92" s="18">
        <f t="shared" si="138"/>
        <v>5006.1000000000004</v>
      </c>
      <c r="AV92" s="18">
        <f t="shared" si="138"/>
        <v>2117</v>
      </c>
      <c r="AW92" s="18">
        <f t="shared" si="138"/>
        <v>907.80000000000007</v>
      </c>
      <c r="AX92" s="18">
        <f t="shared" si="138"/>
        <v>6054.4</v>
      </c>
      <c r="AY92" s="18">
        <f t="shared" si="138"/>
        <v>0</v>
      </c>
    </row>
    <row r="93" spans="1:51" x14ac:dyDescent="0.25">
      <c r="A93" s="4"/>
      <c r="B93" s="4"/>
      <c r="C93" s="4">
        <v>61101</v>
      </c>
      <c r="D93" s="81" t="s">
        <v>196</v>
      </c>
      <c r="E93" s="18">
        <v>20486.2</v>
      </c>
      <c r="F93" s="10">
        <v>5393.6</v>
      </c>
      <c r="G93" s="10">
        <v>15092.6</v>
      </c>
      <c r="H93" s="10"/>
      <c r="I93" s="10">
        <v>1000</v>
      </c>
      <c r="J93" s="10">
        <v>934</v>
      </c>
      <c r="K93" s="10">
        <v>16</v>
      </c>
      <c r="L93" s="10">
        <v>2500</v>
      </c>
      <c r="M93" s="10">
        <v>100</v>
      </c>
      <c r="N93" s="10">
        <v>170</v>
      </c>
      <c r="O93" s="10">
        <v>2110</v>
      </c>
      <c r="P93" s="10">
        <v>100</v>
      </c>
      <c r="Q93" s="10">
        <v>200</v>
      </c>
      <c r="R93" s="10">
        <v>200</v>
      </c>
      <c r="S93" s="10">
        <v>2562</v>
      </c>
      <c r="T93" s="10">
        <v>454</v>
      </c>
      <c r="U93" s="10">
        <v>370</v>
      </c>
      <c r="V93" s="10">
        <v>242</v>
      </c>
      <c r="W93" s="10">
        <v>92.3</v>
      </c>
      <c r="X93" s="10">
        <v>40</v>
      </c>
      <c r="Y93" s="10">
        <v>511</v>
      </c>
      <c r="Z93" s="10">
        <v>128.19999999999999</v>
      </c>
      <c r="AA93" s="10">
        <v>150.19999999999999</v>
      </c>
      <c r="AB93" s="10">
        <v>112.2</v>
      </c>
      <c r="AC93" s="10">
        <v>140.69999999999999</v>
      </c>
      <c r="AD93" s="10">
        <v>49.8</v>
      </c>
      <c r="AE93" s="10">
        <v>150</v>
      </c>
      <c r="AF93" s="10">
        <v>121</v>
      </c>
      <c r="AG93" s="10">
        <v>38.5</v>
      </c>
      <c r="AH93" s="10">
        <v>56</v>
      </c>
      <c r="AI93" s="10">
        <v>52</v>
      </c>
      <c r="AJ93" s="10">
        <v>30</v>
      </c>
      <c r="AK93" s="10">
        <v>290</v>
      </c>
      <c r="AL93" s="10">
        <v>94.4</v>
      </c>
      <c r="AM93" s="10">
        <v>10</v>
      </c>
      <c r="AN93" s="10">
        <v>10</v>
      </c>
      <c r="AO93" s="10">
        <v>5</v>
      </c>
      <c r="AP93" s="10">
        <v>836.3</v>
      </c>
      <c r="AQ93" s="10">
        <v>64</v>
      </c>
      <c r="AR93" s="10">
        <v>30</v>
      </c>
      <c r="AS93" s="10">
        <v>177.2</v>
      </c>
      <c r="AT93" s="10">
        <v>54</v>
      </c>
      <c r="AU93" s="10">
        <v>200</v>
      </c>
      <c r="AV93" s="10">
        <v>545</v>
      </c>
      <c r="AW93" s="10">
        <v>31.8</v>
      </c>
      <c r="AX93" s="10">
        <v>115</v>
      </c>
      <c r="AY93" s="10"/>
    </row>
    <row r="94" spans="1:51" x14ac:dyDescent="0.25">
      <c r="A94" s="4"/>
      <c r="B94" s="4"/>
      <c r="C94" s="4">
        <v>61102</v>
      </c>
      <c r="D94" s="81" t="s">
        <v>197</v>
      </c>
      <c r="E94" s="18">
        <v>28121.4</v>
      </c>
      <c r="F94" s="10">
        <v>306.5</v>
      </c>
      <c r="G94" s="10">
        <v>27814.9</v>
      </c>
      <c r="H94" s="10">
        <v>2400</v>
      </c>
      <c r="I94" s="10">
        <v>4280</v>
      </c>
      <c r="J94" s="10">
        <v>1150</v>
      </c>
      <c r="K94" s="10">
        <v>23</v>
      </c>
      <c r="L94" s="10">
        <v>2600</v>
      </c>
      <c r="M94" s="10">
        <v>290</v>
      </c>
      <c r="N94" s="10">
        <v>215</v>
      </c>
      <c r="O94" s="10">
        <v>1835</v>
      </c>
      <c r="P94" s="10">
        <v>1500</v>
      </c>
      <c r="Q94" s="10">
        <v>400</v>
      </c>
      <c r="R94" s="10">
        <v>350</v>
      </c>
      <c r="S94" s="10">
        <v>4141</v>
      </c>
      <c r="T94" s="10">
        <v>593.29999999999995</v>
      </c>
      <c r="U94" s="10">
        <v>600</v>
      </c>
      <c r="V94" s="10">
        <v>303</v>
      </c>
      <c r="W94" s="10">
        <v>20</v>
      </c>
      <c r="X94" s="10">
        <v>307</v>
      </c>
      <c r="Y94" s="10">
        <v>987.2</v>
      </c>
      <c r="Z94" s="10">
        <v>585.29999999999995</v>
      </c>
      <c r="AA94" s="10">
        <v>163.4</v>
      </c>
      <c r="AB94" s="10">
        <v>831.5</v>
      </c>
      <c r="AC94" s="10">
        <v>83.7</v>
      </c>
      <c r="AD94" s="10">
        <v>600</v>
      </c>
      <c r="AE94" s="10">
        <v>134.80000000000001</v>
      </c>
      <c r="AF94" s="10">
        <v>57.9</v>
      </c>
      <c r="AG94" s="10">
        <v>30.5</v>
      </c>
      <c r="AH94" s="10">
        <v>50</v>
      </c>
      <c r="AI94" s="10">
        <v>120</v>
      </c>
      <c r="AJ94" s="10">
        <v>56</v>
      </c>
      <c r="AK94" s="10">
        <v>470</v>
      </c>
      <c r="AL94" s="10">
        <v>374.9</v>
      </c>
      <c r="AM94" s="10">
        <v>100</v>
      </c>
      <c r="AN94" s="10">
        <v>10</v>
      </c>
      <c r="AO94" s="10">
        <v>5</v>
      </c>
      <c r="AP94" s="10">
        <v>1060</v>
      </c>
      <c r="AQ94" s="10">
        <v>56</v>
      </c>
      <c r="AR94" s="10">
        <v>15</v>
      </c>
      <c r="AS94" s="10">
        <v>22</v>
      </c>
      <c r="AT94" s="10">
        <v>204</v>
      </c>
      <c r="AU94" s="10">
        <v>200</v>
      </c>
      <c r="AV94" s="10">
        <v>350</v>
      </c>
      <c r="AW94" s="10">
        <v>50.4</v>
      </c>
      <c r="AX94" s="10">
        <v>190</v>
      </c>
      <c r="AY94" s="10"/>
    </row>
    <row r="95" spans="1:51" x14ac:dyDescent="0.25">
      <c r="A95" s="4"/>
      <c r="B95" s="4"/>
      <c r="C95" s="4">
        <v>61103</v>
      </c>
      <c r="D95" s="81" t="s">
        <v>198</v>
      </c>
      <c r="E95" s="18">
        <v>132346.4</v>
      </c>
      <c r="F95" s="10">
        <v>24554.5</v>
      </c>
      <c r="G95" s="10">
        <v>107791.9</v>
      </c>
      <c r="H95" s="10"/>
      <c r="I95" s="10">
        <v>14348.6</v>
      </c>
      <c r="J95" s="10">
        <v>1400</v>
      </c>
      <c r="K95" s="10">
        <v>100</v>
      </c>
      <c r="L95" s="10">
        <v>850</v>
      </c>
      <c r="M95" s="10">
        <v>594.9</v>
      </c>
      <c r="N95" s="10">
        <v>1420</v>
      </c>
      <c r="O95" s="10">
        <v>2026</v>
      </c>
      <c r="P95" s="10">
        <v>4000</v>
      </c>
      <c r="Q95" s="10">
        <v>1400</v>
      </c>
      <c r="R95" s="10">
        <v>1480</v>
      </c>
      <c r="S95" s="10">
        <v>3328</v>
      </c>
      <c r="T95" s="10">
        <v>4472.8</v>
      </c>
      <c r="U95" s="10">
        <v>1100</v>
      </c>
      <c r="V95" s="10">
        <v>2399.3000000000002</v>
      </c>
      <c r="W95" s="10">
        <v>2166.5</v>
      </c>
      <c r="X95" s="10">
        <v>3023.6</v>
      </c>
      <c r="Y95" s="10">
        <v>5664.8</v>
      </c>
      <c r="Z95" s="10">
        <v>6267.8</v>
      </c>
      <c r="AA95" s="10">
        <v>1146.0999999999999</v>
      </c>
      <c r="AB95" s="10">
        <v>1813.2</v>
      </c>
      <c r="AC95" s="10">
        <v>7813.8</v>
      </c>
      <c r="AD95" s="10">
        <v>1717</v>
      </c>
      <c r="AE95" s="10">
        <v>2674</v>
      </c>
      <c r="AF95" s="10">
        <v>2590.5</v>
      </c>
      <c r="AG95" s="10">
        <v>1167</v>
      </c>
      <c r="AH95" s="10">
        <v>1241.5</v>
      </c>
      <c r="AI95" s="10">
        <v>1370</v>
      </c>
      <c r="AJ95" s="10">
        <v>1330.8</v>
      </c>
      <c r="AK95" s="10">
        <v>4850</v>
      </c>
      <c r="AL95" s="10">
        <v>5235</v>
      </c>
      <c r="AM95" s="10">
        <v>100</v>
      </c>
      <c r="AN95" s="10">
        <v>100</v>
      </c>
      <c r="AO95" s="10">
        <v>200</v>
      </c>
      <c r="AP95" s="10">
        <v>5014.3999999999996</v>
      </c>
      <c r="AQ95" s="10">
        <v>2860.7</v>
      </c>
      <c r="AR95" s="10">
        <v>540</v>
      </c>
      <c r="AS95" s="10">
        <v>1882.5</v>
      </c>
      <c r="AT95" s="10">
        <v>330</v>
      </c>
      <c r="AU95" s="10">
        <v>2371.1</v>
      </c>
      <c r="AV95" s="10">
        <v>542</v>
      </c>
      <c r="AW95" s="10">
        <v>650</v>
      </c>
      <c r="AX95" s="10">
        <v>4210</v>
      </c>
      <c r="AY95" s="10"/>
    </row>
    <row r="96" spans="1:51" x14ac:dyDescent="0.25">
      <c r="A96" s="4"/>
      <c r="B96" s="4"/>
      <c r="C96" s="4">
        <v>61104</v>
      </c>
      <c r="D96" s="81" t="s">
        <v>199</v>
      </c>
      <c r="E96" s="18">
        <v>29370</v>
      </c>
      <c r="F96" s="10">
        <v>6477.4</v>
      </c>
      <c r="G96" s="10">
        <v>22892.6</v>
      </c>
      <c r="H96" s="10">
        <v>5010</v>
      </c>
      <c r="I96" s="10">
        <v>888.8</v>
      </c>
      <c r="J96" s="10">
        <v>700</v>
      </c>
      <c r="K96" s="10">
        <v>114</v>
      </c>
      <c r="L96" s="10">
        <v>2000</v>
      </c>
      <c r="M96" s="10">
        <v>185</v>
      </c>
      <c r="N96" s="10">
        <v>80</v>
      </c>
      <c r="O96" s="10"/>
      <c r="P96" s="10">
        <v>1077</v>
      </c>
      <c r="Q96" s="10">
        <v>120</v>
      </c>
      <c r="R96" s="10">
        <v>70</v>
      </c>
      <c r="S96" s="10">
        <v>1654</v>
      </c>
      <c r="T96" s="10">
        <v>1083.7</v>
      </c>
      <c r="U96" s="10">
        <v>40</v>
      </c>
      <c r="V96" s="10">
        <v>140.4</v>
      </c>
      <c r="W96" s="10">
        <v>365</v>
      </c>
      <c r="X96" s="10">
        <v>98</v>
      </c>
      <c r="Y96" s="10">
        <v>546.70000000000005</v>
      </c>
      <c r="Z96" s="10">
        <v>1342</v>
      </c>
      <c r="AA96" s="10">
        <v>149.5</v>
      </c>
      <c r="AB96" s="10">
        <v>206.9</v>
      </c>
      <c r="AC96" s="10">
        <v>1350.7</v>
      </c>
      <c r="AD96" s="10">
        <v>1429.5</v>
      </c>
      <c r="AE96" s="10">
        <v>459.4</v>
      </c>
      <c r="AF96" s="10">
        <v>23.5</v>
      </c>
      <c r="AG96" s="10">
        <v>634</v>
      </c>
      <c r="AH96" s="10">
        <v>172.5</v>
      </c>
      <c r="AI96" s="10">
        <v>731</v>
      </c>
      <c r="AJ96" s="10">
        <v>170</v>
      </c>
      <c r="AK96" s="10">
        <v>95</v>
      </c>
      <c r="AL96" s="10">
        <v>60</v>
      </c>
      <c r="AM96" s="10">
        <v>16</v>
      </c>
      <c r="AN96" s="10">
        <v>10</v>
      </c>
      <c r="AO96" s="10">
        <v>25</v>
      </c>
      <c r="AP96" s="10">
        <v>668</v>
      </c>
      <c r="AQ96" s="10">
        <v>90</v>
      </c>
      <c r="AR96" s="10">
        <v>53</v>
      </c>
      <c r="AS96" s="10">
        <v>160</v>
      </c>
      <c r="AT96" s="10">
        <v>100</v>
      </c>
      <c r="AU96" s="10">
        <v>220</v>
      </c>
      <c r="AV96" s="10">
        <v>400</v>
      </c>
      <c r="AW96" s="10">
        <v>109.6</v>
      </c>
      <c r="AX96" s="10">
        <v>44.4</v>
      </c>
      <c r="AY96" s="10"/>
    </row>
    <row r="97" spans="1:51" x14ac:dyDescent="0.25">
      <c r="A97" s="4"/>
      <c r="B97" s="4"/>
      <c r="C97" s="4">
        <v>61105</v>
      </c>
      <c r="D97" s="81" t="s">
        <v>200</v>
      </c>
      <c r="E97" s="18">
        <v>9075.6</v>
      </c>
      <c r="F97" s="10">
        <v>66</v>
      </c>
      <c r="G97" s="10">
        <v>9009.6</v>
      </c>
      <c r="H97" s="10">
        <v>2224</v>
      </c>
      <c r="I97" s="10">
        <v>600</v>
      </c>
      <c r="J97" s="10">
        <v>250</v>
      </c>
      <c r="K97" s="10">
        <v>3</v>
      </c>
      <c r="L97" s="10">
        <v>1000</v>
      </c>
      <c r="M97" s="10">
        <v>30</v>
      </c>
      <c r="N97" s="10">
        <v>300</v>
      </c>
      <c r="O97" s="10"/>
      <c r="P97" s="10">
        <v>192</v>
      </c>
      <c r="Q97" s="10">
        <v>70</v>
      </c>
      <c r="R97" s="10">
        <v>70</v>
      </c>
      <c r="S97" s="10">
        <v>1292</v>
      </c>
      <c r="T97" s="10">
        <v>263</v>
      </c>
      <c r="U97" s="10">
        <v>60</v>
      </c>
      <c r="V97" s="10">
        <v>90.7</v>
      </c>
      <c r="W97" s="10">
        <v>60</v>
      </c>
      <c r="X97" s="10">
        <v>93</v>
      </c>
      <c r="Y97" s="10">
        <v>610.5</v>
      </c>
      <c r="Z97" s="10">
        <v>229.4</v>
      </c>
      <c r="AA97" s="10">
        <v>84.3</v>
      </c>
      <c r="AB97" s="10">
        <v>98.1</v>
      </c>
      <c r="AC97" s="10">
        <v>95.8</v>
      </c>
      <c r="AD97" s="10">
        <v>60</v>
      </c>
      <c r="AE97" s="10">
        <v>10</v>
      </c>
      <c r="AF97" s="10">
        <v>43.8</v>
      </c>
      <c r="AG97" s="10">
        <v>31.5</v>
      </c>
      <c r="AH97" s="10"/>
      <c r="AI97" s="10">
        <v>22</v>
      </c>
      <c r="AJ97" s="10">
        <v>76</v>
      </c>
      <c r="AK97" s="10">
        <v>130</v>
      </c>
      <c r="AL97" s="10">
        <v>95</v>
      </c>
      <c r="AM97" s="10">
        <v>35</v>
      </c>
      <c r="AN97" s="10">
        <v>10</v>
      </c>
      <c r="AO97" s="10">
        <v>2</v>
      </c>
      <c r="AP97" s="10">
        <v>457.4</v>
      </c>
      <c r="AQ97" s="10">
        <v>70</v>
      </c>
      <c r="AR97" s="10">
        <v>25</v>
      </c>
      <c r="AS97" s="10">
        <v>18.100000000000001</v>
      </c>
      <c r="AT97" s="10">
        <v>60</v>
      </c>
      <c r="AU97" s="10">
        <v>80</v>
      </c>
      <c r="AV97" s="10">
        <v>50</v>
      </c>
      <c r="AW97" s="10">
        <v>18</v>
      </c>
      <c r="AX97" s="10"/>
      <c r="AY97" s="10"/>
    </row>
    <row r="98" spans="1:51" x14ac:dyDescent="0.25">
      <c r="A98" s="4"/>
      <c r="B98" s="4"/>
      <c r="C98" s="4">
        <v>61106</v>
      </c>
      <c r="D98" s="81" t="s">
        <v>201</v>
      </c>
      <c r="E98" s="18">
        <v>19617.599999999999</v>
      </c>
      <c r="F98" s="10">
        <v>1830.6</v>
      </c>
      <c r="G98" s="10">
        <v>17787</v>
      </c>
      <c r="H98" s="10"/>
      <c r="I98" s="10"/>
      <c r="J98" s="10"/>
      <c r="K98" s="10"/>
      <c r="L98" s="10"/>
      <c r="M98" s="10"/>
      <c r="N98" s="10"/>
      <c r="O98" s="10"/>
      <c r="P98" s="10">
        <v>55</v>
      </c>
      <c r="Q98" s="10"/>
      <c r="R98" s="10"/>
      <c r="S98" s="10">
        <v>294</v>
      </c>
      <c r="T98" s="10"/>
      <c r="U98" s="10"/>
      <c r="V98" s="10"/>
      <c r="W98" s="10">
        <v>25</v>
      </c>
      <c r="X98" s="10">
        <v>9</v>
      </c>
      <c r="Y98" s="10">
        <v>10000</v>
      </c>
      <c r="Z98" s="10">
        <v>103</v>
      </c>
      <c r="AA98" s="10">
        <v>16</v>
      </c>
      <c r="AB98" s="10">
        <v>7</v>
      </c>
      <c r="AC98" s="10">
        <v>131.1</v>
      </c>
      <c r="AD98" s="10">
        <v>446</v>
      </c>
      <c r="AE98" s="10">
        <v>125</v>
      </c>
      <c r="AF98" s="10">
        <v>126.9</v>
      </c>
      <c r="AG98" s="10"/>
      <c r="AH98" s="10">
        <v>50</v>
      </c>
      <c r="AI98" s="10"/>
      <c r="AJ98" s="10">
        <v>10</v>
      </c>
      <c r="AK98" s="10">
        <v>40</v>
      </c>
      <c r="AL98" s="10"/>
      <c r="AM98" s="10"/>
      <c r="AN98" s="10"/>
      <c r="AO98" s="10"/>
      <c r="AP98" s="10">
        <v>4865</v>
      </c>
      <c r="AQ98" s="10">
        <v>15</v>
      </c>
      <c r="AR98" s="10">
        <v>44</v>
      </c>
      <c r="AS98" s="10"/>
      <c r="AT98" s="10"/>
      <c r="AU98" s="10">
        <v>35</v>
      </c>
      <c r="AV98" s="10"/>
      <c r="AW98" s="10"/>
      <c r="AX98" s="10">
        <v>1390</v>
      </c>
      <c r="AY98" s="10"/>
    </row>
    <row r="99" spans="1:51" x14ac:dyDescent="0.25">
      <c r="A99" s="4"/>
      <c r="B99" s="4"/>
      <c r="C99" s="4">
        <v>61107</v>
      </c>
      <c r="D99" s="81" t="s">
        <v>202</v>
      </c>
      <c r="E99" s="18">
        <v>23339.7</v>
      </c>
      <c r="F99" s="10">
        <v>3259.5</v>
      </c>
      <c r="G99" s="10">
        <v>20080.2</v>
      </c>
      <c r="H99" s="10"/>
      <c r="I99" s="10"/>
      <c r="J99" s="10">
        <v>1244</v>
      </c>
      <c r="K99" s="10"/>
      <c r="L99" s="10"/>
      <c r="M99" s="10"/>
      <c r="N99" s="10">
        <v>120</v>
      </c>
      <c r="O99" s="10">
        <v>85</v>
      </c>
      <c r="P99" s="10">
        <v>200</v>
      </c>
      <c r="Q99" s="10"/>
      <c r="R99" s="10">
        <v>67</v>
      </c>
      <c r="S99" s="10">
        <v>270</v>
      </c>
      <c r="T99" s="10">
        <v>383.3</v>
      </c>
      <c r="U99" s="10">
        <v>300</v>
      </c>
      <c r="V99" s="10">
        <v>950</v>
      </c>
      <c r="W99" s="10">
        <v>17.899999999999999</v>
      </c>
      <c r="X99" s="10"/>
      <c r="Y99" s="10">
        <v>1398.6</v>
      </c>
      <c r="Z99" s="10">
        <v>164.3</v>
      </c>
      <c r="AA99" s="10">
        <v>41.2</v>
      </c>
      <c r="AB99" s="10">
        <v>37.6</v>
      </c>
      <c r="AC99" s="10">
        <v>720</v>
      </c>
      <c r="AD99" s="10">
        <v>215.8</v>
      </c>
      <c r="AE99" s="10">
        <v>761.6</v>
      </c>
      <c r="AF99" s="10">
        <v>60.6</v>
      </c>
      <c r="AG99" s="10">
        <v>48</v>
      </c>
      <c r="AH99" s="10">
        <v>24.2</v>
      </c>
      <c r="AI99" s="10">
        <v>76</v>
      </c>
      <c r="AJ99" s="10">
        <v>453</v>
      </c>
      <c r="AK99" s="10">
        <v>300</v>
      </c>
      <c r="AL99" s="10">
        <v>791</v>
      </c>
      <c r="AM99" s="10">
        <v>6</v>
      </c>
      <c r="AN99" s="10"/>
      <c r="AO99" s="10"/>
      <c r="AP99" s="10">
        <v>7733.1</v>
      </c>
      <c r="AQ99" s="10">
        <v>316</v>
      </c>
      <c r="AR99" s="10">
        <v>5</v>
      </c>
      <c r="AS99" s="10">
        <v>1031</v>
      </c>
      <c r="AT99" s="10">
        <v>12</v>
      </c>
      <c r="AU99" s="10">
        <v>1900</v>
      </c>
      <c r="AV99" s="10">
        <v>230</v>
      </c>
      <c r="AW99" s="10">
        <v>48</v>
      </c>
      <c r="AX99" s="10">
        <v>70</v>
      </c>
      <c r="AY99" s="10"/>
    </row>
    <row r="100" spans="1:51" x14ac:dyDescent="0.25">
      <c r="A100" s="4"/>
      <c r="B100" s="4"/>
      <c r="C100" s="4">
        <v>61108</v>
      </c>
      <c r="D100" s="81" t="s">
        <v>203</v>
      </c>
      <c r="E100" s="18">
        <v>4025.3</v>
      </c>
      <c r="F100" s="10">
        <v>3672.4</v>
      </c>
      <c r="G100" s="10">
        <v>352.9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56.2</v>
      </c>
      <c r="U100" s="10"/>
      <c r="V100" s="10"/>
      <c r="W100" s="10">
        <v>54.2</v>
      </c>
      <c r="X100" s="10"/>
      <c r="Y100" s="10"/>
      <c r="Z100" s="10"/>
      <c r="AA100" s="10">
        <v>23</v>
      </c>
      <c r="AB100" s="10"/>
      <c r="AC100" s="10"/>
      <c r="AD100" s="10"/>
      <c r="AE100" s="10"/>
      <c r="AF100" s="10"/>
      <c r="AG100" s="10"/>
      <c r="AH100" s="10">
        <v>44.5</v>
      </c>
      <c r="AI100" s="10"/>
      <c r="AJ100" s="10">
        <v>50</v>
      </c>
      <c r="AK100" s="10">
        <v>50</v>
      </c>
      <c r="AL100" s="10">
        <v>40</v>
      </c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>
        <v>35</v>
      </c>
      <c r="AY100" s="10"/>
    </row>
    <row r="101" spans="1:51" x14ac:dyDescent="0.25">
      <c r="A101" s="4"/>
      <c r="B101" s="4">
        <v>6111</v>
      </c>
      <c r="C101" s="4"/>
      <c r="D101" s="68" t="s">
        <v>204</v>
      </c>
      <c r="E101" s="10">
        <f>SUM(E102:E105)</f>
        <v>3447</v>
      </c>
      <c r="F101" s="10">
        <f t="shared" ref="F101:S101" si="139">SUM(F102:F105)</f>
        <v>480.4</v>
      </c>
      <c r="G101" s="10">
        <f t="shared" si="139"/>
        <v>2966.6</v>
      </c>
      <c r="H101" s="10">
        <f t="shared" ref="H101:K101" si="140">SUM(H102:H105)</f>
        <v>50</v>
      </c>
      <c r="I101" s="10">
        <f t="shared" si="140"/>
        <v>0</v>
      </c>
      <c r="J101" s="10">
        <f t="shared" si="140"/>
        <v>100</v>
      </c>
      <c r="K101" s="10">
        <f t="shared" si="140"/>
        <v>21</v>
      </c>
      <c r="L101" s="10">
        <f t="shared" si="139"/>
        <v>340.5</v>
      </c>
      <c r="M101" s="10">
        <f t="shared" ref="M101:N101" si="141">SUM(M102:M105)</f>
        <v>60</v>
      </c>
      <c r="N101" s="10">
        <f t="shared" si="141"/>
        <v>15</v>
      </c>
      <c r="O101" s="10">
        <f t="shared" ref="O101:R101" si="142">SUM(O102:O105)</f>
        <v>0</v>
      </c>
      <c r="P101" s="10">
        <f t="shared" si="142"/>
        <v>0</v>
      </c>
      <c r="Q101" s="10">
        <f t="shared" si="142"/>
        <v>72</v>
      </c>
      <c r="R101" s="10">
        <f t="shared" si="142"/>
        <v>25</v>
      </c>
      <c r="S101" s="10">
        <f t="shared" si="139"/>
        <v>534</v>
      </c>
      <c r="T101" s="10">
        <f t="shared" ref="T101:W101" si="143">SUM(T102:T105)</f>
        <v>393.20000000000005</v>
      </c>
      <c r="U101" s="10">
        <f t="shared" si="143"/>
        <v>400</v>
      </c>
      <c r="V101" s="10">
        <f t="shared" si="143"/>
        <v>25.6</v>
      </c>
      <c r="W101" s="10">
        <f t="shared" si="143"/>
        <v>4</v>
      </c>
      <c r="X101" s="10">
        <f t="shared" ref="X101" si="144">SUM(X102:X105)</f>
        <v>6</v>
      </c>
      <c r="Y101" s="10">
        <f>SUM(Y102:Y105)</f>
        <v>168.1</v>
      </c>
      <c r="Z101" s="10">
        <f>SUM(Z102:Z105)</f>
        <v>115.4</v>
      </c>
      <c r="AA101" s="10">
        <f t="shared" ref="AA101:AY101" si="145">SUM(AA102:AA105)</f>
        <v>26.9</v>
      </c>
      <c r="AB101" s="10">
        <f t="shared" si="145"/>
        <v>5</v>
      </c>
      <c r="AC101" s="10">
        <f t="shared" si="145"/>
        <v>45.6</v>
      </c>
      <c r="AD101" s="10">
        <f t="shared" si="145"/>
        <v>20</v>
      </c>
      <c r="AE101" s="10">
        <f t="shared" si="145"/>
        <v>0</v>
      </c>
      <c r="AF101" s="10">
        <f t="shared" si="145"/>
        <v>20</v>
      </c>
      <c r="AG101" s="10">
        <f t="shared" si="145"/>
        <v>21</v>
      </c>
      <c r="AH101" s="10">
        <f t="shared" si="145"/>
        <v>62.1</v>
      </c>
      <c r="AI101" s="10">
        <f t="shared" si="145"/>
        <v>28</v>
      </c>
      <c r="AJ101" s="10">
        <f t="shared" si="145"/>
        <v>14.8</v>
      </c>
      <c r="AK101" s="10">
        <f t="shared" si="145"/>
        <v>5</v>
      </c>
      <c r="AL101" s="10">
        <f t="shared" si="145"/>
        <v>56</v>
      </c>
      <c r="AM101" s="10">
        <f t="shared" si="145"/>
        <v>14</v>
      </c>
      <c r="AN101" s="10">
        <f t="shared" si="145"/>
        <v>0</v>
      </c>
      <c r="AO101" s="10">
        <f t="shared" si="145"/>
        <v>10</v>
      </c>
      <c r="AP101" s="10">
        <f t="shared" si="145"/>
        <v>95</v>
      </c>
      <c r="AQ101" s="10">
        <f t="shared" si="145"/>
        <v>51</v>
      </c>
      <c r="AR101" s="10">
        <f t="shared" si="145"/>
        <v>0</v>
      </c>
      <c r="AS101" s="10">
        <f t="shared" si="145"/>
        <v>31</v>
      </c>
      <c r="AT101" s="10">
        <f t="shared" si="145"/>
        <v>13.2</v>
      </c>
      <c r="AU101" s="10">
        <f t="shared" si="145"/>
        <v>35</v>
      </c>
      <c r="AV101" s="10">
        <f t="shared" si="145"/>
        <v>0</v>
      </c>
      <c r="AW101" s="10">
        <f t="shared" si="145"/>
        <v>43.2</v>
      </c>
      <c r="AX101" s="10">
        <f t="shared" si="145"/>
        <v>40</v>
      </c>
      <c r="AY101" s="10">
        <f t="shared" si="145"/>
        <v>0</v>
      </c>
    </row>
    <row r="102" spans="1:51" x14ac:dyDescent="0.25">
      <c r="A102" s="4"/>
      <c r="B102" s="4"/>
      <c r="C102" s="4">
        <v>61111</v>
      </c>
      <c r="D102" s="81" t="s">
        <v>205</v>
      </c>
      <c r="E102" s="10">
        <v>1883.9</v>
      </c>
      <c r="F102" s="10">
        <v>331.4</v>
      </c>
      <c r="G102" s="10">
        <v>1552.5</v>
      </c>
      <c r="H102" s="10"/>
      <c r="I102" s="10"/>
      <c r="J102" s="10">
        <v>100</v>
      </c>
      <c r="K102" s="10">
        <v>10</v>
      </c>
      <c r="L102" s="10">
        <v>165</v>
      </c>
      <c r="M102" s="10">
        <v>60</v>
      </c>
      <c r="N102" s="10">
        <v>12</v>
      </c>
      <c r="O102" s="10"/>
      <c r="P102" s="10"/>
      <c r="Q102" s="10">
        <v>72</v>
      </c>
      <c r="R102" s="10">
        <v>10</v>
      </c>
      <c r="S102" s="10">
        <v>369</v>
      </c>
      <c r="T102" s="10">
        <v>64.3</v>
      </c>
      <c r="U102" s="10"/>
      <c r="V102" s="10">
        <v>24.6</v>
      </c>
      <c r="W102" s="10">
        <v>4</v>
      </c>
      <c r="X102" s="10"/>
      <c r="Y102" s="10">
        <v>168.1</v>
      </c>
      <c r="Z102" s="10">
        <v>72.400000000000006</v>
      </c>
      <c r="AA102" s="10">
        <v>10.4</v>
      </c>
      <c r="AB102" s="10"/>
      <c r="AC102" s="10">
        <v>41.6</v>
      </c>
      <c r="AD102" s="10">
        <v>20</v>
      </c>
      <c r="AE102" s="10"/>
      <c r="AF102" s="10">
        <v>20</v>
      </c>
      <c r="AG102" s="10">
        <v>11</v>
      </c>
      <c r="AH102" s="10">
        <v>47.1</v>
      </c>
      <c r="AI102" s="10">
        <v>10</v>
      </c>
      <c r="AJ102" s="10">
        <v>11.6</v>
      </c>
      <c r="AK102" s="10">
        <v>5</v>
      </c>
      <c r="AL102" s="10"/>
      <c r="AM102" s="10">
        <v>14</v>
      </c>
      <c r="AN102" s="10"/>
      <c r="AO102" s="10">
        <v>7</v>
      </c>
      <c r="AP102" s="10">
        <v>65</v>
      </c>
      <c r="AQ102" s="10">
        <v>31</v>
      </c>
      <c r="AR102" s="10"/>
      <c r="AS102" s="10">
        <v>26</v>
      </c>
      <c r="AT102" s="10">
        <v>13.2</v>
      </c>
      <c r="AU102" s="10">
        <v>35</v>
      </c>
      <c r="AV102" s="10"/>
      <c r="AW102" s="10">
        <v>43.2</v>
      </c>
      <c r="AX102" s="10">
        <v>10</v>
      </c>
      <c r="AY102" s="10"/>
    </row>
    <row r="103" spans="1:51" x14ac:dyDescent="0.25">
      <c r="A103" s="4"/>
      <c r="B103" s="4"/>
      <c r="C103" s="4">
        <v>61112</v>
      </c>
      <c r="D103" s="81" t="s">
        <v>206</v>
      </c>
      <c r="E103" s="10">
        <v>311.7</v>
      </c>
      <c r="F103" s="10">
        <v>125</v>
      </c>
      <c r="G103" s="10">
        <v>186.7</v>
      </c>
      <c r="H103" s="10"/>
      <c r="I103" s="10"/>
      <c r="J103" s="10"/>
      <c r="K103" s="10">
        <v>1</v>
      </c>
      <c r="L103" s="10">
        <v>36.5</v>
      </c>
      <c r="M103" s="10"/>
      <c r="N103" s="10"/>
      <c r="O103" s="10"/>
      <c r="P103" s="10"/>
      <c r="Q103" s="10"/>
      <c r="R103" s="10">
        <v>5</v>
      </c>
      <c r="S103" s="10"/>
      <c r="T103" s="10">
        <v>19.5</v>
      </c>
      <c r="U103" s="10"/>
      <c r="V103" s="10">
        <v>1</v>
      </c>
      <c r="W103" s="10"/>
      <c r="X103" s="10"/>
      <c r="Y103" s="10"/>
      <c r="Z103" s="10">
        <v>13</v>
      </c>
      <c r="AA103" s="10">
        <v>16.5</v>
      </c>
      <c r="AB103" s="10"/>
      <c r="AC103" s="10">
        <v>1</v>
      </c>
      <c r="AD103" s="10"/>
      <c r="AE103" s="10"/>
      <c r="AF103" s="10"/>
      <c r="AG103" s="10">
        <v>10</v>
      </c>
      <c r="AH103" s="10"/>
      <c r="AI103" s="10">
        <v>18</v>
      </c>
      <c r="AJ103" s="10">
        <v>3.2</v>
      </c>
      <c r="AK103" s="10"/>
      <c r="AL103" s="10"/>
      <c r="AM103" s="10"/>
      <c r="AN103" s="10"/>
      <c r="AO103" s="10">
        <v>2</v>
      </c>
      <c r="AP103" s="10">
        <v>30</v>
      </c>
      <c r="AQ103" s="10">
        <v>20</v>
      </c>
      <c r="AR103" s="10"/>
      <c r="AS103" s="10"/>
      <c r="AT103" s="10"/>
      <c r="AU103" s="10"/>
      <c r="AV103" s="10"/>
      <c r="AW103" s="10"/>
      <c r="AX103" s="10">
        <v>10</v>
      </c>
      <c r="AY103" s="10"/>
    </row>
    <row r="104" spans="1:51" x14ac:dyDescent="0.25">
      <c r="A104" s="4"/>
      <c r="B104" s="4"/>
      <c r="C104" s="4">
        <v>61113</v>
      </c>
      <c r="D104" s="81" t="s">
        <v>207</v>
      </c>
      <c r="E104" s="10">
        <v>39.799999999999997</v>
      </c>
      <c r="F104" s="10">
        <v>1</v>
      </c>
      <c r="G104" s="10">
        <v>38.799999999999997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v>3.8</v>
      </c>
      <c r="U104" s="10"/>
      <c r="V104" s="10"/>
      <c r="W104" s="10"/>
      <c r="X104" s="10"/>
      <c r="Y104" s="10"/>
      <c r="Z104" s="10">
        <v>30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>
        <v>5</v>
      </c>
      <c r="AT104" s="10"/>
      <c r="AU104" s="10"/>
      <c r="AV104" s="10"/>
      <c r="AW104" s="10"/>
      <c r="AX104" s="10"/>
      <c r="AY104" s="10"/>
    </row>
    <row r="105" spans="1:51" x14ac:dyDescent="0.25">
      <c r="A105" s="4"/>
      <c r="B105" s="4"/>
      <c r="C105" s="4">
        <v>61118</v>
      </c>
      <c r="D105" s="81" t="s">
        <v>208</v>
      </c>
      <c r="E105" s="10">
        <v>1211.5999999999999</v>
      </c>
      <c r="F105" s="10">
        <v>23</v>
      </c>
      <c r="G105" s="10">
        <v>1188.5999999999999</v>
      </c>
      <c r="H105" s="10">
        <v>50</v>
      </c>
      <c r="I105" s="10"/>
      <c r="J105" s="10"/>
      <c r="K105" s="10">
        <v>10</v>
      </c>
      <c r="L105" s="10">
        <v>139</v>
      </c>
      <c r="M105" s="10"/>
      <c r="N105" s="10">
        <v>3</v>
      </c>
      <c r="O105" s="10"/>
      <c r="P105" s="10"/>
      <c r="Q105" s="10"/>
      <c r="R105" s="10">
        <v>10</v>
      </c>
      <c r="S105" s="10">
        <v>165</v>
      </c>
      <c r="T105" s="10">
        <v>305.60000000000002</v>
      </c>
      <c r="U105" s="10">
        <v>400</v>
      </c>
      <c r="V105" s="10"/>
      <c r="W105" s="10"/>
      <c r="X105" s="10">
        <v>6</v>
      </c>
      <c r="Y105" s="10"/>
      <c r="Z105" s="10"/>
      <c r="AA105" s="10"/>
      <c r="AB105" s="10">
        <v>5</v>
      </c>
      <c r="AC105" s="10">
        <v>3</v>
      </c>
      <c r="AD105" s="10"/>
      <c r="AE105" s="10"/>
      <c r="AF105" s="10"/>
      <c r="AG105" s="10"/>
      <c r="AH105" s="10">
        <v>15</v>
      </c>
      <c r="AI105" s="10"/>
      <c r="AJ105" s="10"/>
      <c r="AK105" s="10"/>
      <c r="AL105" s="10">
        <v>56</v>
      </c>
      <c r="AM105" s="10"/>
      <c r="AN105" s="10"/>
      <c r="AO105" s="10">
        <v>1</v>
      </c>
      <c r="AP105" s="10"/>
      <c r="AQ105" s="10"/>
      <c r="AR105" s="10"/>
      <c r="AS105" s="10"/>
      <c r="AT105" s="10"/>
      <c r="AU105" s="10"/>
      <c r="AV105" s="10"/>
      <c r="AW105" s="10"/>
      <c r="AX105" s="10">
        <v>20</v>
      </c>
      <c r="AY105" s="10"/>
    </row>
    <row r="106" spans="1:51" x14ac:dyDescent="0.25">
      <c r="A106" s="4"/>
      <c r="B106" s="4">
        <v>6112</v>
      </c>
      <c r="C106" s="4"/>
      <c r="D106" s="70" t="s">
        <v>209</v>
      </c>
      <c r="E106" s="10">
        <f>SUM(E107:E110)</f>
        <v>317585.90000000002</v>
      </c>
      <c r="F106" s="10">
        <f t="shared" ref="F106:S106" si="146">SUM(F107:F110)</f>
        <v>87999.099999999991</v>
      </c>
      <c r="G106" s="10">
        <f t="shared" si="146"/>
        <v>229586.8</v>
      </c>
      <c r="H106" s="10">
        <f t="shared" ref="H106:K106" si="147">SUM(H107:H110)</f>
        <v>800</v>
      </c>
      <c r="I106" s="10">
        <f t="shared" si="147"/>
        <v>9575.4000000000015</v>
      </c>
      <c r="J106" s="10">
        <f t="shared" si="147"/>
        <v>10628</v>
      </c>
      <c r="K106" s="10">
        <f t="shared" si="147"/>
        <v>210</v>
      </c>
      <c r="L106" s="10">
        <f t="shared" si="146"/>
        <v>5020.5</v>
      </c>
      <c r="M106" s="10">
        <f t="shared" ref="M106:N106" si="148">SUM(M107:M110)</f>
        <v>360</v>
      </c>
      <c r="N106" s="10">
        <f t="shared" si="148"/>
        <v>580</v>
      </c>
      <c r="O106" s="10">
        <f t="shared" ref="O106:R106" si="149">SUM(O107:O110)</f>
        <v>7822</v>
      </c>
      <c r="P106" s="10">
        <f t="shared" si="149"/>
        <v>10600</v>
      </c>
      <c r="Q106" s="10">
        <f t="shared" si="149"/>
        <v>7500</v>
      </c>
      <c r="R106" s="10">
        <f t="shared" si="149"/>
        <v>4300</v>
      </c>
      <c r="S106" s="10">
        <f t="shared" si="146"/>
        <v>649</v>
      </c>
      <c r="T106" s="10">
        <f t="shared" ref="T106:W106" si="150">SUM(T107:T110)</f>
        <v>16662.7</v>
      </c>
      <c r="U106" s="10">
        <f t="shared" si="150"/>
        <v>1952</v>
      </c>
      <c r="V106" s="10">
        <f t="shared" si="150"/>
        <v>7307</v>
      </c>
      <c r="W106" s="10">
        <f t="shared" si="150"/>
        <v>4700</v>
      </c>
      <c r="X106" s="10">
        <f t="shared" ref="X106" si="151">SUM(X107:X110)</f>
        <v>6985.6</v>
      </c>
      <c r="Y106" s="10">
        <f>SUM(Y107:Y110)</f>
        <v>5250.5</v>
      </c>
      <c r="Z106" s="10">
        <f>SUM(Z107:Z110)</f>
        <v>33096.199999999997</v>
      </c>
      <c r="AA106" s="10">
        <f t="shared" ref="AA106:AY106" si="152">SUM(AA107:AA110)</f>
        <v>4973.2000000000007</v>
      </c>
      <c r="AB106" s="10">
        <f t="shared" si="152"/>
        <v>3563.3</v>
      </c>
      <c r="AC106" s="10">
        <f t="shared" si="152"/>
        <v>21449.599999999999</v>
      </c>
      <c r="AD106" s="10">
        <f t="shared" si="152"/>
        <v>1835.5</v>
      </c>
      <c r="AE106" s="10">
        <f t="shared" si="152"/>
        <v>4544</v>
      </c>
      <c r="AF106" s="10">
        <f t="shared" si="152"/>
        <v>5081.1000000000004</v>
      </c>
      <c r="AG106" s="10">
        <f t="shared" si="152"/>
        <v>1500</v>
      </c>
      <c r="AH106" s="10">
        <f t="shared" si="152"/>
        <v>2164</v>
      </c>
      <c r="AI106" s="10">
        <f t="shared" si="152"/>
        <v>831.3</v>
      </c>
      <c r="AJ106" s="10">
        <f t="shared" si="152"/>
        <v>4154.3</v>
      </c>
      <c r="AK106" s="10">
        <f t="shared" si="152"/>
        <v>2732</v>
      </c>
      <c r="AL106" s="10">
        <f t="shared" si="152"/>
        <v>2722</v>
      </c>
      <c r="AM106" s="10">
        <f t="shared" si="152"/>
        <v>130</v>
      </c>
      <c r="AN106" s="10">
        <f t="shared" si="152"/>
        <v>485</v>
      </c>
      <c r="AO106" s="10">
        <f t="shared" si="152"/>
        <v>250</v>
      </c>
      <c r="AP106" s="10">
        <f t="shared" si="152"/>
        <v>3386.6000000000004</v>
      </c>
      <c r="AQ106" s="10">
        <f t="shared" si="152"/>
        <v>10169.799999999999</v>
      </c>
      <c r="AR106" s="10">
        <f t="shared" si="152"/>
        <v>1866</v>
      </c>
      <c r="AS106" s="10">
        <f t="shared" si="152"/>
        <v>3266.3</v>
      </c>
      <c r="AT106" s="10">
        <f t="shared" si="152"/>
        <v>1228.9000000000001</v>
      </c>
      <c r="AU106" s="10">
        <f t="shared" si="152"/>
        <v>3430</v>
      </c>
      <c r="AV106" s="10">
        <f t="shared" si="152"/>
        <v>11636</v>
      </c>
      <c r="AW106" s="10">
        <f t="shared" si="152"/>
        <v>2340</v>
      </c>
      <c r="AX106" s="10">
        <f t="shared" si="152"/>
        <v>1849</v>
      </c>
      <c r="AY106" s="10">
        <f t="shared" si="152"/>
        <v>0</v>
      </c>
    </row>
    <row r="107" spans="1:51" x14ac:dyDescent="0.25">
      <c r="A107" s="4"/>
      <c r="B107" s="4"/>
      <c r="C107" s="4">
        <v>61121</v>
      </c>
      <c r="D107" s="81" t="s">
        <v>187</v>
      </c>
      <c r="E107" s="10">
        <v>50030</v>
      </c>
      <c r="F107" s="10">
        <v>12795.1</v>
      </c>
      <c r="G107" s="10">
        <v>37234.9</v>
      </c>
      <c r="H107" s="10">
        <v>100</v>
      </c>
      <c r="I107" s="10">
        <v>984</v>
      </c>
      <c r="J107" s="10">
        <v>2600</v>
      </c>
      <c r="K107" s="10">
        <v>92</v>
      </c>
      <c r="L107" s="10">
        <v>868</v>
      </c>
      <c r="M107" s="10">
        <v>64.599999999999994</v>
      </c>
      <c r="N107" s="10">
        <v>170</v>
      </c>
      <c r="O107" s="10">
        <v>352</v>
      </c>
      <c r="P107" s="10"/>
      <c r="Q107" s="10">
        <v>830</v>
      </c>
      <c r="R107" s="10">
        <v>80</v>
      </c>
      <c r="S107" s="10">
        <v>180</v>
      </c>
      <c r="T107" s="10">
        <v>4001</v>
      </c>
      <c r="U107" s="10">
        <v>36</v>
      </c>
      <c r="V107" s="10">
        <v>1956.6</v>
      </c>
      <c r="W107" s="10">
        <v>1078.0999999999999</v>
      </c>
      <c r="X107" s="10">
        <v>330</v>
      </c>
      <c r="Y107" s="10">
        <v>1796</v>
      </c>
      <c r="Z107" s="10">
        <v>3960.6</v>
      </c>
      <c r="AA107" s="10">
        <v>739.6</v>
      </c>
      <c r="AB107" s="10">
        <v>412.1</v>
      </c>
      <c r="AC107" s="10">
        <v>3392.4</v>
      </c>
      <c r="AD107" s="10">
        <v>364</v>
      </c>
      <c r="AE107" s="10">
        <v>1325.3</v>
      </c>
      <c r="AF107" s="10">
        <v>1226.5</v>
      </c>
      <c r="AG107" s="10">
        <v>284.5</v>
      </c>
      <c r="AH107" s="10">
        <v>57.1</v>
      </c>
      <c r="AI107" s="10">
        <v>170.1</v>
      </c>
      <c r="AJ107" s="10">
        <v>745.2</v>
      </c>
      <c r="AK107" s="10">
        <v>411</v>
      </c>
      <c r="AL107" s="10">
        <v>97.5</v>
      </c>
      <c r="AM107" s="10">
        <v>30</v>
      </c>
      <c r="AN107" s="10">
        <v>80</v>
      </c>
      <c r="AO107" s="10">
        <v>90</v>
      </c>
      <c r="AP107" s="10">
        <v>782.8</v>
      </c>
      <c r="AQ107" s="10">
        <v>2313</v>
      </c>
      <c r="AR107" s="10">
        <v>218.7</v>
      </c>
      <c r="AS107" s="10">
        <v>232.6</v>
      </c>
      <c r="AT107" s="10">
        <v>18</v>
      </c>
      <c r="AU107" s="10">
        <v>480.4</v>
      </c>
      <c r="AV107" s="10">
        <v>3470</v>
      </c>
      <c r="AW107" s="10">
        <v>509</v>
      </c>
      <c r="AX107" s="10">
        <v>306.2</v>
      </c>
      <c r="AY107" s="10"/>
    </row>
    <row r="108" spans="1:51" x14ac:dyDescent="0.25">
      <c r="A108" s="4"/>
      <c r="B108" s="4"/>
      <c r="C108" s="4">
        <v>61122</v>
      </c>
      <c r="D108" s="81" t="s">
        <v>210</v>
      </c>
      <c r="E108" s="10">
        <v>60829.1</v>
      </c>
      <c r="F108" s="10">
        <v>15359.2</v>
      </c>
      <c r="G108" s="10">
        <v>45469.9</v>
      </c>
      <c r="H108" s="10">
        <v>300</v>
      </c>
      <c r="I108" s="10">
        <v>3306.6</v>
      </c>
      <c r="J108" s="10">
        <v>5828</v>
      </c>
      <c r="K108" s="10">
        <v>27</v>
      </c>
      <c r="L108" s="10">
        <v>657.5</v>
      </c>
      <c r="M108" s="10">
        <v>42.8</v>
      </c>
      <c r="N108" s="10">
        <v>80</v>
      </c>
      <c r="O108" s="10">
        <v>6520</v>
      </c>
      <c r="P108" s="10">
        <v>2000</v>
      </c>
      <c r="Q108" s="10">
        <v>990</v>
      </c>
      <c r="R108" s="10">
        <v>590.79999999999995</v>
      </c>
      <c r="S108" s="10">
        <v>86</v>
      </c>
      <c r="T108" s="10">
        <v>2031.5</v>
      </c>
      <c r="U108" s="10">
        <v>386</v>
      </c>
      <c r="V108" s="10">
        <v>1009.1</v>
      </c>
      <c r="W108" s="10">
        <v>535.4</v>
      </c>
      <c r="X108" s="10">
        <v>1460</v>
      </c>
      <c r="Y108" s="10">
        <v>891</v>
      </c>
      <c r="Z108" s="10">
        <v>4031</v>
      </c>
      <c r="AA108" s="10">
        <v>587.70000000000005</v>
      </c>
      <c r="AB108" s="10">
        <v>424.9</v>
      </c>
      <c r="AC108" s="10">
        <v>2860.1</v>
      </c>
      <c r="AD108" s="10">
        <v>224.9</v>
      </c>
      <c r="AE108" s="10">
        <v>725.7</v>
      </c>
      <c r="AF108" s="10">
        <v>587.9</v>
      </c>
      <c r="AG108" s="10">
        <v>227.5</v>
      </c>
      <c r="AH108" s="10">
        <v>377.5</v>
      </c>
      <c r="AI108" s="10">
        <v>106.6</v>
      </c>
      <c r="AJ108" s="10">
        <v>517.79999999999995</v>
      </c>
      <c r="AK108" s="10">
        <v>448</v>
      </c>
      <c r="AL108" s="10">
        <v>535.79999999999995</v>
      </c>
      <c r="AM108" s="10">
        <v>30</v>
      </c>
      <c r="AN108" s="10">
        <v>80</v>
      </c>
      <c r="AO108" s="10">
        <v>20</v>
      </c>
      <c r="AP108" s="10">
        <v>487.5</v>
      </c>
      <c r="AQ108" s="10">
        <v>1216</v>
      </c>
      <c r="AR108" s="10">
        <v>422.8</v>
      </c>
      <c r="AS108" s="10">
        <v>397.1</v>
      </c>
      <c r="AT108" s="10">
        <v>156.9</v>
      </c>
      <c r="AU108" s="10">
        <v>505.9</v>
      </c>
      <c r="AV108" s="10">
        <v>3246</v>
      </c>
      <c r="AW108" s="10">
        <v>290</v>
      </c>
      <c r="AX108" s="10">
        <v>220.6</v>
      </c>
      <c r="AY108" s="10"/>
    </row>
    <row r="109" spans="1:51" x14ac:dyDescent="0.25">
      <c r="A109" s="4"/>
      <c r="B109" s="4"/>
      <c r="C109" s="4">
        <v>61123</v>
      </c>
      <c r="D109" s="81" t="s">
        <v>211</v>
      </c>
      <c r="E109" s="10">
        <v>202391.6</v>
      </c>
      <c r="F109" s="10">
        <v>56341.599999999999</v>
      </c>
      <c r="G109" s="10">
        <v>146050</v>
      </c>
      <c r="H109" s="10">
        <v>400</v>
      </c>
      <c r="I109" s="10">
        <v>5284.8</v>
      </c>
      <c r="J109" s="10">
        <v>2200</v>
      </c>
      <c r="K109" s="10">
        <v>91</v>
      </c>
      <c r="L109" s="10">
        <v>3495</v>
      </c>
      <c r="M109" s="10">
        <v>252.6</v>
      </c>
      <c r="N109" s="10">
        <v>330</v>
      </c>
      <c r="O109" s="10">
        <v>950</v>
      </c>
      <c r="P109" s="10">
        <v>8600</v>
      </c>
      <c r="Q109" s="10">
        <v>5680</v>
      </c>
      <c r="R109" s="10">
        <v>3629.2</v>
      </c>
      <c r="S109" s="10">
        <v>347</v>
      </c>
      <c r="T109" s="10">
        <v>10619.4</v>
      </c>
      <c r="U109" s="10">
        <v>1530</v>
      </c>
      <c r="V109" s="10">
        <v>4341.3</v>
      </c>
      <c r="W109" s="10">
        <v>3086.5</v>
      </c>
      <c r="X109" s="10">
        <v>5195.6000000000004</v>
      </c>
      <c r="Y109" s="10">
        <v>2563.5</v>
      </c>
      <c r="Z109" s="10">
        <v>24379.4</v>
      </c>
      <c r="AA109" s="10">
        <v>3645.9</v>
      </c>
      <c r="AB109" s="10">
        <v>2726.3</v>
      </c>
      <c r="AC109" s="10">
        <v>15197.1</v>
      </c>
      <c r="AD109" s="10">
        <v>1206.5999999999999</v>
      </c>
      <c r="AE109" s="10">
        <v>2473</v>
      </c>
      <c r="AF109" s="10">
        <v>3266.7</v>
      </c>
      <c r="AG109" s="10">
        <v>988</v>
      </c>
      <c r="AH109" s="10">
        <v>1729.4</v>
      </c>
      <c r="AI109" s="10">
        <v>554.6</v>
      </c>
      <c r="AJ109" s="10">
        <v>2891.3</v>
      </c>
      <c r="AK109" s="10">
        <v>1873</v>
      </c>
      <c r="AL109" s="10">
        <v>2088.6999999999998</v>
      </c>
      <c r="AM109" s="10">
        <v>70</v>
      </c>
      <c r="AN109" s="10">
        <v>325</v>
      </c>
      <c r="AO109" s="10">
        <v>140</v>
      </c>
      <c r="AP109" s="10">
        <v>2116.3000000000002</v>
      </c>
      <c r="AQ109" s="10">
        <v>6640.8</v>
      </c>
      <c r="AR109" s="10">
        <v>1224.5</v>
      </c>
      <c r="AS109" s="10">
        <v>2636.6</v>
      </c>
      <c r="AT109" s="10">
        <v>1054</v>
      </c>
      <c r="AU109" s="10">
        <v>2443.6999999999998</v>
      </c>
      <c r="AV109" s="10">
        <v>4920</v>
      </c>
      <c r="AW109" s="10">
        <v>1541</v>
      </c>
      <c r="AX109" s="10">
        <v>1322.2</v>
      </c>
      <c r="AY109" s="10"/>
    </row>
    <row r="110" spans="1:51" x14ac:dyDescent="0.25">
      <c r="A110" s="4"/>
      <c r="B110" s="4"/>
      <c r="C110" s="4">
        <v>61128</v>
      </c>
      <c r="D110" s="81" t="s">
        <v>212</v>
      </c>
      <c r="E110" s="10">
        <v>4335.2</v>
      </c>
      <c r="F110" s="10">
        <v>3503.2</v>
      </c>
      <c r="G110" s="10">
        <v>832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36</v>
      </c>
      <c r="T110" s="10">
        <v>10.8</v>
      </c>
      <c r="U110" s="10"/>
      <c r="V110" s="10"/>
      <c r="W110" s="10"/>
      <c r="X110" s="10"/>
      <c r="Y110" s="10"/>
      <c r="Z110" s="10">
        <v>725.2</v>
      </c>
      <c r="AA110" s="10"/>
      <c r="AB110" s="10"/>
      <c r="AC110" s="10"/>
      <c r="AD110" s="10">
        <v>40</v>
      </c>
      <c r="AE110" s="10">
        <v>20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>
        <v>6113</v>
      </c>
      <c r="C111" s="4"/>
      <c r="D111" s="70" t="s">
        <v>213</v>
      </c>
      <c r="E111" s="10">
        <f>SUM(E112:E115)</f>
        <v>123293.5</v>
      </c>
      <c r="F111" s="10">
        <f t="shared" ref="F111:S111" si="153">SUM(F112:F115)</f>
        <v>18</v>
      </c>
      <c r="G111" s="10">
        <f t="shared" si="153"/>
        <v>123275.5</v>
      </c>
      <c r="H111" s="10">
        <f t="shared" ref="H111:K111" si="154">SUM(H112:H115)</f>
        <v>3655</v>
      </c>
      <c r="I111" s="10">
        <f t="shared" si="154"/>
        <v>19235</v>
      </c>
      <c r="J111" s="10">
        <f t="shared" si="154"/>
        <v>4320</v>
      </c>
      <c r="K111" s="10">
        <f t="shared" si="154"/>
        <v>504</v>
      </c>
      <c r="L111" s="10">
        <f t="shared" si="153"/>
        <v>8700</v>
      </c>
      <c r="M111" s="10">
        <f t="shared" ref="M111:N111" si="155">SUM(M112:M115)</f>
        <v>2467.6999999999998</v>
      </c>
      <c r="N111" s="10">
        <f t="shared" si="155"/>
        <v>1000</v>
      </c>
      <c r="O111" s="10">
        <f t="shared" ref="O111:R111" si="156">SUM(O112:O115)</f>
        <v>5210</v>
      </c>
      <c r="P111" s="10">
        <f t="shared" si="156"/>
        <v>1900</v>
      </c>
      <c r="Q111" s="10">
        <f t="shared" si="156"/>
        <v>900</v>
      </c>
      <c r="R111" s="10">
        <f t="shared" si="156"/>
        <v>337</v>
      </c>
      <c r="S111" s="10">
        <f t="shared" si="153"/>
        <v>15207</v>
      </c>
      <c r="T111" s="10">
        <f t="shared" ref="T111:W111" si="157">SUM(T112:T115)</f>
        <v>10502.400000000001</v>
      </c>
      <c r="U111" s="10">
        <f t="shared" si="157"/>
        <v>800</v>
      </c>
      <c r="V111" s="10">
        <f t="shared" si="157"/>
        <v>1628</v>
      </c>
      <c r="W111" s="10">
        <f t="shared" si="157"/>
        <v>1500</v>
      </c>
      <c r="X111" s="10">
        <f t="shared" ref="X111" si="158">SUM(X112:X115)</f>
        <v>1448.5</v>
      </c>
      <c r="Y111" s="10">
        <f>SUM(Y112:Y115)</f>
        <v>7595.6</v>
      </c>
      <c r="Z111" s="10">
        <f>SUM(Z112:Z115)</f>
        <v>4484.8999999999996</v>
      </c>
      <c r="AA111" s="10">
        <f t="shared" ref="AA111:AY111" si="159">SUM(AA112:AA115)</f>
        <v>1349.6</v>
      </c>
      <c r="AB111" s="10">
        <f t="shared" si="159"/>
        <v>1590.1</v>
      </c>
      <c r="AC111" s="10">
        <f t="shared" si="159"/>
        <v>3091.6</v>
      </c>
      <c r="AD111" s="10">
        <f t="shared" si="159"/>
        <v>830</v>
      </c>
      <c r="AE111" s="10">
        <f t="shared" si="159"/>
        <v>2052</v>
      </c>
      <c r="AF111" s="10">
        <f t="shared" si="159"/>
        <v>506</v>
      </c>
      <c r="AG111" s="10">
        <f t="shared" si="159"/>
        <v>600</v>
      </c>
      <c r="AH111" s="10">
        <f t="shared" si="159"/>
        <v>2392.9</v>
      </c>
      <c r="AI111" s="10">
        <f t="shared" si="159"/>
        <v>55</v>
      </c>
      <c r="AJ111" s="10">
        <f t="shared" si="159"/>
        <v>550</v>
      </c>
      <c r="AK111" s="10">
        <f t="shared" si="159"/>
        <v>1850</v>
      </c>
      <c r="AL111" s="10">
        <f t="shared" si="159"/>
        <v>1458.8</v>
      </c>
      <c r="AM111" s="10">
        <f t="shared" si="159"/>
        <v>270</v>
      </c>
      <c r="AN111" s="10">
        <f t="shared" si="159"/>
        <v>30</v>
      </c>
      <c r="AO111" s="10">
        <f t="shared" si="159"/>
        <v>300</v>
      </c>
      <c r="AP111" s="10">
        <f t="shared" si="159"/>
        <v>5187.3999999999996</v>
      </c>
      <c r="AQ111" s="10">
        <f t="shared" si="159"/>
        <v>500</v>
      </c>
      <c r="AR111" s="10">
        <f t="shared" si="159"/>
        <v>300</v>
      </c>
      <c r="AS111" s="10">
        <f t="shared" si="159"/>
        <v>780</v>
      </c>
      <c r="AT111" s="10">
        <f t="shared" si="159"/>
        <v>453</v>
      </c>
      <c r="AU111" s="10">
        <f t="shared" si="159"/>
        <v>2600</v>
      </c>
      <c r="AV111" s="10">
        <f t="shared" si="159"/>
        <v>2534</v>
      </c>
      <c r="AW111" s="10">
        <f t="shared" si="159"/>
        <v>400</v>
      </c>
      <c r="AX111" s="10">
        <f t="shared" si="159"/>
        <v>2200</v>
      </c>
      <c r="AY111" s="10">
        <f t="shared" si="159"/>
        <v>0</v>
      </c>
    </row>
    <row r="112" spans="1:51" x14ac:dyDescent="0.25">
      <c r="A112" s="4"/>
      <c r="B112" s="4"/>
      <c r="C112" s="4">
        <v>61131</v>
      </c>
      <c r="D112" s="81" t="s">
        <v>187</v>
      </c>
      <c r="E112" s="10">
        <v>41706.9</v>
      </c>
      <c r="F112" s="10">
        <v>5</v>
      </c>
      <c r="G112" s="10">
        <v>41701.9</v>
      </c>
      <c r="H112" s="10">
        <v>1100</v>
      </c>
      <c r="I112" s="10">
        <v>6129.5</v>
      </c>
      <c r="J112" s="10">
        <v>770</v>
      </c>
      <c r="K112" s="10">
        <v>266</v>
      </c>
      <c r="L112" s="10">
        <v>3400</v>
      </c>
      <c r="M112" s="10">
        <v>682.8</v>
      </c>
      <c r="N112" s="10">
        <v>370</v>
      </c>
      <c r="O112" s="10">
        <v>1455</v>
      </c>
      <c r="P112" s="10">
        <v>500</v>
      </c>
      <c r="Q112" s="10">
        <v>360</v>
      </c>
      <c r="R112" s="10">
        <v>161</v>
      </c>
      <c r="S112" s="10">
        <v>6941</v>
      </c>
      <c r="T112" s="10">
        <v>3710</v>
      </c>
      <c r="U112" s="10">
        <v>280</v>
      </c>
      <c r="V112" s="10">
        <v>353</v>
      </c>
      <c r="W112" s="10">
        <v>423.2</v>
      </c>
      <c r="X112" s="10">
        <v>534</v>
      </c>
      <c r="Y112" s="10">
        <v>2254.3000000000002</v>
      </c>
      <c r="Z112" s="10">
        <v>1388.5</v>
      </c>
      <c r="AA112" s="10">
        <v>311.89999999999998</v>
      </c>
      <c r="AB112" s="10">
        <v>530.1</v>
      </c>
      <c r="AC112" s="10">
        <v>1149.5999999999999</v>
      </c>
      <c r="AD112" s="10">
        <v>259.5</v>
      </c>
      <c r="AE112" s="10">
        <v>522.70000000000005</v>
      </c>
      <c r="AF112" s="10">
        <v>105</v>
      </c>
      <c r="AG112" s="10">
        <v>317.5</v>
      </c>
      <c r="AH112" s="10">
        <v>736</v>
      </c>
      <c r="AI112" s="10">
        <v>15</v>
      </c>
      <c r="AJ112" s="10">
        <v>191.1</v>
      </c>
      <c r="AK112" s="10">
        <v>599.4</v>
      </c>
      <c r="AL112" s="10">
        <v>658.3</v>
      </c>
      <c r="AM112" s="10">
        <v>120</v>
      </c>
      <c r="AN112" s="10">
        <v>5</v>
      </c>
      <c r="AO112" s="10">
        <v>170</v>
      </c>
      <c r="AP112" s="10">
        <v>1847.2</v>
      </c>
      <c r="AQ112" s="10">
        <v>100</v>
      </c>
      <c r="AR112" s="10">
        <v>120</v>
      </c>
      <c r="AS112" s="10">
        <v>202.3</v>
      </c>
      <c r="AT112" s="10">
        <v>150</v>
      </c>
      <c r="AU112" s="10">
        <v>881</v>
      </c>
      <c r="AV112" s="10">
        <v>793</v>
      </c>
      <c r="AW112" s="10">
        <v>130</v>
      </c>
      <c r="AX112" s="10">
        <v>709</v>
      </c>
      <c r="AY112" s="10"/>
    </row>
    <row r="113" spans="1:51" x14ac:dyDescent="0.25">
      <c r="A113" s="4"/>
      <c r="B113" s="4"/>
      <c r="C113" s="4">
        <v>61132</v>
      </c>
      <c r="D113" s="81" t="s">
        <v>210</v>
      </c>
      <c r="E113" s="10">
        <v>22309</v>
      </c>
      <c r="F113" s="10">
        <v>3.8</v>
      </c>
      <c r="G113" s="10">
        <v>22305.200000000001</v>
      </c>
      <c r="H113" s="10">
        <v>440</v>
      </c>
      <c r="I113" s="10">
        <v>4608.3999999999996</v>
      </c>
      <c r="J113" s="10">
        <v>2250</v>
      </c>
      <c r="K113" s="10">
        <v>96</v>
      </c>
      <c r="L113" s="10">
        <v>1000</v>
      </c>
      <c r="M113" s="10">
        <v>191.9</v>
      </c>
      <c r="N113" s="10">
        <v>150</v>
      </c>
      <c r="O113" s="10">
        <v>1125</v>
      </c>
      <c r="P113" s="10">
        <v>600</v>
      </c>
      <c r="Q113" s="10">
        <v>135</v>
      </c>
      <c r="R113" s="10">
        <v>84</v>
      </c>
      <c r="S113" s="10">
        <v>1306</v>
      </c>
      <c r="T113" s="10">
        <v>997.8</v>
      </c>
      <c r="U113" s="10">
        <v>200</v>
      </c>
      <c r="V113" s="10">
        <v>517.5</v>
      </c>
      <c r="W113" s="10">
        <v>286.2</v>
      </c>
      <c r="X113" s="10">
        <v>360.5</v>
      </c>
      <c r="Y113" s="10">
        <v>1239.3</v>
      </c>
      <c r="Z113" s="10">
        <v>685.6</v>
      </c>
      <c r="AA113" s="10">
        <v>359</v>
      </c>
      <c r="AB113" s="10">
        <v>194</v>
      </c>
      <c r="AC113" s="10">
        <v>609.5</v>
      </c>
      <c r="AD113" s="10">
        <v>226</v>
      </c>
      <c r="AE113" s="10">
        <v>607.4</v>
      </c>
      <c r="AF113" s="10">
        <v>201</v>
      </c>
      <c r="AG113" s="10">
        <v>55.2</v>
      </c>
      <c r="AH113" s="10">
        <v>390.5</v>
      </c>
      <c r="AI113" s="10">
        <v>40</v>
      </c>
      <c r="AJ113" s="10">
        <v>160.5</v>
      </c>
      <c r="AK113" s="10">
        <v>312</v>
      </c>
      <c r="AL113" s="10">
        <v>92</v>
      </c>
      <c r="AM113" s="10">
        <v>60</v>
      </c>
      <c r="AN113" s="10">
        <v>19</v>
      </c>
      <c r="AO113" s="10">
        <v>30</v>
      </c>
      <c r="AP113" s="10">
        <v>396.3</v>
      </c>
      <c r="AQ113" s="10">
        <v>200</v>
      </c>
      <c r="AR113" s="10">
        <v>56</v>
      </c>
      <c r="AS113" s="10">
        <v>47.6</v>
      </c>
      <c r="AT113" s="10">
        <v>95</v>
      </c>
      <c r="AU113" s="10">
        <v>545</v>
      </c>
      <c r="AV113" s="10">
        <v>718</v>
      </c>
      <c r="AW113" s="10">
        <v>100</v>
      </c>
      <c r="AX113" s="10">
        <v>518</v>
      </c>
      <c r="AY113" s="10"/>
    </row>
    <row r="114" spans="1:51" x14ac:dyDescent="0.25">
      <c r="A114" s="4"/>
      <c r="B114" s="4"/>
      <c r="C114" s="4">
        <v>61133</v>
      </c>
      <c r="D114" s="81" t="s">
        <v>211</v>
      </c>
      <c r="E114" s="10">
        <v>56234.1</v>
      </c>
      <c r="F114" s="10">
        <v>9.1999999999999993</v>
      </c>
      <c r="G114" s="10">
        <v>56224.9</v>
      </c>
      <c r="H114" s="10">
        <v>2115</v>
      </c>
      <c r="I114" s="10">
        <v>8497.1</v>
      </c>
      <c r="J114" s="10">
        <v>1300</v>
      </c>
      <c r="K114" s="10">
        <v>142</v>
      </c>
      <c r="L114" s="10">
        <v>3600</v>
      </c>
      <c r="M114" s="10">
        <v>1593</v>
      </c>
      <c r="N114" s="10">
        <v>480</v>
      </c>
      <c r="O114" s="10">
        <v>1367</v>
      </c>
      <c r="P114" s="10">
        <v>800</v>
      </c>
      <c r="Q114" s="10">
        <v>405</v>
      </c>
      <c r="R114" s="10">
        <v>92</v>
      </c>
      <c r="S114" s="10">
        <v>6577</v>
      </c>
      <c r="T114" s="10">
        <v>5176.6000000000004</v>
      </c>
      <c r="U114" s="10">
        <v>320</v>
      </c>
      <c r="V114" s="10">
        <v>757.5</v>
      </c>
      <c r="W114" s="10">
        <v>790.6</v>
      </c>
      <c r="X114" s="10">
        <v>554</v>
      </c>
      <c r="Y114" s="10">
        <v>4102</v>
      </c>
      <c r="Z114" s="10">
        <v>2390.8000000000002</v>
      </c>
      <c r="AA114" s="10">
        <v>678.7</v>
      </c>
      <c r="AB114" s="10">
        <v>856</v>
      </c>
      <c r="AC114" s="10">
        <v>1332.5</v>
      </c>
      <c r="AD114" s="10">
        <v>314.5</v>
      </c>
      <c r="AE114" s="10">
        <v>921.9</v>
      </c>
      <c r="AF114" s="10">
        <v>200</v>
      </c>
      <c r="AG114" s="10">
        <v>227.3</v>
      </c>
      <c r="AH114" s="10">
        <v>1246.9000000000001</v>
      </c>
      <c r="AI114" s="10"/>
      <c r="AJ114" s="10">
        <v>198.4</v>
      </c>
      <c r="AK114" s="10">
        <v>938.6</v>
      </c>
      <c r="AL114" s="10">
        <v>708.5</v>
      </c>
      <c r="AM114" s="10">
        <v>90</v>
      </c>
      <c r="AN114" s="10">
        <v>6</v>
      </c>
      <c r="AO114" s="10">
        <v>100</v>
      </c>
      <c r="AP114" s="10">
        <v>2943.9</v>
      </c>
      <c r="AQ114" s="10">
        <v>200</v>
      </c>
      <c r="AR114" s="10">
        <v>124</v>
      </c>
      <c r="AS114" s="10">
        <v>530.1</v>
      </c>
      <c r="AT114" s="10">
        <v>208</v>
      </c>
      <c r="AU114" s="10">
        <v>1174</v>
      </c>
      <c r="AV114" s="10">
        <v>1023</v>
      </c>
      <c r="AW114" s="10">
        <v>170</v>
      </c>
      <c r="AX114" s="10">
        <v>973</v>
      </c>
      <c r="AY114" s="10"/>
    </row>
    <row r="115" spans="1:51" x14ac:dyDescent="0.25">
      <c r="A115" s="4"/>
      <c r="B115" s="4"/>
      <c r="C115" s="4">
        <v>61138</v>
      </c>
      <c r="D115" s="81" t="s">
        <v>214</v>
      </c>
      <c r="E115" s="10">
        <v>3043.5</v>
      </c>
      <c r="F115" s="10"/>
      <c r="G115" s="10">
        <v>3043.5</v>
      </c>
      <c r="H115" s="10"/>
      <c r="I115" s="10"/>
      <c r="J115" s="10"/>
      <c r="K115" s="10"/>
      <c r="L115" s="10">
        <v>700</v>
      </c>
      <c r="M115" s="10"/>
      <c r="N115" s="10"/>
      <c r="O115" s="10">
        <v>1263</v>
      </c>
      <c r="P115" s="10"/>
      <c r="Q115" s="10"/>
      <c r="R115" s="10"/>
      <c r="S115" s="10">
        <v>383</v>
      </c>
      <c r="T115" s="10">
        <v>618</v>
      </c>
      <c r="U115" s="10"/>
      <c r="V115" s="10"/>
      <c r="W115" s="10"/>
      <c r="X115" s="10"/>
      <c r="Y115" s="10"/>
      <c r="Z115" s="10">
        <v>20</v>
      </c>
      <c r="AA115" s="10"/>
      <c r="AB115" s="10">
        <v>10</v>
      </c>
      <c r="AC115" s="10"/>
      <c r="AD115" s="10">
        <v>30</v>
      </c>
      <c r="AE115" s="10"/>
      <c r="AF115" s="10"/>
      <c r="AG115" s="10"/>
      <c r="AH115" s="10">
        <v>19.5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x14ac:dyDescent="0.25">
      <c r="A116" s="4"/>
      <c r="B116" s="4">
        <v>6114</v>
      </c>
      <c r="C116" s="4"/>
      <c r="D116" s="70" t="s">
        <v>215</v>
      </c>
      <c r="E116" s="10">
        <f>SUM(E117:E119)</f>
        <v>27566.100000000002</v>
      </c>
      <c r="F116" s="10">
        <f t="shared" ref="F116:S116" si="160">SUM(F117:F119)</f>
        <v>3633.7000000000003</v>
      </c>
      <c r="G116" s="10">
        <f t="shared" si="160"/>
        <v>23932.400000000001</v>
      </c>
      <c r="H116" s="10">
        <f t="shared" ref="H116:K116" si="161">SUM(H117:H119)</f>
        <v>233</v>
      </c>
      <c r="I116" s="10">
        <f t="shared" si="161"/>
        <v>766.5</v>
      </c>
      <c r="J116" s="10">
        <f t="shared" si="161"/>
        <v>489</v>
      </c>
      <c r="K116" s="10">
        <f t="shared" si="161"/>
        <v>179</v>
      </c>
      <c r="L116" s="10">
        <f t="shared" si="160"/>
        <v>3100</v>
      </c>
      <c r="M116" s="10">
        <f t="shared" ref="M116:N116" si="162">SUM(M117:M119)</f>
        <v>587.1</v>
      </c>
      <c r="N116" s="10">
        <f t="shared" si="162"/>
        <v>110</v>
      </c>
      <c r="O116" s="10">
        <f t="shared" ref="O116:R116" si="163">SUM(O117:O119)</f>
        <v>380</v>
      </c>
      <c r="P116" s="10">
        <f t="shared" si="163"/>
        <v>1426</v>
      </c>
      <c r="Q116" s="10">
        <f t="shared" si="163"/>
        <v>75</v>
      </c>
      <c r="R116" s="10">
        <f t="shared" si="163"/>
        <v>62</v>
      </c>
      <c r="S116" s="10">
        <f t="shared" si="160"/>
        <v>1987</v>
      </c>
      <c r="T116" s="10">
        <f t="shared" ref="T116:W116" si="164">SUM(T117:T119)</f>
        <v>1984.1999999999998</v>
      </c>
      <c r="U116" s="10">
        <f t="shared" si="164"/>
        <v>155</v>
      </c>
      <c r="V116" s="10">
        <f t="shared" si="164"/>
        <v>201</v>
      </c>
      <c r="W116" s="10">
        <f t="shared" si="164"/>
        <v>207.6</v>
      </c>
      <c r="X116" s="10">
        <f t="shared" ref="X116" si="165">SUM(X117:X119)</f>
        <v>150</v>
      </c>
      <c r="Y116" s="10">
        <f>SUM(Y117:Y119)</f>
        <v>317.39999999999998</v>
      </c>
      <c r="Z116" s="10">
        <f>SUM(Z117:Z119)</f>
        <v>708.5</v>
      </c>
      <c r="AA116" s="10">
        <f t="shared" ref="AA116:AY116" si="166">SUM(AA117:AA119)</f>
        <v>326</v>
      </c>
      <c r="AB116" s="10">
        <f t="shared" si="166"/>
        <v>34</v>
      </c>
      <c r="AC116" s="10">
        <f t="shared" si="166"/>
        <v>480.8</v>
      </c>
      <c r="AD116" s="10">
        <f t="shared" si="166"/>
        <v>173</v>
      </c>
      <c r="AE116" s="10">
        <f t="shared" si="166"/>
        <v>80.5</v>
      </c>
      <c r="AF116" s="10">
        <f t="shared" si="166"/>
        <v>60</v>
      </c>
      <c r="AG116" s="10">
        <f t="shared" si="166"/>
        <v>180.5</v>
      </c>
      <c r="AH116" s="10">
        <f t="shared" si="166"/>
        <v>5003</v>
      </c>
      <c r="AI116" s="10">
        <f t="shared" si="166"/>
        <v>40</v>
      </c>
      <c r="AJ116" s="10">
        <f t="shared" si="166"/>
        <v>50</v>
      </c>
      <c r="AK116" s="10">
        <f t="shared" si="166"/>
        <v>418.7</v>
      </c>
      <c r="AL116" s="10">
        <f t="shared" si="166"/>
        <v>186.6</v>
      </c>
      <c r="AM116" s="10">
        <f t="shared" si="166"/>
        <v>75</v>
      </c>
      <c r="AN116" s="10">
        <f t="shared" si="166"/>
        <v>30</v>
      </c>
      <c r="AO116" s="10">
        <f t="shared" si="166"/>
        <v>25</v>
      </c>
      <c r="AP116" s="10">
        <f t="shared" si="166"/>
        <v>85</v>
      </c>
      <c r="AQ116" s="10">
        <f t="shared" si="166"/>
        <v>402.5</v>
      </c>
      <c r="AR116" s="10">
        <f t="shared" si="166"/>
        <v>142</v>
      </c>
      <c r="AS116" s="10">
        <f t="shared" si="166"/>
        <v>2221.2999999999997</v>
      </c>
      <c r="AT116" s="10">
        <f t="shared" si="166"/>
        <v>80.400000000000006</v>
      </c>
      <c r="AU116" s="10">
        <f t="shared" si="166"/>
        <v>185</v>
      </c>
      <c r="AV116" s="10">
        <f t="shared" si="166"/>
        <v>265</v>
      </c>
      <c r="AW116" s="10">
        <f t="shared" si="166"/>
        <v>212</v>
      </c>
      <c r="AX116" s="10">
        <f t="shared" si="166"/>
        <v>57.8</v>
      </c>
      <c r="AY116" s="10">
        <f t="shared" si="166"/>
        <v>0</v>
      </c>
    </row>
    <row r="117" spans="1:51" x14ac:dyDescent="0.25">
      <c r="A117" s="4"/>
      <c r="B117" s="4"/>
      <c r="C117" s="4">
        <v>61141</v>
      </c>
      <c r="D117" s="81" t="s">
        <v>216</v>
      </c>
      <c r="E117" s="10">
        <v>1612.7</v>
      </c>
      <c r="F117" s="10">
        <v>176.9</v>
      </c>
      <c r="G117" s="10">
        <v>1435.8</v>
      </c>
      <c r="H117" s="10"/>
      <c r="I117" s="10">
        <v>16.5</v>
      </c>
      <c r="J117" s="10">
        <v>149</v>
      </c>
      <c r="K117" s="10">
        <v>2</v>
      </c>
      <c r="L117" s="10">
        <v>50</v>
      </c>
      <c r="M117" s="10"/>
      <c r="N117" s="10">
        <v>10</v>
      </c>
      <c r="O117" s="10"/>
      <c r="P117" s="10">
        <v>32</v>
      </c>
      <c r="Q117" s="10"/>
      <c r="R117" s="10"/>
      <c r="S117" s="10">
        <v>388</v>
      </c>
      <c r="T117" s="10">
        <v>148.6</v>
      </c>
      <c r="U117" s="10">
        <v>5</v>
      </c>
      <c r="V117" s="10">
        <v>22</v>
      </c>
      <c r="W117" s="10">
        <v>7</v>
      </c>
      <c r="X117" s="10"/>
      <c r="Y117" s="10">
        <v>15.9</v>
      </c>
      <c r="Z117" s="10">
        <v>14</v>
      </c>
      <c r="AA117" s="10">
        <v>7.9</v>
      </c>
      <c r="AB117" s="10"/>
      <c r="AC117" s="10">
        <v>21</v>
      </c>
      <c r="AD117" s="10">
        <v>8</v>
      </c>
      <c r="AE117" s="10">
        <v>10.5</v>
      </c>
      <c r="AF117" s="10"/>
      <c r="AG117" s="10">
        <v>30</v>
      </c>
      <c r="AH117" s="10"/>
      <c r="AI117" s="10">
        <v>4</v>
      </c>
      <c r="AJ117" s="10"/>
      <c r="AK117" s="10">
        <v>5</v>
      </c>
      <c r="AL117" s="10">
        <v>31</v>
      </c>
      <c r="AM117" s="10">
        <v>3</v>
      </c>
      <c r="AN117" s="10">
        <v>10</v>
      </c>
      <c r="AO117" s="10">
        <v>2</v>
      </c>
      <c r="AP117" s="10"/>
      <c r="AQ117" s="10">
        <v>42.5</v>
      </c>
      <c r="AR117" s="10"/>
      <c r="AS117" s="10">
        <v>364.7</v>
      </c>
      <c r="AT117" s="10">
        <v>2.4</v>
      </c>
      <c r="AU117" s="10">
        <v>5</v>
      </c>
      <c r="AV117" s="10">
        <v>15</v>
      </c>
      <c r="AW117" s="10">
        <v>10</v>
      </c>
      <c r="AX117" s="10">
        <v>3.8</v>
      </c>
      <c r="AY117" s="10"/>
    </row>
    <row r="118" spans="1:51" x14ac:dyDescent="0.25">
      <c r="A118" s="9"/>
      <c r="B118" s="9"/>
      <c r="C118" s="12">
        <v>61142</v>
      </c>
      <c r="D118" s="82" t="s">
        <v>217</v>
      </c>
      <c r="E118" s="10">
        <v>25937.7</v>
      </c>
      <c r="F118" s="10">
        <v>3442.8</v>
      </c>
      <c r="G118" s="10">
        <v>22494.9</v>
      </c>
      <c r="H118" s="10">
        <v>233</v>
      </c>
      <c r="I118" s="10">
        <v>750</v>
      </c>
      <c r="J118" s="10">
        <v>340</v>
      </c>
      <c r="K118" s="10">
        <v>177</v>
      </c>
      <c r="L118" s="10">
        <v>3050</v>
      </c>
      <c r="M118" s="10">
        <v>587.1</v>
      </c>
      <c r="N118" s="10">
        <v>100</v>
      </c>
      <c r="O118" s="10">
        <v>380</v>
      </c>
      <c r="P118" s="10">
        <v>1394</v>
      </c>
      <c r="Q118" s="10">
        <v>75</v>
      </c>
      <c r="R118" s="10">
        <v>62</v>
      </c>
      <c r="S118" s="10">
        <v>1599</v>
      </c>
      <c r="T118" s="10">
        <v>1835.6</v>
      </c>
      <c r="U118" s="10">
        <v>150</v>
      </c>
      <c r="V118" s="10">
        <v>179</v>
      </c>
      <c r="W118" s="10">
        <v>200.1</v>
      </c>
      <c r="X118" s="10">
        <v>150</v>
      </c>
      <c r="Y118" s="10">
        <v>301.5</v>
      </c>
      <c r="Z118" s="10">
        <v>693.3</v>
      </c>
      <c r="AA118" s="10">
        <v>318.10000000000002</v>
      </c>
      <c r="AB118" s="10">
        <v>34</v>
      </c>
      <c r="AC118" s="10">
        <v>459.8</v>
      </c>
      <c r="AD118" s="10">
        <v>165</v>
      </c>
      <c r="AE118" s="10">
        <v>70</v>
      </c>
      <c r="AF118" s="10">
        <v>60</v>
      </c>
      <c r="AG118" s="10">
        <v>150.5</v>
      </c>
      <c r="AH118" s="10">
        <v>5003</v>
      </c>
      <c r="AI118" s="10">
        <v>36</v>
      </c>
      <c r="AJ118" s="10">
        <v>50</v>
      </c>
      <c r="AK118" s="10">
        <v>413.7</v>
      </c>
      <c r="AL118" s="10">
        <v>155.6</v>
      </c>
      <c r="AM118" s="10">
        <v>72</v>
      </c>
      <c r="AN118" s="10">
        <v>20</v>
      </c>
      <c r="AO118" s="10">
        <v>23</v>
      </c>
      <c r="AP118" s="10">
        <v>85</v>
      </c>
      <c r="AQ118" s="10">
        <v>360</v>
      </c>
      <c r="AR118" s="10">
        <v>142</v>
      </c>
      <c r="AS118" s="10">
        <v>1856.6</v>
      </c>
      <c r="AT118" s="10">
        <v>78</v>
      </c>
      <c r="AU118" s="10">
        <v>180</v>
      </c>
      <c r="AV118" s="10">
        <v>250</v>
      </c>
      <c r="AW118" s="10">
        <v>202</v>
      </c>
      <c r="AX118" s="10">
        <v>54</v>
      </c>
      <c r="AY118" s="10"/>
    </row>
    <row r="119" spans="1:51" x14ac:dyDescent="0.25">
      <c r="A119" s="9"/>
      <c r="B119" s="9"/>
      <c r="C119" s="12">
        <v>61148</v>
      </c>
      <c r="D119" s="82" t="s">
        <v>336</v>
      </c>
      <c r="E119" s="10">
        <v>15.7</v>
      </c>
      <c r="F119" s="10">
        <v>14</v>
      </c>
      <c r="G119" s="10">
        <v>1.7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v>0.5</v>
      </c>
      <c r="X119" s="10"/>
      <c r="Y119" s="10"/>
      <c r="Z119" s="10">
        <v>1.2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4" t="s">
        <v>9</v>
      </c>
      <c r="B120" s="4">
        <v>6115</v>
      </c>
      <c r="C120" s="4"/>
      <c r="D120" s="70" t="s">
        <v>218</v>
      </c>
      <c r="E120" s="10">
        <f>SUM(E121)</f>
        <v>809.8</v>
      </c>
      <c r="F120" s="10"/>
      <c r="G120" s="10">
        <f t="shared" ref="G120" si="167">SUM(G121)</f>
        <v>809.8</v>
      </c>
      <c r="H120" s="10">
        <f>SUM(H121:H121)</f>
        <v>0</v>
      </c>
      <c r="I120" s="10">
        <f t="shared" ref="I120:AB120" si="168">SUM(I121:I121)</f>
        <v>0</v>
      </c>
      <c r="J120" s="10">
        <f t="shared" si="168"/>
        <v>0</v>
      </c>
      <c r="K120" s="10">
        <f t="shared" si="168"/>
        <v>1</v>
      </c>
      <c r="L120" s="10">
        <f t="shared" si="168"/>
        <v>0</v>
      </c>
      <c r="M120" s="10">
        <f t="shared" si="168"/>
        <v>0</v>
      </c>
      <c r="N120" s="10">
        <f t="shared" si="168"/>
        <v>0</v>
      </c>
      <c r="O120" s="10">
        <f t="shared" si="168"/>
        <v>0</v>
      </c>
      <c r="P120" s="10">
        <f t="shared" si="168"/>
        <v>0</v>
      </c>
      <c r="Q120" s="10">
        <f t="shared" si="168"/>
        <v>0</v>
      </c>
      <c r="R120" s="10">
        <f t="shared" si="168"/>
        <v>0</v>
      </c>
      <c r="S120" s="10">
        <f t="shared" si="168"/>
        <v>400</v>
      </c>
      <c r="T120" s="10">
        <f t="shared" si="168"/>
        <v>400</v>
      </c>
      <c r="U120" s="10">
        <f t="shared" si="168"/>
        <v>0</v>
      </c>
      <c r="V120" s="10">
        <f t="shared" si="168"/>
        <v>1.5</v>
      </c>
      <c r="W120" s="10">
        <f t="shared" si="168"/>
        <v>0</v>
      </c>
      <c r="X120" s="10">
        <f t="shared" si="168"/>
        <v>0</v>
      </c>
      <c r="Y120" s="10">
        <f t="shared" si="168"/>
        <v>7.3</v>
      </c>
      <c r="Z120" s="10">
        <f t="shared" si="168"/>
        <v>0</v>
      </c>
      <c r="AA120" s="10">
        <f t="shared" si="168"/>
        <v>0</v>
      </c>
      <c r="AB120" s="10">
        <f t="shared" si="168"/>
        <v>0</v>
      </c>
      <c r="AC120" s="10">
        <f t="shared" ref="AC120:AY120" si="169">SUM(AC121)</f>
        <v>0</v>
      </c>
      <c r="AD120" s="10">
        <f t="shared" si="169"/>
        <v>0</v>
      </c>
      <c r="AE120" s="10">
        <f t="shared" si="169"/>
        <v>0</v>
      </c>
      <c r="AF120" s="10">
        <f t="shared" si="169"/>
        <v>0</v>
      </c>
      <c r="AG120" s="10">
        <f t="shared" si="169"/>
        <v>0</v>
      </c>
      <c r="AH120" s="10">
        <f t="shared" si="169"/>
        <v>0</v>
      </c>
      <c r="AI120" s="10">
        <f t="shared" si="169"/>
        <v>0</v>
      </c>
      <c r="AJ120" s="10">
        <f t="shared" si="169"/>
        <v>0</v>
      </c>
      <c r="AK120" s="10">
        <f t="shared" si="169"/>
        <v>0</v>
      </c>
      <c r="AL120" s="10">
        <f t="shared" si="169"/>
        <v>0</v>
      </c>
      <c r="AM120" s="10">
        <f t="shared" si="169"/>
        <v>0</v>
      </c>
      <c r="AN120" s="10">
        <f t="shared" si="169"/>
        <v>0</v>
      </c>
      <c r="AO120" s="10">
        <f t="shared" si="169"/>
        <v>0</v>
      </c>
      <c r="AP120" s="10">
        <f t="shared" si="169"/>
        <v>0</v>
      </c>
      <c r="AQ120" s="10">
        <f t="shared" si="169"/>
        <v>0</v>
      </c>
      <c r="AR120" s="10">
        <f t="shared" si="169"/>
        <v>0</v>
      </c>
      <c r="AS120" s="10">
        <f t="shared" si="169"/>
        <v>0</v>
      </c>
      <c r="AT120" s="10">
        <f t="shared" si="169"/>
        <v>0</v>
      </c>
      <c r="AU120" s="10">
        <f t="shared" si="169"/>
        <v>0</v>
      </c>
      <c r="AV120" s="10">
        <f t="shared" si="169"/>
        <v>0</v>
      </c>
      <c r="AW120" s="10">
        <f t="shared" si="169"/>
        <v>0</v>
      </c>
      <c r="AX120" s="10">
        <f t="shared" si="169"/>
        <v>0</v>
      </c>
      <c r="AY120" s="10">
        <f t="shared" si="169"/>
        <v>0</v>
      </c>
    </row>
    <row r="121" spans="1:51" x14ac:dyDescent="0.25">
      <c r="A121" s="4"/>
      <c r="B121" s="4"/>
      <c r="C121" s="4">
        <v>61151</v>
      </c>
      <c r="D121" s="81" t="s">
        <v>218</v>
      </c>
      <c r="E121" s="10">
        <v>809.8</v>
      </c>
      <c r="F121" s="10"/>
      <c r="G121" s="10">
        <v>809.8</v>
      </c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>
        <v>400</v>
      </c>
      <c r="T121" s="10">
        <v>400</v>
      </c>
      <c r="U121" s="10"/>
      <c r="V121" s="10">
        <v>1.5</v>
      </c>
      <c r="W121" s="10"/>
      <c r="X121" s="10"/>
      <c r="Y121" s="10">
        <v>7.3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4"/>
      <c r="B122" s="4">
        <v>6198</v>
      </c>
      <c r="C122" s="4"/>
      <c r="D122" s="68" t="s">
        <v>219</v>
      </c>
      <c r="E122" s="10">
        <f>SUM(E123)</f>
        <v>1466.1</v>
      </c>
      <c r="F122" s="10">
        <f t="shared" ref="F122:G122" si="170">SUM(F123)</f>
        <v>102.8</v>
      </c>
      <c r="G122" s="10">
        <f t="shared" si="170"/>
        <v>1363.3</v>
      </c>
      <c r="H122" s="10">
        <f>SUM(H123:H123)</f>
        <v>0</v>
      </c>
      <c r="I122" s="10">
        <f t="shared" ref="I122:AY122" si="171">SUM(I123:I123)</f>
        <v>0</v>
      </c>
      <c r="J122" s="10">
        <f t="shared" si="171"/>
        <v>0</v>
      </c>
      <c r="K122" s="10">
        <f t="shared" si="171"/>
        <v>0</v>
      </c>
      <c r="L122" s="10">
        <f t="shared" si="171"/>
        <v>0</v>
      </c>
      <c r="M122" s="10">
        <f t="shared" si="171"/>
        <v>0</v>
      </c>
      <c r="N122" s="10">
        <f t="shared" si="171"/>
        <v>0</v>
      </c>
      <c r="O122" s="10">
        <f t="shared" si="171"/>
        <v>0</v>
      </c>
      <c r="P122" s="10">
        <f t="shared" si="171"/>
        <v>0</v>
      </c>
      <c r="Q122" s="10">
        <f t="shared" si="171"/>
        <v>0</v>
      </c>
      <c r="R122" s="10">
        <f t="shared" si="171"/>
        <v>0</v>
      </c>
      <c r="S122" s="10">
        <f t="shared" si="171"/>
        <v>0</v>
      </c>
      <c r="T122" s="10">
        <f t="shared" si="171"/>
        <v>259.2</v>
      </c>
      <c r="U122" s="10">
        <f t="shared" si="171"/>
        <v>0</v>
      </c>
      <c r="V122" s="10">
        <f t="shared" si="171"/>
        <v>0</v>
      </c>
      <c r="W122" s="10">
        <f t="shared" si="171"/>
        <v>6.2</v>
      </c>
      <c r="X122" s="10">
        <f t="shared" si="171"/>
        <v>0</v>
      </c>
      <c r="Y122" s="10">
        <f t="shared" si="171"/>
        <v>373.2</v>
      </c>
      <c r="Z122" s="10">
        <f t="shared" si="171"/>
        <v>0</v>
      </c>
      <c r="AA122" s="10">
        <f t="shared" si="171"/>
        <v>327.60000000000002</v>
      </c>
      <c r="AB122" s="10">
        <f t="shared" si="171"/>
        <v>0</v>
      </c>
      <c r="AC122" s="10">
        <f t="shared" si="171"/>
        <v>127.1</v>
      </c>
      <c r="AD122" s="10">
        <f t="shared" si="171"/>
        <v>0</v>
      </c>
      <c r="AE122" s="10">
        <f t="shared" si="171"/>
        <v>0</v>
      </c>
      <c r="AF122" s="10">
        <f t="shared" si="171"/>
        <v>0</v>
      </c>
      <c r="AG122" s="10">
        <f t="shared" si="171"/>
        <v>0</v>
      </c>
      <c r="AH122" s="10">
        <f t="shared" si="171"/>
        <v>0</v>
      </c>
      <c r="AI122" s="10">
        <f t="shared" si="171"/>
        <v>0</v>
      </c>
      <c r="AJ122" s="10">
        <f t="shared" si="171"/>
        <v>0</v>
      </c>
      <c r="AK122" s="10">
        <f t="shared" si="171"/>
        <v>0</v>
      </c>
      <c r="AL122" s="10">
        <f t="shared" si="171"/>
        <v>0</v>
      </c>
      <c r="AM122" s="10">
        <f t="shared" si="171"/>
        <v>0</v>
      </c>
      <c r="AN122" s="10">
        <f t="shared" si="171"/>
        <v>0</v>
      </c>
      <c r="AO122" s="10">
        <f t="shared" si="171"/>
        <v>0</v>
      </c>
      <c r="AP122" s="10">
        <f t="shared" si="171"/>
        <v>0</v>
      </c>
      <c r="AQ122" s="10">
        <f t="shared" si="171"/>
        <v>0</v>
      </c>
      <c r="AR122" s="10">
        <f t="shared" si="171"/>
        <v>0</v>
      </c>
      <c r="AS122" s="10">
        <f t="shared" si="171"/>
        <v>0</v>
      </c>
      <c r="AT122" s="10">
        <f t="shared" si="171"/>
        <v>0</v>
      </c>
      <c r="AU122" s="10">
        <f t="shared" si="171"/>
        <v>270</v>
      </c>
      <c r="AV122" s="10">
        <f t="shared" si="171"/>
        <v>0</v>
      </c>
      <c r="AW122" s="10">
        <f t="shared" si="171"/>
        <v>0</v>
      </c>
      <c r="AX122" s="10">
        <f t="shared" si="171"/>
        <v>0</v>
      </c>
      <c r="AY122" s="10">
        <f t="shared" si="171"/>
        <v>0</v>
      </c>
    </row>
    <row r="123" spans="1:51" x14ac:dyDescent="0.25">
      <c r="A123" s="4"/>
      <c r="B123" s="4"/>
      <c r="C123" s="4">
        <v>61981</v>
      </c>
      <c r="D123" s="81" t="s">
        <v>219</v>
      </c>
      <c r="E123" s="10">
        <v>1466.1</v>
      </c>
      <c r="F123" s="10">
        <v>102.8</v>
      </c>
      <c r="G123" s="10">
        <v>1363.3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259.2</v>
      </c>
      <c r="U123" s="10"/>
      <c r="V123" s="10"/>
      <c r="W123" s="10">
        <v>6.2</v>
      </c>
      <c r="X123" s="10"/>
      <c r="Y123" s="10">
        <v>373.2</v>
      </c>
      <c r="Z123" s="10"/>
      <c r="AA123" s="10">
        <v>327.60000000000002</v>
      </c>
      <c r="AB123" s="10"/>
      <c r="AC123" s="10">
        <v>127.1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270</v>
      </c>
      <c r="AV123" s="10"/>
      <c r="AW123" s="10"/>
      <c r="AX123" s="10"/>
      <c r="AY123" s="10"/>
    </row>
    <row r="124" spans="1:51" x14ac:dyDescent="0.25">
      <c r="A124" s="1">
        <v>64</v>
      </c>
      <c r="B124" s="1"/>
      <c r="C124" s="1"/>
      <c r="D124" s="70" t="s">
        <v>220</v>
      </c>
      <c r="E124" s="19">
        <f>SUM(E125,E133,E141,E147,E149,E157,E162)</f>
        <v>8539752.4000000004</v>
      </c>
      <c r="F124" s="19">
        <f>SUM(F125,F133,F141,F147,F149,F157,F162)</f>
        <v>3518331.8000000003</v>
      </c>
      <c r="G124" s="3">
        <f t="shared" ref="G124:S124" si="172">SUM(G125,G133,G141,G147,G149,G157,G162)</f>
        <v>5021420.5999999996</v>
      </c>
      <c r="H124" s="3">
        <f t="shared" ref="H124:K124" si="173">SUM(H125,H133,H141,H147,H149,H157,H162)</f>
        <v>54496</v>
      </c>
      <c r="I124" s="3">
        <f t="shared" si="173"/>
        <v>100116.00000000001</v>
      </c>
      <c r="J124" s="3">
        <f t="shared" si="173"/>
        <v>49038</v>
      </c>
      <c r="K124" s="3">
        <f t="shared" si="173"/>
        <v>10599</v>
      </c>
      <c r="L124" s="3">
        <f t="shared" si="172"/>
        <v>61724.999999999993</v>
      </c>
      <c r="M124" s="3">
        <f t="shared" ref="M124:N124" si="174">SUM(M125,M133,M141,M147,M149,M157,M162)</f>
        <v>32743</v>
      </c>
      <c r="N124" s="3">
        <f t="shared" si="174"/>
        <v>5915</v>
      </c>
      <c r="O124" s="3">
        <f t="shared" ref="O124:R124" si="175">SUM(O125,O133,O141,O147,O149,O157,O162)</f>
        <v>2173522</v>
      </c>
      <c r="P124" s="3">
        <f t="shared" si="175"/>
        <v>1294520.0000000002</v>
      </c>
      <c r="Q124" s="3">
        <f t="shared" si="175"/>
        <v>147995</v>
      </c>
      <c r="R124" s="3">
        <f t="shared" si="175"/>
        <v>12485</v>
      </c>
      <c r="S124" s="3">
        <f t="shared" si="172"/>
        <v>57347</v>
      </c>
      <c r="T124" s="3">
        <f t="shared" ref="T124:W124" si="176">SUM(T125,T133,T141,T147,T149,T157,T162)</f>
        <v>145515.00000000003</v>
      </c>
      <c r="U124" s="3">
        <f t="shared" si="176"/>
        <v>30764</v>
      </c>
      <c r="V124" s="3">
        <f t="shared" si="176"/>
        <v>111474.00000000003</v>
      </c>
      <c r="W124" s="3">
        <f t="shared" si="176"/>
        <v>29854.999999999996</v>
      </c>
      <c r="X124" s="3">
        <f t="shared" ref="X124" si="177">SUM(X125,X133,X141,X147,X149,X157,X162)</f>
        <v>23203</v>
      </c>
      <c r="Y124" s="3">
        <f>SUM(Y125,Y133,Y141,Y147,Y149,Y157,Y162)</f>
        <v>41614</v>
      </c>
      <c r="Z124" s="3">
        <f>SUM(Z125,Z133,Z141,Z147,Z149,Z157,Z162)</f>
        <v>91662.599999999991</v>
      </c>
      <c r="AA124" s="3">
        <f t="shared" ref="AA124:AY124" si="178">SUM(AA125,AA133,AA141,AA147,AA149,AA157,AA162)</f>
        <v>1379.8999999999999</v>
      </c>
      <c r="AB124" s="3">
        <f t="shared" si="178"/>
        <v>227.2</v>
      </c>
      <c r="AC124" s="3">
        <f t="shared" si="178"/>
        <v>72974.000000000015</v>
      </c>
      <c r="AD124" s="3">
        <f t="shared" si="178"/>
        <v>52189</v>
      </c>
      <c r="AE124" s="3">
        <f t="shared" si="178"/>
        <v>22809.999999999996</v>
      </c>
      <c r="AF124" s="3">
        <f t="shared" si="178"/>
        <v>14217</v>
      </c>
      <c r="AG124" s="3">
        <f t="shared" si="178"/>
        <v>20402.5</v>
      </c>
      <c r="AH124" s="3">
        <f t="shared" si="178"/>
        <v>30267.200000000001</v>
      </c>
      <c r="AI124" s="3">
        <f t="shared" si="178"/>
        <v>16254</v>
      </c>
      <c r="AJ124" s="3">
        <f t="shared" si="178"/>
        <v>7405.9999999999991</v>
      </c>
      <c r="AK124" s="3">
        <f t="shared" si="178"/>
        <v>40416</v>
      </c>
      <c r="AL124" s="3">
        <f t="shared" si="178"/>
        <v>18664</v>
      </c>
      <c r="AM124" s="3">
        <f t="shared" si="178"/>
        <v>4682</v>
      </c>
      <c r="AN124" s="3">
        <f t="shared" si="178"/>
        <v>6005.0000000000009</v>
      </c>
      <c r="AO124" s="3">
        <f t="shared" si="178"/>
        <v>2621</v>
      </c>
      <c r="AP124" s="3">
        <f t="shared" si="178"/>
        <v>18530</v>
      </c>
      <c r="AQ124" s="3">
        <f t="shared" si="178"/>
        <v>26021.000000000004</v>
      </c>
      <c r="AR124" s="3">
        <f t="shared" si="178"/>
        <v>19451</v>
      </c>
      <c r="AS124" s="3">
        <f t="shared" si="178"/>
        <v>18386.999999999996</v>
      </c>
      <c r="AT124" s="3">
        <f t="shared" si="178"/>
        <v>8796.0000000000018</v>
      </c>
      <c r="AU124" s="3">
        <f t="shared" si="178"/>
        <v>87165.2</v>
      </c>
      <c r="AV124" s="3">
        <f t="shared" si="178"/>
        <v>24492.999999999996</v>
      </c>
      <c r="AW124" s="3">
        <f t="shared" si="178"/>
        <v>15310.999999999998</v>
      </c>
      <c r="AX124" s="3">
        <f t="shared" si="178"/>
        <v>18163</v>
      </c>
      <c r="AY124" s="3">
        <f t="shared" si="178"/>
        <v>0</v>
      </c>
    </row>
    <row r="125" spans="1:51" x14ac:dyDescent="0.25">
      <c r="A125" s="4"/>
      <c r="B125" s="4">
        <v>6401</v>
      </c>
      <c r="C125" s="4"/>
      <c r="D125" s="68" t="s">
        <v>221</v>
      </c>
      <c r="E125" s="10">
        <f>SUM(E126:E132)</f>
        <v>189445.09999999998</v>
      </c>
      <c r="F125" s="10">
        <f t="shared" ref="F125:S125" si="179">SUM(F126:F132)</f>
        <v>38.200000000000003</v>
      </c>
      <c r="G125" s="10">
        <f t="shared" si="179"/>
        <v>189406.89999999997</v>
      </c>
      <c r="H125" s="10">
        <f t="shared" ref="H125:K125" si="180">SUM(H126:H132)</f>
        <v>26856.399999999998</v>
      </c>
      <c r="I125" s="10">
        <f t="shared" si="180"/>
        <v>35451.300000000003</v>
      </c>
      <c r="J125" s="10">
        <f t="shared" si="180"/>
        <v>16232</v>
      </c>
      <c r="K125" s="10">
        <f t="shared" si="180"/>
        <v>3349</v>
      </c>
      <c r="L125" s="10">
        <f t="shared" si="179"/>
        <v>24804.400000000001</v>
      </c>
      <c r="M125" s="10">
        <f t="shared" ref="M125:N125" si="181">SUM(M126:M132)</f>
        <v>748</v>
      </c>
      <c r="N125" s="10">
        <f t="shared" si="181"/>
        <v>0</v>
      </c>
      <c r="O125" s="10">
        <f t="shared" ref="O125:R125" si="182">SUM(O126:O132)</f>
        <v>11029.3</v>
      </c>
      <c r="P125" s="10">
        <f t="shared" si="182"/>
        <v>3815.1</v>
      </c>
      <c r="Q125" s="10">
        <f t="shared" si="182"/>
        <v>4806.5999999999995</v>
      </c>
      <c r="R125" s="10">
        <f t="shared" si="182"/>
        <v>1743.9</v>
      </c>
      <c r="S125" s="10">
        <f t="shared" si="179"/>
        <v>6096</v>
      </c>
      <c r="T125" s="10">
        <f t="shared" ref="T125:W125" si="183">SUM(T126:T132)</f>
        <v>1233.1000000000001</v>
      </c>
      <c r="U125" s="10">
        <f t="shared" si="183"/>
        <v>5998</v>
      </c>
      <c r="V125" s="10">
        <f t="shared" si="183"/>
        <v>2069.1</v>
      </c>
      <c r="W125" s="10">
        <f t="shared" si="183"/>
        <v>1682.3999999999999</v>
      </c>
      <c r="X125" s="10">
        <f t="shared" ref="X125" si="184">SUM(X126:X132)</f>
        <v>3245</v>
      </c>
      <c r="Y125" s="10">
        <f>SUM(Y126:Y132)</f>
        <v>2398.3999999999996</v>
      </c>
      <c r="Z125" s="10">
        <f>SUM(Z126:Z132)</f>
        <v>2093.9</v>
      </c>
      <c r="AA125" s="10">
        <f t="shared" ref="AA125:AY125" si="185">SUM(AA126:AA132)</f>
        <v>0</v>
      </c>
      <c r="AB125" s="10">
        <f t="shared" si="185"/>
        <v>0</v>
      </c>
      <c r="AC125" s="10">
        <f t="shared" si="185"/>
        <v>1944</v>
      </c>
      <c r="AD125" s="10">
        <f t="shared" si="185"/>
        <v>1901.7</v>
      </c>
      <c r="AE125" s="10">
        <f t="shared" si="185"/>
        <v>1614.1000000000001</v>
      </c>
      <c r="AF125" s="10">
        <f t="shared" si="185"/>
        <v>1415.2</v>
      </c>
      <c r="AG125" s="10">
        <f t="shared" si="185"/>
        <v>2208.7000000000003</v>
      </c>
      <c r="AH125" s="10">
        <f t="shared" si="185"/>
        <v>1783.9</v>
      </c>
      <c r="AI125" s="10">
        <f t="shared" si="185"/>
        <v>2179.5</v>
      </c>
      <c r="AJ125" s="10">
        <f t="shared" si="185"/>
        <v>1127.5999999999999</v>
      </c>
      <c r="AK125" s="10">
        <f t="shared" si="185"/>
        <v>3122.3999999999996</v>
      </c>
      <c r="AL125" s="10">
        <f t="shared" si="185"/>
        <v>982.1</v>
      </c>
      <c r="AM125" s="10">
        <f t="shared" si="185"/>
        <v>0</v>
      </c>
      <c r="AN125" s="10">
        <f t="shared" si="185"/>
        <v>0</v>
      </c>
      <c r="AO125" s="10">
        <f t="shared" si="185"/>
        <v>1376</v>
      </c>
      <c r="AP125" s="10">
        <f t="shared" si="185"/>
        <v>1887.6</v>
      </c>
      <c r="AQ125" s="10">
        <f t="shared" si="185"/>
        <v>1729.4</v>
      </c>
      <c r="AR125" s="10">
        <f t="shared" si="185"/>
        <v>1192.8</v>
      </c>
      <c r="AS125" s="10">
        <f t="shared" si="185"/>
        <v>1543.5</v>
      </c>
      <c r="AT125" s="10">
        <f t="shared" si="185"/>
        <v>937.2</v>
      </c>
      <c r="AU125" s="10">
        <f t="shared" si="185"/>
        <v>4197.7000000000007</v>
      </c>
      <c r="AV125" s="10">
        <f t="shared" si="185"/>
        <v>1708.6</v>
      </c>
      <c r="AW125" s="10">
        <f t="shared" si="185"/>
        <v>1701.6</v>
      </c>
      <c r="AX125" s="10">
        <f t="shared" si="185"/>
        <v>1201.4000000000001</v>
      </c>
      <c r="AY125" s="10">
        <f t="shared" si="185"/>
        <v>0</v>
      </c>
    </row>
    <row r="126" spans="1:51" x14ac:dyDescent="0.25">
      <c r="A126" s="4"/>
      <c r="B126" s="4"/>
      <c r="C126" s="4">
        <v>64011</v>
      </c>
      <c r="D126" s="81" t="s">
        <v>222</v>
      </c>
      <c r="E126" s="10">
        <v>19200</v>
      </c>
      <c r="F126" s="10"/>
      <c r="G126" s="10">
        <v>19200</v>
      </c>
      <c r="H126" s="10">
        <v>19200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x14ac:dyDescent="0.25">
      <c r="A127" s="4"/>
      <c r="B127" s="4"/>
      <c r="C127" s="4">
        <v>64012</v>
      </c>
      <c r="D127" s="81" t="s">
        <v>223</v>
      </c>
      <c r="E127" s="10">
        <v>41896.199999999997</v>
      </c>
      <c r="F127" s="10"/>
      <c r="G127" s="10">
        <v>41896.199999999997</v>
      </c>
      <c r="H127" s="10"/>
      <c r="I127" s="10">
        <v>23582.7</v>
      </c>
      <c r="J127" s="10">
        <v>13242</v>
      </c>
      <c r="K127" s="10">
        <v>2208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>
        <v>1320</v>
      </c>
      <c r="AP127" s="10"/>
      <c r="AQ127" s="10"/>
      <c r="AR127" s="10"/>
      <c r="AS127" s="10">
        <v>1543.5</v>
      </c>
      <c r="AT127" s="10"/>
      <c r="AU127" s="10"/>
      <c r="AV127" s="10"/>
      <c r="AW127" s="10"/>
      <c r="AX127" s="10"/>
      <c r="AY127" s="10"/>
    </row>
    <row r="128" spans="1:51" x14ac:dyDescent="0.25">
      <c r="A128" s="4"/>
      <c r="B128" s="4"/>
      <c r="C128" s="4">
        <v>64013</v>
      </c>
      <c r="D128" s="81" t="s">
        <v>224</v>
      </c>
      <c r="E128" s="10">
        <v>408</v>
      </c>
      <c r="F128" s="10"/>
      <c r="G128" s="10">
        <v>408</v>
      </c>
      <c r="H128" s="10"/>
      <c r="I128" s="10"/>
      <c r="J128" s="10"/>
      <c r="K128" s="10"/>
      <c r="L128" s="10">
        <v>312</v>
      </c>
      <c r="M128" s="10"/>
      <c r="N128" s="10"/>
      <c r="O128" s="10"/>
      <c r="P128" s="10"/>
      <c r="Q128" s="10"/>
      <c r="R128" s="10"/>
      <c r="S128" s="10">
        <v>96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x14ac:dyDescent="0.25">
      <c r="A129" s="4"/>
      <c r="B129" s="4"/>
      <c r="C129" s="4">
        <v>64014</v>
      </c>
      <c r="D129" s="81" t="s">
        <v>225</v>
      </c>
      <c r="E129" s="10">
        <v>48470.2</v>
      </c>
      <c r="F129" s="10"/>
      <c r="G129" s="10">
        <v>48470.2</v>
      </c>
      <c r="H129" s="10">
        <v>564</v>
      </c>
      <c r="I129" s="10">
        <v>310.39999999999998</v>
      </c>
      <c r="J129" s="10">
        <v>355</v>
      </c>
      <c r="K129" s="10">
        <v>235</v>
      </c>
      <c r="L129" s="10">
        <v>3381.6</v>
      </c>
      <c r="M129" s="10">
        <v>337.2</v>
      </c>
      <c r="N129" s="10"/>
      <c r="O129" s="10">
        <v>11029.3</v>
      </c>
      <c r="P129" s="10">
        <v>915.6</v>
      </c>
      <c r="Q129" s="10">
        <v>1041.5999999999999</v>
      </c>
      <c r="R129" s="10">
        <v>714</v>
      </c>
      <c r="S129" s="10">
        <v>734</v>
      </c>
      <c r="T129" s="10">
        <v>885.6</v>
      </c>
      <c r="U129" s="10">
        <v>2151.6</v>
      </c>
      <c r="V129" s="10">
        <v>1414.6</v>
      </c>
      <c r="W129" s="10">
        <v>1290</v>
      </c>
      <c r="X129" s="10">
        <v>1013</v>
      </c>
      <c r="Y129" s="10">
        <v>1210.8</v>
      </c>
      <c r="Z129" s="10">
        <v>866.4</v>
      </c>
      <c r="AA129" s="10"/>
      <c r="AB129" s="10"/>
      <c r="AC129" s="10">
        <v>1546.8</v>
      </c>
      <c r="AD129" s="10">
        <v>886.1</v>
      </c>
      <c r="AE129" s="10">
        <v>773.6</v>
      </c>
      <c r="AF129" s="10">
        <v>1000.8</v>
      </c>
      <c r="AG129" s="10">
        <v>1296.7</v>
      </c>
      <c r="AH129" s="10">
        <v>866.4</v>
      </c>
      <c r="AI129" s="10">
        <v>1084.3</v>
      </c>
      <c r="AJ129" s="10">
        <v>867.4</v>
      </c>
      <c r="AK129" s="10">
        <v>2071.1999999999998</v>
      </c>
      <c r="AL129" s="10">
        <v>623.5</v>
      </c>
      <c r="AM129" s="10"/>
      <c r="AN129" s="10"/>
      <c r="AO129" s="10">
        <v>56</v>
      </c>
      <c r="AP129" s="10">
        <v>942</v>
      </c>
      <c r="AQ129" s="10">
        <v>1201.2</v>
      </c>
      <c r="AR129" s="10">
        <v>903.6</v>
      </c>
      <c r="AS129" s="10"/>
      <c r="AT129" s="10">
        <v>819</v>
      </c>
      <c r="AU129" s="10">
        <v>1224.4000000000001</v>
      </c>
      <c r="AV129" s="10">
        <v>1548.6</v>
      </c>
      <c r="AW129" s="10">
        <v>1236</v>
      </c>
      <c r="AX129" s="10">
        <v>1072.9000000000001</v>
      </c>
      <c r="AY129" s="10"/>
    </row>
    <row r="130" spans="1:51" x14ac:dyDescent="0.25">
      <c r="A130" s="4"/>
      <c r="B130" s="4"/>
      <c r="C130" s="4">
        <v>64015</v>
      </c>
      <c r="D130" s="81" t="s">
        <v>226</v>
      </c>
      <c r="E130" s="10">
        <v>5106</v>
      </c>
      <c r="F130" s="10"/>
      <c r="G130" s="10">
        <v>5106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4950</v>
      </c>
      <c r="T130" s="10"/>
      <c r="U130" s="10"/>
      <c r="V130" s="10"/>
      <c r="W130" s="10"/>
      <c r="X130" s="10"/>
      <c r="Y130" s="10">
        <v>156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x14ac:dyDescent="0.25">
      <c r="A131" s="4"/>
      <c r="B131" s="4"/>
      <c r="C131" s="4">
        <v>64016</v>
      </c>
      <c r="D131" s="81" t="s">
        <v>227</v>
      </c>
      <c r="E131" s="10">
        <v>56181.9</v>
      </c>
      <c r="F131" s="10">
        <v>28.2</v>
      </c>
      <c r="G131" s="10">
        <v>56153.7</v>
      </c>
      <c r="H131" s="10">
        <v>6702.6</v>
      </c>
      <c r="I131" s="10">
        <v>8592.1</v>
      </c>
      <c r="J131" s="10">
        <v>2437</v>
      </c>
      <c r="K131" s="10">
        <v>625</v>
      </c>
      <c r="L131" s="10">
        <v>13679.2</v>
      </c>
      <c r="M131" s="10">
        <v>247.6</v>
      </c>
      <c r="N131" s="10"/>
      <c r="O131" s="10"/>
      <c r="P131" s="10">
        <v>2899.5</v>
      </c>
      <c r="Q131" s="10">
        <v>3357.6</v>
      </c>
      <c r="R131" s="10">
        <v>494.8</v>
      </c>
      <c r="S131" s="10">
        <v>216</v>
      </c>
      <c r="T131" s="10">
        <v>338.8</v>
      </c>
      <c r="U131" s="10">
        <v>3790</v>
      </c>
      <c r="V131" s="10">
        <v>606.29999999999995</v>
      </c>
      <c r="W131" s="10">
        <v>195.6</v>
      </c>
      <c r="X131" s="10">
        <v>1641</v>
      </c>
      <c r="Y131" s="10">
        <v>564.4</v>
      </c>
      <c r="Z131" s="10">
        <v>1044.5999999999999</v>
      </c>
      <c r="AA131" s="10"/>
      <c r="AB131" s="10"/>
      <c r="AC131" s="10">
        <v>397.2</v>
      </c>
      <c r="AD131" s="10">
        <v>423.4</v>
      </c>
      <c r="AE131" s="10">
        <v>219.8</v>
      </c>
      <c r="AF131" s="10">
        <v>337.2</v>
      </c>
      <c r="AG131" s="10">
        <v>816.2</v>
      </c>
      <c r="AH131" s="10">
        <v>623</v>
      </c>
      <c r="AI131" s="10">
        <v>707.3</v>
      </c>
      <c r="AJ131" s="10">
        <v>260.2</v>
      </c>
      <c r="AK131" s="10">
        <v>416.4</v>
      </c>
      <c r="AL131" s="10">
        <v>142.6</v>
      </c>
      <c r="AM131" s="10"/>
      <c r="AN131" s="10"/>
      <c r="AO131" s="10"/>
      <c r="AP131" s="10">
        <v>322.8</v>
      </c>
      <c r="AQ131" s="10">
        <v>377</v>
      </c>
      <c r="AR131" s="10">
        <v>237.6</v>
      </c>
      <c r="AS131" s="10"/>
      <c r="AT131" s="10">
        <v>118.2</v>
      </c>
      <c r="AU131" s="10">
        <v>2876.2</v>
      </c>
      <c r="AV131" s="10"/>
      <c r="AW131" s="10">
        <v>318</v>
      </c>
      <c r="AX131" s="10">
        <v>128.5</v>
      </c>
      <c r="AY131" s="10"/>
    </row>
    <row r="132" spans="1:51" x14ac:dyDescent="0.25">
      <c r="A132" s="4"/>
      <c r="B132" s="4"/>
      <c r="C132" s="4">
        <v>64018</v>
      </c>
      <c r="D132" s="68" t="s">
        <v>228</v>
      </c>
      <c r="E132" s="10">
        <v>18182.8</v>
      </c>
      <c r="F132" s="10">
        <v>10</v>
      </c>
      <c r="G132" s="16">
        <v>18172.8</v>
      </c>
      <c r="H132" s="10">
        <v>389.8</v>
      </c>
      <c r="I132" s="10">
        <v>2966.1</v>
      </c>
      <c r="J132" s="10">
        <v>198</v>
      </c>
      <c r="K132" s="10">
        <v>281</v>
      </c>
      <c r="L132" s="10">
        <v>7431.6</v>
      </c>
      <c r="M132" s="10">
        <v>163.19999999999999</v>
      </c>
      <c r="N132" s="10"/>
      <c r="O132" s="10"/>
      <c r="P132" s="10"/>
      <c r="Q132" s="10">
        <v>407.4</v>
      </c>
      <c r="R132" s="10">
        <v>535.1</v>
      </c>
      <c r="S132" s="10">
        <v>100</v>
      </c>
      <c r="T132" s="10">
        <v>8.6999999999999993</v>
      </c>
      <c r="U132" s="10">
        <v>56.4</v>
      </c>
      <c r="V132" s="10">
        <v>48.2</v>
      </c>
      <c r="W132" s="10">
        <v>196.8</v>
      </c>
      <c r="X132" s="10">
        <v>591</v>
      </c>
      <c r="Y132" s="10">
        <v>467.2</v>
      </c>
      <c r="Z132" s="10">
        <v>182.9</v>
      </c>
      <c r="AA132" s="10"/>
      <c r="AB132" s="10"/>
      <c r="AC132" s="10"/>
      <c r="AD132" s="10">
        <v>592.20000000000005</v>
      </c>
      <c r="AE132" s="10">
        <v>620.70000000000005</v>
      </c>
      <c r="AF132" s="10">
        <v>77.2</v>
      </c>
      <c r="AG132" s="10">
        <v>95.8</v>
      </c>
      <c r="AH132" s="10">
        <v>294.5</v>
      </c>
      <c r="AI132" s="10">
        <v>387.9</v>
      </c>
      <c r="AJ132" s="10"/>
      <c r="AK132" s="10">
        <v>634.79999999999995</v>
      </c>
      <c r="AL132" s="10">
        <v>216</v>
      </c>
      <c r="AM132" s="10"/>
      <c r="AN132" s="10"/>
      <c r="AO132" s="10"/>
      <c r="AP132" s="10">
        <v>622.79999999999995</v>
      </c>
      <c r="AQ132" s="10">
        <v>151.19999999999999</v>
      </c>
      <c r="AR132" s="10">
        <v>51.6</v>
      </c>
      <c r="AS132" s="10"/>
      <c r="AT132" s="10"/>
      <c r="AU132" s="10">
        <v>97.1</v>
      </c>
      <c r="AV132" s="10">
        <v>160</v>
      </c>
      <c r="AW132" s="10">
        <v>147.6</v>
      </c>
      <c r="AX132" s="10"/>
      <c r="AY132" s="10"/>
    </row>
    <row r="133" spans="1:51" x14ac:dyDescent="0.25">
      <c r="A133" s="4"/>
      <c r="B133" s="4">
        <v>6402</v>
      </c>
      <c r="C133" s="4"/>
      <c r="D133" s="81" t="s">
        <v>229</v>
      </c>
      <c r="E133" s="10">
        <f>SUM(E134:E140)</f>
        <v>7498947</v>
      </c>
      <c r="F133" s="10">
        <f t="shared" ref="F133:S133" si="186">SUM(F134:F140)</f>
        <v>3219034.2</v>
      </c>
      <c r="G133" s="10">
        <f t="shared" si="186"/>
        <v>4279912.8</v>
      </c>
      <c r="H133" s="10">
        <f t="shared" ref="H133:M133" si="187">SUM(H134:H140)</f>
        <v>7121.6</v>
      </c>
      <c r="I133" s="10">
        <f t="shared" si="187"/>
        <v>39904</v>
      </c>
      <c r="J133" s="10">
        <f t="shared" si="187"/>
        <v>16545</v>
      </c>
      <c r="K133" s="10">
        <f t="shared" si="187"/>
        <v>3795</v>
      </c>
      <c r="L133" s="10">
        <f t="shared" si="187"/>
        <v>33215.599999999999</v>
      </c>
      <c r="M133" s="10">
        <f t="shared" si="187"/>
        <v>14740.5</v>
      </c>
      <c r="N133" s="10">
        <f t="shared" ref="N133:Q133" si="188">SUM(N134:N140)</f>
        <v>0</v>
      </c>
      <c r="O133" s="10">
        <f t="shared" si="188"/>
        <v>2046842.5</v>
      </c>
      <c r="P133" s="10">
        <f t="shared" si="188"/>
        <v>1207879.8</v>
      </c>
      <c r="Q133" s="10">
        <f t="shared" si="188"/>
        <v>140189</v>
      </c>
      <c r="R133" s="10">
        <f>SUM(R134:R140)</f>
        <v>9300.7000000000007</v>
      </c>
      <c r="S133" s="10">
        <f t="shared" si="186"/>
        <v>34131</v>
      </c>
      <c r="T133" s="10">
        <f t="shared" ref="T133:W133" si="189">SUM(T134:T140)</f>
        <v>108127.60000000002</v>
      </c>
      <c r="U133" s="10">
        <f t="shared" si="189"/>
        <v>20389.2</v>
      </c>
      <c r="V133" s="10">
        <f>SUM(V134:V140)</f>
        <v>95925.1</v>
      </c>
      <c r="W133" s="10">
        <f t="shared" si="189"/>
        <v>9684</v>
      </c>
      <c r="X133" s="10">
        <f t="shared" ref="X133" si="190">SUM(X134:X140)</f>
        <v>19035</v>
      </c>
      <c r="Y133" s="10">
        <f>SUM(Y134:Y140)</f>
        <v>27707.8</v>
      </c>
      <c r="Z133" s="10">
        <f>SUM(Z134:Z140)</f>
        <v>74737.3</v>
      </c>
      <c r="AA133" s="10">
        <f t="shared" ref="AA133:AX133" si="191">SUM(AA134:AA140)</f>
        <v>1124.0999999999999</v>
      </c>
      <c r="AB133" s="10">
        <f t="shared" si="191"/>
        <v>10</v>
      </c>
      <c r="AC133" s="10">
        <f t="shared" si="191"/>
        <v>59045.5</v>
      </c>
      <c r="AD133" s="10">
        <f t="shared" si="191"/>
        <v>35255.800000000003</v>
      </c>
      <c r="AE133" s="10">
        <f t="shared" si="191"/>
        <v>16956.5</v>
      </c>
      <c r="AF133" s="10">
        <f t="shared" si="191"/>
        <v>12100.3</v>
      </c>
      <c r="AG133" s="10">
        <f t="shared" si="191"/>
        <v>15699</v>
      </c>
      <c r="AH133" s="10">
        <f t="shared" si="191"/>
        <v>15963.699999999999</v>
      </c>
      <c r="AI133" s="10">
        <f t="shared" si="191"/>
        <v>9934</v>
      </c>
      <c r="AJ133" s="10">
        <f t="shared" si="191"/>
        <v>5133.8999999999996</v>
      </c>
      <c r="AK133" s="10">
        <f t="shared" si="191"/>
        <v>28732.5</v>
      </c>
      <c r="AL133" s="10">
        <f t="shared" si="191"/>
        <v>14510.7</v>
      </c>
      <c r="AM133" s="10">
        <f t="shared" si="191"/>
        <v>4158</v>
      </c>
      <c r="AN133" s="10">
        <f t="shared" si="191"/>
        <v>5191</v>
      </c>
      <c r="AO133" s="10">
        <f t="shared" si="191"/>
        <v>863</v>
      </c>
      <c r="AP133" s="10">
        <f t="shared" si="191"/>
        <v>12989.6</v>
      </c>
      <c r="AQ133" s="10">
        <f t="shared" si="191"/>
        <v>15481.9</v>
      </c>
      <c r="AR133" s="10">
        <f t="shared" si="191"/>
        <v>17013</v>
      </c>
      <c r="AS133" s="10">
        <f t="shared" si="191"/>
        <v>14478.3</v>
      </c>
      <c r="AT133" s="10">
        <f t="shared" si="191"/>
        <v>7210.8</v>
      </c>
      <c r="AU133" s="10">
        <f t="shared" si="191"/>
        <v>47885.3</v>
      </c>
      <c r="AV133" s="10">
        <f t="shared" si="191"/>
        <v>7544.6</v>
      </c>
      <c r="AW133" s="10">
        <f t="shared" si="191"/>
        <v>11718.599999999999</v>
      </c>
      <c r="AX133" s="10">
        <f t="shared" si="191"/>
        <v>11642</v>
      </c>
      <c r="AY133" s="10"/>
    </row>
    <row r="134" spans="1:51" x14ac:dyDescent="0.25">
      <c r="A134" s="4"/>
      <c r="B134" s="4"/>
      <c r="C134" s="4">
        <v>64021</v>
      </c>
      <c r="D134" s="81" t="s">
        <v>230</v>
      </c>
      <c r="E134" s="10">
        <v>4155132.8</v>
      </c>
      <c r="F134" s="10">
        <v>1651306.9</v>
      </c>
      <c r="G134" s="10">
        <v>2503825.9</v>
      </c>
      <c r="H134" s="10">
        <v>4549.6000000000004</v>
      </c>
      <c r="I134" s="10">
        <v>19925.900000000001</v>
      </c>
      <c r="J134" s="10">
        <v>6829</v>
      </c>
      <c r="K134" s="10">
        <v>1101</v>
      </c>
      <c r="L134" s="10">
        <v>20975</v>
      </c>
      <c r="M134" s="10">
        <v>8859</v>
      </c>
      <c r="N134" s="10"/>
      <c r="O134" s="10">
        <v>1190780</v>
      </c>
      <c r="P134" s="10">
        <v>717261</v>
      </c>
      <c r="Q134" s="10">
        <v>79585</v>
      </c>
      <c r="R134" s="10">
        <v>5546.4</v>
      </c>
      <c r="S134" s="10">
        <v>29920</v>
      </c>
      <c r="T134" s="10">
        <v>63674.9</v>
      </c>
      <c r="U134" s="10">
        <v>11890.2</v>
      </c>
      <c r="V134" s="10">
        <v>54275.3</v>
      </c>
      <c r="W134" s="10">
        <v>5622.6</v>
      </c>
      <c r="X134" s="10">
        <v>11483</v>
      </c>
      <c r="Y134" s="10">
        <v>17246.3</v>
      </c>
      <c r="Z134" s="10">
        <v>43633.1</v>
      </c>
      <c r="AA134" s="10"/>
      <c r="AB134" s="10"/>
      <c r="AC134" s="10">
        <v>34882.5</v>
      </c>
      <c r="AD134" s="10">
        <v>20887.5</v>
      </c>
      <c r="AE134" s="10">
        <v>10072.1</v>
      </c>
      <c r="AF134" s="10">
        <v>7358.8</v>
      </c>
      <c r="AG134" s="10">
        <v>9202.7999999999993</v>
      </c>
      <c r="AH134" s="10">
        <v>8939.7999999999993</v>
      </c>
      <c r="AI134" s="10">
        <v>5178</v>
      </c>
      <c r="AJ134" s="10">
        <v>3011</v>
      </c>
      <c r="AK134" s="10">
        <v>17454</v>
      </c>
      <c r="AL134" s="10">
        <v>7169.2</v>
      </c>
      <c r="AM134" s="10">
        <v>1467</v>
      </c>
      <c r="AN134" s="10">
        <v>1861</v>
      </c>
      <c r="AO134" s="10">
        <v>270</v>
      </c>
      <c r="AP134" s="10">
        <v>7504.8</v>
      </c>
      <c r="AQ134" s="10">
        <v>9372</v>
      </c>
      <c r="AR134" s="10">
        <v>10755</v>
      </c>
      <c r="AS134" s="10">
        <v>4811.3999999999996</v>
      </c>
      <c r="AT134" s="10">
        <v>3075.7</v>
      </c>
      <c r="AU134" s="10">
        <v>28512.400000000001</v>
      </c>
      <c r="AV134" s="10">
        <v>4546.7</v>
      </c>
      <c r="AW134" s="10">
        <v>7469.4</v>
      </c>
      <c r="AX134" s="10">
        <v>6867.5</v>
      </c>
      <c r="AY134" s="10"/>
    </row>
    <row r="135" spans="1:51" x14ac:dyDescent="0.25">
      <c r="A135" s="4"/>
      <c r="B135" s="4"/>
      <c r="C135" s="4">
        <v>64022</v>
      </c>
      <c r="D135" s="83" t="s">
        <v>231</v>
      </c>
      <c r="E135" s="10">
        <v>2594969</v>
      </c>
      <c r="F135" s="10">
        <v>1242855.6000000001</v>
      </c>
      <c r="G135" s="10">
        <v>1352113.4</v>
      </c>
      <c r="H135" s="10">
        <v>2572</v>
      </c>
      <c r="I135" s="10">
        <v>10506.3</v>
      </c>
      <c r="J135" s="10">
        <v>4939</v>
      </c>
      <c r="K135" s="10">
        <v>817</v>
      </c>
      <c r="L135" s="10">
        <v>11707.9</v>
      </c>
      <c r="M135" s="10">
        <v>5881.5</v>
      </c>
      <c r="N135" s="10"/>
      <c r="O135" s="10">
        <v>631887.5</v>
      </c>
      <c r="P135" s="10">
        <v>337102.7</v>
      </c>
      <c r="Q135" s="10">
        <v>52705</v>
      </c>
      <c r="R135" s="10">
        <v>3754.3</v>
      </c>
      <c r="S135" s="10">
        <v>3999</v>
      </c>
      <c r="T135" s="10">
        <v>42559.8</v>
      </c>
      <c r="U135" s="10">
        <v>8383.2000000000007</v>
      </c>
      <c r="V135" s="10">
        <v>39762.199999999997</v>
      </c>
      <c r="W135" s="10">
        <v>4061.4</v>
      </c>
      <c r="X135" s="10">
        <v>7480</v>
      </c>
      <c r="Y135" s="10">
        <v>10461.5</v>
      </c>
      <c r="Z135" s="10">
        <v>30025</v>
      </c>
      <c r="AA135" s="10"/>
      <c r="AB135" s="10"/>
      <c r="AC135" s="10">
        <v>22935.4</v>
      </c>
      <c r="AD135" s="10">
        <v>13488.3</v>
      </c>
      <c r="AE135" s="10">
        <v>6884.4</v>
      </c>
      <c r="AF135" s="10">
        <v>4741.5</v>
      </c>
      <c r="AG135" s="10">
        <v>6419.2</v>
      </c>
      <c r="AH135" s="10">
        <v>6233.9</v>
      </c>
      <c r="AI135" s="10">
        <v>3839.1</v>
      </c>
      <c r="AJ135" s="10">
        <v>2122.9</v>
      </c>
      <c r="AK135" s="10">
        <v>11278.5</v>
      </c>
      <c r="AL135" s="10">
        <v>5452.5</v>
      </c>
      <c r="AM135" s="10">
        <v>2451</v>
      </c>
      <c r="AN135" s="10">
        <v>3018</v>
      </c>
      <c r="AO135" s="10">
        <v>180</v>
      </c>
      <c r="AP135" s="10">
        <v>5484.8</v>
      </c>
      <c r="AQ135" s="10">
        <v>6109.9</v>
      </c>
      <c r="AR135" s="10">
        <v>6258</v>
      </c>
      <c r="AS135" s="10">
        <v>3446.5</v>
      </c>
      <c r="AT135" s="10">
        <v>1820.4</v>
      </c>
      <c r="AU135" s="10">
        <v>19322.2</v>
      </c>
      <c r="AV135" s="10">
        <v>2997.9</v>
      </c>
      <c r="AW135" s="10">
        <v>4249.2</v>
      </c>
      <c r="AX135" s="10">
        <v>4774.5</v>
      </c>
      <c r="AY135" s="10"/>
    </row>
    <row r="136" spans="1:51" x14ac:dyDescent="0.25">
      <c r="A136" s="27"/>
      <c r="B136" s="27"/>
      <c r="C136" s="29">
        <v>64023</v>
      </c>
      <c r="D136" s="83" t="s">
        <v>232</v>
      </c>
      <c r="E136" s="10">
        <v>275846.09999999998</v>
      </c>
      <c r="F136" s="10">
        <v>260540</v>
      </c>
      <c r="G136" s="10">
        <v>15306.1</v>
      </c>
      <c r="H136" s="10"/>
      <c r="I136" s="10">
        <v>1506</v>
      </c>
      <c r="J136" s="10">
        <v>1029</v>
      </c>
      <c r="K136" s="10">
        <v>652</v>
      </c>
      <c r="L136" s="10">
        <v>375</v>
      </c>
      <c r="M136" s="10"/>
      <c r="N136" s="10"/>
      <c r="O136" s="10">
        <v>400</v>
      </c>
      <c r="P136" s="10">
        <v>643</v>
      </c>
      <c r="Q136" s="10"/>
      <c r="R136" s="10"/>
      <c r="S136" s="10">
        <v>212</v>
      </c>
      <c r="T136" s="10">
        <v>1527.6</v>
      </c>
      <c r="U136" s="10">
        <v>115.8</v>
      </c>
      <c r="V136" s="10">
        <v>840</v>
      </c>
      <c r="W136" s="10"/>
      <c r="X136" s="10">
        <v>72</v>
      </c>
      <c r="Y136" s="10"/>
      <c r="Z136" s="10">
        <v>906.4</v>
      </c>
      <c r="AA136" s="10">
        <v>1124.0999999999999</v>
      </c>
      <c r="AB136" s="10">
        <v>10</v>
      </c>
      <c r="AC136" s="10">
        <v>1227.5999999999999</v>
      </c>
      <c r="AD136" s="10">
        <v>850</v>
      </c>
      <c r="AE136" s="10"/>
      <c r="AF136" s="10"/>
      <c r="AG136" s="10">
        <v>77</v>
      </c>
      <c r="AH136" s="10">
        <v>70</v>
      </c>
      <c r="AI136" s="10">
        <v>916.9</v>
      </c>
      <c r="AJ136" s="10"/>
      <c r="AK136" s="10"/>
      <c r="AL136" s="10">
        <v>1889</v>
      </c>
      <c r="AM136" s="10">
        <v>240</v>
      </c>
      <c r="AN136" s="10">
        <v>312</v>
      </c>
      <c r="AO136" s="10">
        <v>260</v>
      </c>
      <c r="AP136" s="10"/>
      <c r="AQ136" s="10"/>
      <c r="AR136" s="10"/>
      <c r="AS136" s="10"/>
      <c r="AT136" s="10"/>
      <c r="AU136" s="10">
        <v>50.7</v>
      </c>
      <c r="AV136" s="10"/>
      <c r="AW136" s="10"/>
      <c r="AX136" s="10"/>
      <c r="AY136" s="10"/>
    </row>
    <row r="137" spans="1:51" x14ac:dyDescent="0.25">
      <c r="A137" s="27"/>
      <c r="B137" s="27"/>
      <c r="C137" s="29">
        <v>64025</v>
      </c>
      <c r="D137" s="83" t="s">
        <v>233</v>
      </c>
      <c r="E137" s="10">
        <v>433405.8</v>
      </c>
      <c r="F137" s="10">
        <v>46056.5</v>
      </c>
      <c r="G137" s="10">
        <v>387349.3</v>
      </c>
      <c r="H137" s="10"/>
      <c r="I137" s="10"/>
      <c r="J137" s="10">
        <v>2658</v>
      </c>
      <c r="K137" s="10">
        <v>285</v>
      </c>
      <c r="L137" s="10">
        <v>157.69999999999999</v>
      </c>
      <c r="M137" s="10"/>
      <c r="N137" s="10"/>
      <c r="O137" s="10">
        <v>221730</v>
      </c>
      <c r="P137" s="10">
        <v>152032.1</v>
      </c>
      <c r="Q137" s="10">
        <v>7899</v>
      </c>
      <c r="R137" s="10"/>
      <c r="S137" s="10"/>
      <c r="T137" s="10"/>
      <c r="U137" s="10"/>
      <c r="V137" s="10"/>
      <c r="W137" s="10"/>
      <c r="X137" s="10"/>
      <c r="Y137" s="10"/>
      <c r="Z137" s="10">
        <v>172.8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>
        <v>100</v>
      </c>
      <c r="AP137" s="10"/>
      <c r="AQ137" s="10"/>
      <c r="AR137" s="10"/>
      <c r="AS137" s="10"/>
      <c r="AT137" s="10">
        <v>2314.6999999999998</v>
      </c>
      <c r="AU137" s="10"/>
      <c r="AV137" s="10"/>
      <c r="AW137" s="10"/>
      <c r="AX137" s="10"/>
      <c r="AY137" s="10"/>
    </row>
    <row r="138" spans="1:51" x14ac:dyDescent="0.25">
      <c r="A138" s="27"/>
      <c r="B138" s="27"/>
      <c r="C138" s="29">
        <v>64026</v>
      </c>
      <c r="D138" s="83" t="s">
        <v>234</v>
      </c>
      <c r="E138" s="10">
        <v>4043.9</v>
      </c>
      <c r="F138" s="10"/>
      <c r="G138" s="10">
        <v>4043.9</v>
      </c>
      <c r="H138" s="10"/>
      <c r="I138" s="10">
        <v>2036.9</v>
      </c>
      <c r="J138" s="10"/>
      <c r="K138" s="10"/>
      <c r="L138" s="10"/>
      <c r="M138" s="10"/>
      <c r="N138" s="10"/>
      <c r="O138" s="10">
        <v>1700</v>
      </c>
      <c r="P138" s="10">
        <v>307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x14ac:dyDescent="0.25">
      <c r="A139" s="27"/>
      <c r="B139" s="27"/>
      <c r="C139" s="29">
        <v>64027</v>
      </c>
      <c r="D139" s="83" t="s">
        <v>235</v>
      </c>
      <c r="E139" s="10">
        <v>31627.200000000001</v>
      </c>
      <c r="F139" s="10">
        <v>18265.599999999999</v>
      </c>
      <c r="G139" s="10">
        <v>13361.6</v>
      </c>
      <c r="H139" s="10"/>
      <c r="I139" s="10">
        <v>2405.3000000000002</v>
      </c>
      <c r="J139" s="10">
        <v>1090</v>
      </c>
      <c r="K139" s="10">
        <v>940</v>
      </c>
      <c r="L139" s="10"/>
      <c r="M139" s="10"/>
      <c r="N139" s="10"/>
      <c r="O139" s="10"/>
      <c r="P139" s="10">
        <v>500</v>
      </c>
      <c r="Q139" s="10"/>
      <c r="R139" s="10"/>
      <c r="S139" s="10"/>
      <c r="T139" s="10">
        <v>365.3</v>
      </c>
      <c r="U139" s="10"/>
      <c r="V139" s="10">
        <v>1047.5999999999999</v>
      </c>
      <c r="W139" s="10"/>
      <c r="X139" s="10"/>
      <c r="Y139" s="10"/>
      <c r="Z139" s="10"/>
      <c r="AA139" s="10"/>
      <c r="AB139" s="10"/>
      <c r="AC139" s="10"/>
      <c r="AD139" s="10">
        <v>20</v>
      </c>
      <c r="AE139" s="10"/>
      <c r="AF139" s="10"/>
      <c r="AG139" s="10"/>
      <c r="AH139" s="10">
        <v>720</v>
      </c>
      <c r="AI139" s="10"/>
      <c r="AJ139" s="10"/>
      <c r="AK139" s="10"/>
      <c r="AL139" s="10"/>
      <c r="AM139" s="10"/>
      <c r="AN139" s="10"/>
      <c r="AO139" s="10">
        <v>53</v>
      </c>
      <c r="AP139" s="10"/>
      <c r="AQ139" s="10"/>
      <c r="AR139" s="10"/>
      <c r="AS139" s="10">
        <v>6220.4</v>
      </c>
      <c r="AT139" s="10"/>
      <c r="AU139" s="10"/>
      <c r="AV139" s="10"/>
      <c r="AW139" s="10"/>
      <c r="AX139" s="10"/>
      <c r="AY139" s="10"/>
    </row>
    <row r="140" spans="1:51" x14ac:dyDescent="0.25">
      <c r="A140" s="26"/>
      <c r="B140" s="26"/>
      <c r="C140" s="29">
        <v>64028</v>
      </c>
      <c r="D140" s="83" t="s">
        <v>237</v>
      </c>
      <c r="E140" s="10">
        <v>3922.2</v>
      </c>
      <c r="F140" s="10">
        <v>9.6</v>
      </c>
      <c r="G140" s="10">
        <v>3912.6</v>
      </c>
      <c r="H140" s="10"/>
      <c r="I140" s="10">
        <v>3523.6</v>
      </c>
      <c r="J140" s="10"/>
      <c r="K140" s="10"/>
      <c r="L140" s="10"/>
      <c r="M140" s="10"/>
      <c r="N140" s="10"/>
      <c r="O140" s="10">
        <v>345</v>
      </c>
      <c r="P140" s="10">
        <v>34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10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x14ac:dyDescent="0.25">
      <c r="A141" s="9"/>
      <c r="B141" s="20">
        <v>6403</v>
      </c>
      <c r="C141" s="9"/>
      <c r="D141" s="83" t="s">
        <v>238</v>
      </c>
      <c r="E141" s="10">
        <f>SUM(E142:E146)</f>
        <v>274977.90000000002</v>
      </c>
      <c r="F141" s="10">
        <f t="shared" ref="F141:G141" si="192">SUM(F142:F146)</f>
        <v>10191.300000000001</v>
      </c>
      <c r="G141" s="10">
        <f t="shared" si="192"/>
        <v>264786.59999999998</v>
      </c>
      <c r="H141" s="10">
        <f>SUM(H142:H146)</f>
        <v>18247</v>
      </c>
      <c r="I141" s="10">
        <f t="shared" ref="I141:AY141" si="193">SUM(I142:I146)</f>
        <v>326.60000000000002</v>
      </c>
      <c r="J141" s="10">
        <f t="shared" si="193"/>
        <v>1004</v>
      </c>
      <c r="K141" s="10">
        <f t="shared" si="193"/>
        <v>328</v>
      </c>
      <c r="L141" s="10">
        <f t="shared" si="193"/>
        <v>0</v>
      </c>
      <c r="M141" s="10">
        <f t="shared" si="193"/>
        <v>16348.1</v>
      </c>
      <c r="N141" s="10">
        <f t="shared" si="193"/>
        <v>4740</v>
      </c>
      <c r="O141" s="10">
        <f t="shared" si="193"/>
        <v>200</v>
      </c>
      <c r="P141" s="10">
        <f t="shared" si="193"/>
        <v>43468.1</v>
      </c>
      <c r="Q141" s="10">
        <f t="shared" si="193"/>
        <v>0</v>
      </c>
      <c r="R141" s="10">
        <f t="shared" si="193"/>
        <v>0</v>
      </c>
      <c r="S141" s="10">
        <f t="shared" si="193"/>
        <v>13253</v>
      </c>
      <c r="T141" s="10">
        <f t="shared" si="193"/>
        <v>30697.100000000002</v>
      </c>
      <c r="U141" s="10">
        <f t="shared" si="193"/>
        <v>1465</v>
      </c>
      <c r="V141" s="10">
        <f t="shared" si="193"/>
        <v>6006.8</v>
      </c>
      <c r="W141" s="10">
        <f t="shared" si="193"/>
        <v>17247.2</v>
      </c>
      <c r="X141" s="10">
        <f t="shared" si="193"/>
        <v>19</v>
      </c>
      <c r="Y141" s="10">
        <f t="shared" si="193"/>
        <v>9681.1</v>
      </c>
      <c r="Z141" s="10">
        <f t="shared" si="193"/>
        <v>431</v>
      </c>
      <c r="AA141" s="10">
        <f t="shared" si="193"/>
        <v>255.8</v>
      </c>
      <c r="AB141" s="10">
        <f t="shared" si="193"/>
        <v>217.2</v>
      </c>
      <c r="AC141" s="10">
        <f t="shared" si="193"/>
        <v>5471.6</v>
      </c>
      <c r="AD141" s="10">
        <f t="shared" si="193"/>
        <v>12084</v>
      </c>
      <c r="AE141" s="10">
        <f t="shared" si="193"/>
        <v>3084.5</v>
      </c>
      <c r="AF141" s="10">
        <f t="shared" si="193"/>
        <v>0</v>
      </c>
      <c r="AG141" s="10">
        <f t="shared" si="193"/>
        <v>71.8</v>
      </c>
      <c r="AH141" s="10">
        <f t="shared" si="193"/>
        <v>11444</v>
      </c>
      <c r="AI141" s="10">
        <f t="shared" si="193"/>
        <v>115</v>
      </c>
      <c r="AJ141" s="10">
        <f t="shared" si="193"/>
        <v>0</v>
      </c>
      <c r="AK141" s="10">
        <f t="shared" si="193"/>
        <v>6034.6</v>
      </c>
      <c r="AL141" s="10">
        <f t="shared" si="193"/>
        <v>2462.1999999999998</v>
      </c>
      <c r="AM141" s="10">
        <f t="shared" si="193"/>
        <v>126.6</v>
      </c>
      <c r="AN141" s="10">
        <f t="shared" si="193"/>
        <v>610</v>
      </c>
      <c r="AO141" s="10">
        <f t="shared" si="193"/>
        <v>0</v>
      </c>
      <c r="AP141" s="10">
        <f t="shared" si="193"/>
        <v>1810</v>
      </c>
      <c r="AQ141" s="10">
        <f t="shared" si="193"/>
        <v>7547</v>
      </c>
      <c r="AR141" s="10">
        <f t="shared" si="193"/>
        <v>0</v>
      </c>
      <c r="AS141" s="10">
        <f t="shared" si="193"/>
        <v>0</v>
      </c>
      <c r="AT141" s="10">
        <f t="shared" si="193"/>
        <v>25.2</v>
      </c>
      <c r="AU141" s="10">
        <f t="shared" si="193"/>
        <v>32346</v>
      </c>
      <c r="AV141" s="10">
        <f t="shared" si="193"/>
        <v>13564.8</v>
      </c>
      <c r="AW141" s="10">
        <f t="shared" si="193"/>
        <v>50</v>
      </c>
      <c r="AX141" s="10">
        <f t="shared" si="193"/>
        <v>4004.3</v>
      </c>
      <c r="AY141" s="10">
        <f t="shared" si="193"/>
        <v>0</v>
      </c>
    </row>
    <row r="142" spans="1:51" s="28" customFormat="1" x14ac:dyDescent="0.25">
      <c r="A142" s="26"/>
      <c r="B142" s="26"/>
      <c r="C142" s="29">
        <v>64033</v>
      </c>
      <c r="D142" s="83" t="s">
        <v>239</v>
      </c>
      <c r="E142" s="10">
        <v>255706.7</v>
      </c>
      <c r="F142" s="10">
        <v>9211.6</v>
      </c>
      <c r="G142" s="10">
        <v>246495.1</v>
      </c>
      <c r="H142" s="10">
        <v>18247</v>
      </c>
      <c r="I142" s="10">
        <v>326.60000000000002</v>
      </c>
      <c r="J142" s="10">
        <v>75</v>
      </c>
      <c r="K142" s="10"/>
      <c r="L142" s="10"/>
      <c r="M142" s="10">
        <v>16348.1</v>
      </c>
      <c r="N142" s="10">
        <v>4740</v>
      </c>
      <c r="O142" s="10">
        <v>200</v>
      </c>
      <c r="P142" s="10">
        <v>43468.1</v>
      </c>
      <c r="Q142" s="10"/>
      <c r="R142" s="10"/>
      <c r="S142" s="10">
        <v>13227</v>
      </c>
      <c r="T142" s="10">
        <v>29039.200000000001</v>
      </c>
      <c r="U142" s="10">
        <v>1465</v>
      </c>
      <c r="V142" s="10">
        <v>6006.8</v>
      </c>
      <c r="W142" s="10">
        <v>17247.2</v>
      </c>
      <c r="X142" s="10"/>
      <c r="Y142" s="10">
        <v>9681.1</v>
      </c>
      <c r="Z142" s="10">
        <v>385</v>
      </c>
      <c r="AA142" s="10"/>
      <c r="AB142" s="10"/>
      <c r="AC142" s="10">
        <v>5415.6</v>
      </c>
      <c r="AD142" s="10">
        <v>11972.5</v>
      </c>
      <c r="AE142" s="10">
        <v>3074.5</v>
      </c>
      <c r="AF142" s="10"/>
      <c r="AG142" s="10">
        <v>21.8</v>
      </c>
      <c r="AH142" s="10">
        <v>11424</v>
      </c>
      <c r="AI142" s="10"/>
      <c r="AJ142" s="10"/>
      <c r="AK142" s="10">
        <v>6034.6</v>
      </c>
      <c r="AL142" s="10">
        <v>1951.2</v>
      </c>
      <c r="AM142" s="10">
        <v>8.6</v>
      </c>
      <c r="AN142" s="10">
        <v>550</v>
      </c>
      <c r="AO142" s="10"/>
      <c r="AP142" s="10">
        <v>1810</v>
      </c>
      <c r="AQ142" s="10">
        <v>7547</v>
      </c>
      <c r="AR142" s="10"/>
      <c r="AS142" s="10"/>
      <c r="AT142" s="10"/>
      <c r="AU142" s="10">
        <v>32224.9</v>
      </c>
      <c r="AV142" s="10"/>
      <c r="AW142" s="10"/>
      <c r="AX142" s="10">
        <v>4004.3</v>
      </c>
      <c r="AY142" s="10"/>
    </row>
    <row r="143" spans="1:51" s="28" customFormat="1" x14ac:dyDescent="0.25">
      <c r="A143" s="26"/>
      <c r="B143" s="26"/>
      <c r="C143" s="29">
        <v>64034</v>
      </c>
      <c r="D143" s="83" t="s">
        <v>240</v>
      </c>
      <c r="E143" s="10">
        <v>2806.1</v>
      </c>
      <c r="F143" s="10">
        <v>961.7</v>
      </c>
      <c r="G143" s="10">
        <v>1844.4</v>
      </c>
      <c r="H143" s="10"/>
      <c r="I143" s="10"/>
      <c r="J143" s="10"/>
      <c r="K143" s="10">
        <v>40</v>
      </c>
      <c r="L143" s="10"/>
      <c r="M143" s="10"/>
      <c r="N143" s="10"/>
      <c r="O143" s="10"/>
      <c r="P143" s="10"/>
      <c r="Q143" s="10"/>
      <c r="R143" s="10"/>
      <c r="S143" s="10">
        <v>26</v>
      </c>
      <c r="T143" s="10">
        <v>1257.5</v>
      </c>
      <c r="U143" s="10"/>
      <c r="V143" s="10"/>
      <c r="W143" s="10"/>
      <c r="X143" s="10"/>
      <c r="Y143" s="10"/>
      <c r="Z143" s="10">
        <v>25</v>
      </c>
      <c r="AA143" s="10"/>
      <c r="AB143" s="10">
        <v>165.2</v>
      </c>
      <c r="AC143" s="10">
        <v>8</v>
      </c>
      <c r="AD143" s="10">
        <v>69.5</v>
      </c>
      <c r="AE143" s="10"/>
      <c r="AF143" s="10"/>
      <c r="AG143" s="10"/>
      <c r="AH143" s="10"/>
      <c r="AI143" s="10"/>
      <c r="AJ143" s="10"/>
      <c r="AK143" s="10"/>
      <c r="AL143" s="10"/>
      <c r="AM143" s="10">
        <v>118</v>
      </c>
      <c r="AN143" s="10">
        <v>60</v>
      </c>
      <c r="AO143" s="10"/>
      <c r="AP143" s="10"/>
      <c r="AQ143" s="10"/>
      <c r="AR143" s="10"/>
      <c r="AS143" s="10"/>
      <c r="AT143" s="10">
        <v>25.2</v>
      </c>
      <c r="AU143" s="10"/>
      <c r="AV143" s="10"/>
      <c r="AW143" s="10">
        <v>50</v>
      </c>
      <c r="AX143" s="10"/>
      <c r="AY143" s="10"/>
    </row>
    <row r="144" spans="1:51" s="28" customFormat="1" x14ac:dyDescent="0.25">
      <c r="A144" s="27"/>
      <c r="B144" s="27"/>
      <c r="C144" s="29">
        <v>64035</v>
      </c>
      <c r="D144" s="83" t="s">
        <v>241</v>
      </c>
      <c r="E144" s="10">
        <v>89</v>
      </c>
      <c r="F144" s="10"/>
      <c r="G144" s="10">
        <v>89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50</v>
      </c>
      <c r="U144" s="10"/>
      <c r="V144" s="10"/>
      <c r="W144" s="10"/>
      <c r="X144" s="10">
        <v>19</v>
      </c>
      <c r="Y144" s="10"/>
      <c r="Z144" s="10"/>
      <c r="AA144" s="10"/>
      <c r="AB144" s="10"/>
      <c r="AC144" s="10"/>
      <c r="AD144" s="10"/>
      <c r="AE144" s="10"/>
      <c r="AF144" s="10"/>
      <c r="AG144" s="10"/>
      <c r="AH144" s="10">
        <v>20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28" customFormat="1" x14ac:dyDescent="0.25">
      <c r="A145" s="27"/>
      <c r="B145" s="27"/>
      <c r="C145" s="29">
        <v>64037</v>
      </c>
      <c r="D145" s="68" t="s">
        <v>242</v>
      </c>
      <c r="E145" s="10">
        <v>48</v>
      </c>
      <c r="F145" s="10"/>
      <c r="G145" s="10">
        <v>48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>
        <v>48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s="28" customFormat="1" x14ac:dyDescent="0.25">
      <c r="A146" s="27"/>
      <c r="B146" s="27"/>
      <c r="C146" s="29">
        <v>64038</v>
      </c>
      <c r="D146" s="81" t="s">
        <v>238</v>
      </c>
      <c r="E146" s="10">
        <v>16328.1</v>
      </c>
      <c r="F146" s="10">
        <v>18</v>
      </c>
      <c r="G146" s="10">
        <v>16310.1</v>
      </c>
      <c r="H146" s="10"/>
      <c r="I146" s="10"/>
      <c r="J146" s="10">
        <v>929</v>
      </c>
      <c r="K146" s="10">
        <v>288</v>
      </c>
      <c r="L146" s="10"/>
      <c r="M146" s="10"/>
      <c r="N146" s="10"/>
      <c r="O146" s="10"/>
      <c r="P146" s="10"/>
      <c r="Q146" s="10"/>
      <c r="R146" s="10"/>
      <c r="S146" s="10"/>
      <c r="T146" s="10">
        <v>350.4</v>
      </c>
      <c r="U146" s="10"/>
      <c r="V146" s="10"/>
      <c r="W146" s="10"/>
      <c r="X146" s="10"/>
      <c r="Y146" s="10"/>
      <c r="Z146" s="10">
        <v>21</v>
      </c>
      <c r="AA146" s="10">
        <v>255.8</v>
      </c>
      <c r="AB146" s="10">
        <v>52</v>
      </c>
      <c r="AC146" s="10"/>
      <c r="AD146" s="10">
        <v>42</v>
      </c>
      <c r="AE146" s="10">
        <v>10</v>
      </c>
      <c r="AF146" s="10"/>
      <c r="AG146" s="10">
        <v>50</v>
      </c>
      <c r="AH146" s="10"/>
      <c r="AI146" s="10">
        <v>115</v>
      </c>
      <c r="AJ146" s="10"/>
      <c r="AK146" s="10"/>
      <c r="AL146" s="10">
        <v>511</v>
      </c>
      <c r="AM146" s="10"/>
      <c r="AN146" s="10"/>
      <c r="AO146" s="10"/>
      <c r="AP146" s="10"/>
      <c r="AQ146" s="10"/>
      <c r="AR146" s="10"/>
      <c r="AS146" s="10"/>
      <c r="AT146" s="10"/>
      <c r="AU146" s="10">
        <v>121.1</v>
      </c>
      <c r="AV146" s="10">
        <v>13564.8</v>
      </c>
      <c r="AW146" s="10"/>
      <c r="AX146" s="10"/>
      <c r="AY146" s="10"/>
    </row>
    <row r="147" spans="1:51" x14ac:dyDescent="0.25">
      <c r="A147" s="4"/>
      <c r="B147" s="4">
        <v>6404</v>
      </c>
      <c r="C147" s="4"/>
      <c r="D147" s="77" t="s">
        <v>245</v>
      </c>
      <c r="E147" s="10">
        <f>SUM(E148)</f>
        <v>290775.8</v>
      </c>
      <c r="F147" s="10">
        <f t="shared" ref="F147:X147" si="194">SUM(F148)</f>
        <v>213714.5</v>
      </c>
      <c r="G147" s="10">
        <f t="shared" si="194"/>
        <v>77061.3</v>
      </c>
      <c r="H147" s="10">
        <f t="shared" si="194"/>
        <v>2010</v>
      </c>
      <c r="I147" s="10">
        <f t="shared" si="194"/>
        <v>6624</v>
      </c>
      <c r="J147" s="10">
        <f t="shared" si="194"/>
        <v>6989</v>
      </c>
      <c r="K147" s="10">
        <f t="shared" si="194"/>
        <v>663</v>
      </c>
      <c r="L147" s="10">
        <f t="shared" si="194"/>
        <v>1503.6</v>
      </c>
      <c r="M147" s="10">
        <f t="shared" si="194"/>
        <v>418.1</v>
      </c>
      <c r="N147" s="10">
        <f t="shared" si="194"/>
        <v>1150</v>
      </c>
      <c r="O147" s="10">
        <f t="shared" si="194"/>
        <v>0</v>
      </c>
      <c r="P147" s="10">
        <f t="shared" si="194"/>
        <v>571</v>
      </c>
      <c r="Q147" s="10">
        <f t="shared" si="194"/>
        <v>1310.5</v>
      </c>
      <c r="R147" s="10">
        <f t="shared" si="194"/>
        <v>1109.5</v>
      </c>
      <c r="S147" s="10">
        <f t="shared" si="194"/>
        <v>804</v>
      </c>
      <c r="T147" s="10">
        <f t="shared" si="194"/>
        <v>3111.9</v>
      </c>
      <c r="U147" s="10">
        <f t="shared" si="194"/>
        <v>2323.6</v>
      </c>
      <c r="V147" s="10">
        <f t="shared" si="194"/>
        <v>5121.6000000000004</v>
      </c>
      <c r="W147" s="10">
        <f t="shared" si="194"/>
        <v>844.2</v>
      </c>
      <c r="X147" s="10">
        <f t="shared" si="194"/>
        <v>531</v>
      </c>
      <c r="Y147" s="10">
        <f>SUM(Y148)</f>
        <v>1093.5</v>
      </c>
      <c r="Z147" s="10">
        <f>SUM(Z148)</f>
        <v>12462</v>
      </c>
      <c r="AA147" s="10">
        <f t="shared" ref="AA147:AY147" si="195">SUM(AA148)</f>
        <v>0</v>
      </c>
      <c r="AB147" s="10">
        <f t="shared" si="195"/>
        <v>0</v>
      </c>
      <c r="AC147" s="10">
        <f t="shared" si="195"/>
        <v>4992.8</v>
      </c>
      <c r="AD147" s="10">
        <f t="shared" si="195"/>
        <v>1969.8</v>
      </c>
      <c r="AE147" s="10">
        <f t="shared" si="195"/>
        <v>812.1</v>
      </c>
      <c r="AF147" s="10">
        <f t="shared" si="195"/>
        <v>450.3</v>
      </c>
      <c r="AG147" s="10">
        <f t="shared" si="195"/>
        <v>2090.4</v>
      </c>
      <c r="AH147" s="10">
        <f t="shared" si="195"/>
        <v>667.3</v>
      </c>
      <c r="AI147" s="10">
        <f t="shared" si="195"/>
        <v>3776.9</v>
      </c>
      <c r="AJ147" s="10">
        <f t="shared" si="195"/>
        <v>980.9</v>
      </c>
      <c r="AK147" s="10">
        <f t="shared" si="195"/>
        <v>1809</v>
      </c>
      <c r="AL147" s="10">
        <f t="shared" si="195"/>
        <v>498.5</v>
      </c>
      <c r="AM147" s="10">
        <f t="shared" si="195"/>
        <v>353.8</v>
      </c>
      <c r="AN147" s="10">
        <f t="shared" si="195"/>
        <v>152.80000000000001</v>
      </c>
      <c r="AO147" s="10">
        <f t="shared" si="195"/>
        <v>360</v>
      </c>
      <c r="AP147" s="10">
        <f t="shared" si="195"/>
        <v>1520.4</v>
      </c>
      <c r="AQ147" s="10">
        <f t="shared" si="195"/>
        <v>860.4</v>
      </c>
      <c r="AR147" s="10">
        <f t="shared" si="195"/>
        <v>779.9</v>
      </c>
      <c r="AS147" s="10">
        <f t="shared" si="195"/>
        <v>0</v>
      </c>
      <c r="AT147" s="10">
        <f t="shared" si="195"/>
        <v>540</v>
      </c>
      <c r="AU147" s="10">
        <f t="shared" si="195"/>
        <v>1712.5</v>
      </c>
      <c r="AV147" s="10">
        <f t="shared" si="195"/>
        <v>1527.6</v>
      </c>
      <c r="AW147" s="10">
        <f t="shared" si="195"/>
        <v>1568.4</v>
      </c>
      <c r="AX147" s="10">
        <f t="shared" si="195"/>
        <v>997</v>
      </c>
      <c r="AY147" s="10">
        <f t="shared" si="195"/>
        <v>0</v>
      </c>
    </row>
    <row r="148" spans="1:51" x14ac:dyDescent="0.25">
      <c r="A148" s="4"/>
      <c r="B148" s="4"/>
      <c r="C148" s="4">
        <v>64041</v>
      </c>
      <c r="D148" s="89" t="s">
        <v>246</v>
      </c>
      <c r="E148" s="10">
        <v>290775.8</v>
      </c>
      <c r="F148" s="10">
        <v>213714.5</v>
      </c>
      <c r="G148" s="10">
        <v>77061.3</v>
      </c>
      <c r="H148" s="10">
        <v>2010</v>
      </c>
      <c r="I148" s="10">
        <v>6624</v>
      </c>
      <c r="J148" s="10">
        <v>6989</v>
      </c>
      <c r="K148" s="10">
        <v>663</v>
      </c>
      <c r="L148" s="10">
        <v>1503.6</v>
      </c>
      <c r="M148" s="10">
        <v>418.1</v>
      </c>
      <c r="N148" s="10">
        <v>1150</v>
      </c>
      <c r="O148" s="10"/>
      <c r="P148" s="10">
        <v>571</v>
      </c>
      <c r="Q148" s="10">
        <v>1310.5</v>
      </c>
      <c r="R148" s="10">
        <v>1109.5</v>
      </c>
      <c r="S148" s="10">
        <v>804</v>
      </c>
      <c r="T148" s="10">
        <v>3111.9</v>
      </c>
      <c r="U148" s="10">
        <v>2323.6</v>
      </c>
      <c r="V148" s="10">
        <v>5121.6000000000004</v>
      </c>
      <c r="W148" s="10">
        <v>844.2</v>
      </c>
      <c r="X148" s="10">
        <v>531</v>
      </c>
      <c r="Y148" s="10">
        <v>1093.5</v>
      </c>
      <c r="Z148" s="10">
        <v>12462</v>
      </c>
      <c r="AA148" s="10"/>
      <c r="AB148" s="10"/>
      <c r="AC148" s="10">
        <v>4992.8</v>
      </c>
      <c r="AD148" s="10">
        <v>1969.8</v>
      </c>
      <c r="AE148" s="10">
        <v>812.1</v>
      </c>
      <c r="AF148" s="10">
        <v>450.3</v>
      </c>
      <c r="AG148" s="10">
        <v>2090.4</v>
      </c>
      <c r="AH148" s="10">
        <v>667.3</v>
      </c>
      <c r="AI148" s="10">
        <v>3776.9</v>
      </c>
      <c r="AJ148" s="10">
        <v>980.9</v>
      </c>
      <c r="AK148" s="10">
        <v>1809</v>
      </c>
      <c r="AL148" s="10">
        <v>498.5</v>
      </c>
      <c r="AM148" s="10">
        <v>353.8</v>
      </c>
      <c r="AN148" s="10">
        <v>152.80000000000001</v>
      </c>
      <c r="AO148" s="10">
        <v>360</v>
      </c>
      <c r="AP148" s="10">
        <v>1520.4</v>
      </c>
      <c r="AQ148" s="10">
        <v>860.4</v>
      </c>
      <c r="AR148" s="10">
        <v>779.9</v>
      </c>
      <c r="AS148" s="10"/>
      <c r="AT148" s="10">
        <v>540</v>
      </c>
      <c r="AU148" s="10">
        <v>1712.5</v>
      </c>
      <c r="AV148" s="10">
        <v>1527.6</v>
      </c>
      <c r="AW148" s="10">
        <v>1568.4</v>
      </c>
      <c r="AX148" s="10">
        <v>997</v>
      </c>
      <c r="AY148" s="10"/>
    </row>
    <row r="149" spans="1:51" x14ac:dyDescent="0.25">
      <c r="A149" s="4"/>
      <c r="B149" s="4">
        <v>6405</v>
      </c>
      <c r="C149" s="4"/>
      <c r="D149" s="68" t="s">
        <v>250</v>
      </c>
      <c r="E149" s="10">
        <f>SUM(E150:E156)</f>
        <v>135186.29999999999</v>
      </c>
      <c r="F149" s="10">
        <f>SUM(F150:F156)</f>
        <v>26222.9</v>
      </c>
      <c r="G149" s="10">
        <f t="shared" ref="G149:S149" si="196">SUM(G150:G156)</f>
        <v>108963.40000000001</v>
      </c>
      <c r="H149" s="10">
        <f t="shared" ref="H149:K149" si="197">SUM(H150:H156)</f>
        <v>108</v>
      </c>
      <c r="I149" s="10">
        <f t="shared" si="197"/>
        <v>13043.5</v>
      </c>
      <c r="J149" s="10">
        <f t="shared" si="197"/>
        <v>7830</v>
      </c>
      <c r="K149" s="10">
        <f t="shared" si="197"/>
        <v>1644</v>
      </c>
      <c r="L149" s="10">
        <f t="shared" si="196"/>
        <v>1637.1999999999998</v>
      </c>
      <c r="M149" s="10">
        <f t="shared" ref="M149:N149" si="198">SUM(M150:M156)</f>
        <v>261.20000000000005</v>
      </c>
      <c r="N149" s="10">
        <f t="shared" si="198"/>
        <v>8</v>
      </c>
      <c r="O149" s="10">
        <f t="shared" ref="O149:R149" si="199">SUM(O150:O156)</f>
        <v>53256</v>
      </c>
      <c r="P149" s="10">
        <f t="shared" si="199"/>
        <v>21020</v>
      </c>
      <c r="Q149" s="10">
        <f t="shared" si="199"/>
        <v>532.5</v>
      </c>
      <c r="R149" s="10">
        <f t="shared" si="199"/>
        <v>176.8</v>
      </c>
      <c r="S149" s="10">
        <f t="shared" si="196"/>
        <v>163</v>
      </c>
      <c r="T149" s="10">
        <f t="shared" ref="T149:W149" si="200">SUM(T150:T156)</f>
        <v>1008.1999999999999</v>
      </c>
      <c r="U149" s="10">
        <f t="shared" si="200"/>
        <v>312.09999999999997</v>
      </c>
      <c r="V149" s="10">
        <f t="shared" si="200"/>
        <v>1277.5</v>
      </c>
      <c r="W149" s="10">
        <f t="shared" si="200"/>
        <v>217</v>
      </c>
      <c r="X149" s="10">
        <f t="shared" ref="X149" si="201">SUM(X150:X156)</f>
        <v>84</v>
      </c>
      <c r="Y149" s="10">
        <f>SUM(Y150:Y156)</f>
        <v>285.5</v>
      </c>
      <c r="Z149" s="10">
        <f>SUM(Z150:Z156)</f>
        <v>774.9</v>
      </c>
      <c r="AA149" s="10">
        <f t="shared" ref="AA149:AX149" si="202">SUM(AA150:AA156)</f>
        <v>0</v>
      </c>
      <c r="AB149" s="10">
        <f t="shared" si="202"/>
        <v>0</v>
      </c>
      <c r="AC149" s="10">
        <f t="shared" si="202"/>
        <v>607.20000000000005</v>
      </c>
      <c r="AD149" s="10">
        <f t="shared" si="202"/>
        <v>541.20000000000005</v>
      </c>
      <c r="AE149" s="10">
        <f t="shared" si="202"/>
        <v>115.2</v>
      </c>
      <c r="AF149" s="10">
        <f t="shared" si="202"/>
        <v>85</v>
      </c>
      <c r="AG149" s="10">
        <f t="shared" si="202"/>
        <v>72</v>
      </c>
      <c r="AH149" s="10">
        <f t="shared" si="202"/>
        <v>218</v>
      </c>
      <c r="AI149" s="10">
        <f t="shared" si="202"/>
        <v>71</v>
      </c>
      <c r="AJ149" s="10">
        <f t="shared" si="202"/>
        <v>100.4</v>
      </c>
      <c r="AK149" s="10">
        <f t="shared" si="202"/>
        <v>297.10000000000002</v>
      </c>
      <c r="AL149" s="10">
        <f t="shared" si="202"/>
        <v>98</v>
      </c>
      <c r="AM149" s="10">
        <f t="shared" si="202"/>
        <v>11.4</v>
      </c>
      <c r="AN149" s="10">
        <f t="shared" si="202"/>
        <v>13</v>
      </c>
      <c r="AO149" s="10">
        <f t="shared" si="202"/>
        <v>3</v>
      </c>
      <c r="AP149" s="10">
        <f t="shared" si="202"/>
        <v>115.8</v>
      </c>
      <c r="AQ149" s="10">
        <f t="shared" si="202"/>
        <v>172</v>
      </c>
      <c r="AR149" s="10">
        <f t="shared" si="202"/>
        <v>194.1</v>
      </c>
      <c r="AS149" s="10">
        <f t="shared" si="202"/>
        <v>2066.8999999999996</v>
      </c>
      <c r="AT149" s="10">
        <f t="shared" si="202"/>
        <v>9.6</v>
      </c>
      <c r="AU149" s="10">
        <f t="shared" si="202"/>
        <v>273.5</v>
      </c>
      <c r="AV149" s="10">
        <f t="shared" si="202"/>
        <v>39.6</v>
      </c>
      <c r="AW149" s="10">
        <f t="shared" si="202"/>
        <v>83</v>
      </c>
      <c r="AX149" s="10">
        <f t="shared" si="202"/>
        <v>137</v>
      </c>
      <c r="AY149" s="10"/>
    </row>
    <row r="150" spans="1:51" x14ac:dyDescent="0.25">
      <c r="A150" s="4"/>
      <c r="B150" s="4"/>
      <c r="C150" s="4">
        <v>64051</v>
      </c>
      <c r="D150" s="81" t="s">
        <v>251</v>
      </c>
      <c r="E150" s="10">
        <v>2739.3</v>
      </c>
      <c r="F150" s="10"/>
      <c r="G150" s="10">
        <v>2739.3</v>
      </c>
      <c r="H150" s="10"/>
      <c r="I150" s="10">
        <v>1582.3</v>
      </c>
      <c r="J150" s="10">
        <v>900</v>
      </c>
      <c r="K150" s="10">
        <v>239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>
        <v>18</v>
      </c>
      <c r="AT150" s="10"/>
      <c r="AU150" s="10"/>
      <c r="AV150" s="10"/>
      <c r="AW150" s="10"/>
      <c r="AX150" s="10"/>
      <c r="AY150" s="10"/>
    </row>
    <row r="151" spans="1:51" x14ac:dyDescent="0.25">
      <c r="A151" s="4"/>
      <c r="B151" s="4"/>
      <c r="C151" s="4">
        <v>64052</v>
      </c>
      <c r="D151" s="81" t="s">
        <v>252</v>
      </c>
      <c r="E151" s="10">
        <v>8540.1</v>
      </c>
      <c r="F151" s="10">
        <v>6838</v>
      </c>
      <c r="G151" s="10">
        <v>1702.1</v>
      </c>
      <c r="H151" s="10">
        <v>12</v>
      </c>
      <c r="I151" s="10">
        <v>80</v>
      </c>
      <c r="J151" s="10">
        <v>180</v>
      </c>
      <c r="K151" s="10">
        <v>20</v>
      </c>
      <c r="L151" s="10">
        <v>24</v>
      </c>
      <c r="M151" s="10">
        <v>12</v>
      </c>
      <c r="N151" s="10">
        <v>8</v>
      </c>
      <c r="O151" s="10">
        <v>335</v>
      </c>
      <c r="P151" s="10">
        <v>200</v>
      </c>
      <c r="Q151" s="10">
        <v>24</v>
      </c>
      <c r="R151" s="10">
        <v>40</v>
      </c>
      <c r="S151" s="10">
        <v>10</v>
      </c>
      <c r="T151" s="10">
        <v>142.4</v>
      </c>
      <c r="U151" s="10">
        <v>21.7</v>
      </c>
      <c r="V151" s="10">
        <v>80</v>
      </c>
      <c r="W151" s="10">
        <v>20</v>
      </c>
      <c r="X151" s="10">
        <v>24</v>
      </c>
      <c r="Y151" s="10">
        <v>20</v>
      </c>
      <c r="Z151" s="10">
        <v>50.4</v>
      </c>
      <c r="AA151" s="10"/>
      <c r="AB151" s="10"/>
      <c r="AC151" s="10">
        <v>36.799999999999997</v>
      </c>
      <c r="AD151" s="10">
        <v>33.6</v>
      </c>
      <c r="AE151" s="10">
        <v>12</v>
      </c>
      <c r="AF151" s="10">
        <v>8</v>
      </c>
      <c r="AG151" s="10">
        <v>24</v>
      </c>
      <c r="AH151" s="10">
        <v>20</v>
      </c>
      <c r="AI151" s="10">
        <v>8</v>
      </c>
      <c r="AJ151" s="10">
        <v>20</v>
      </c>
      <c r="AK151" s="10">
        <v>9.6</v>
      </c>
      <c r="AL151" s="10">
        <v>20</v>
      </c>
      <c r="AM151" s="10">
        <v>3</v>
      </c>
      <c r="AN151" s="10">
        <v>4</v>
      </c>
      <c r="AO151" s="10">
        <v>3</v>
      </c>
      <c r="AP151" s="10">
        <v>16</v>
      </c>
      <c r="AQ151" s="10">
        <v>49</v>
      </c>
      <c r="AR151" s="10">
        <v>12</v>
      </c>
      <c r="AS151" s="10">
        <v>9</v>
      </c>
      <c r="AT151" s="10">
        <v>9.6</v>
      </c>
      <c r="AU151" s="10">
        <v>53</v>
      </c>
      <c r="AV151" s="10">
        <v>24</v>
      </c>
      <c r="AW151" s="10">
        <v>8</v>
      </c>
      <c r="AX151" s="10">
        <v>16</v>
      </c>
      <c r="AY151" s="10"/>
    </row>
    <row r="152" spans="1:51" x14ac:dyDescent="0.25">
      <c r="A152" s="4"/>
      <c r="B152" s="4"/>
      <c r="C152" s="4">
        <v>64053</v>
      </c>
      <c r="D152" s="81" t="s">
        <v>253</v>
      </c>
      <c r="E152" s="10">
        <v>33829.4</v>
      </c>
      <c r="F152" s="10">
        <v>3451.6</v>
      </c>
      <c r="G152" s="10">
        <v>30377.8</v>
      </c>
      <c r="H152" s="10"/>
      <c r="I152" s="10">
        <v>600</v>
      </c>
      <c r="J152" s="10">
        <v>580</v>
      </c>
      <c r="K152" s="10"/>
      <c r="L152" s="10">
        <v>30</v>
      </c>
      <c r="M152" s="10">
        <v>33.9</v>
      </c>
      <c r="N152" s="10"/>
      <c r="O152" s="10">
        <v>20349</v>
      </c>
      <c r="P152" s="10">
        <v>7480</v>
      </c>
      <c r="Q152" s="10">
        <v>62.5</v>
      </c>
      <c r="R152" s="10">
        <v>20.5</v>
      </c>
      <c r="S152" s="10">
        <v>10</v>
      </c>
      <c r="T152" s="10"/>
      <c r="U152" s="10">
        <v>24</v>
      </c>
      <c r="V152" s="10">
        <v>84.5</v>
      </c>
      <c r="W152" s="10"/>
      <c r="X152" s="10"/>
      <c r="Y152" s="10">
        <v>25.5</v>
      </c>
      <c r="Z152" s="10">
        <v>123.3</v>
      </c>
      <c r="AA152" s="10"/>
      <c r="AB152" s="10"/>
      <c r="AC152" s="10">
        <v>102.4</v>
      </c>
      <c r="AD152" s="10">
        <v>52.8</v>
      </c>
      <c r="AE152" s="10">
        <v>50</v>
      </c>
      <c r="AF152" s="10">
        <v>6</v>
      </c>
      <c r="AG152" s="10">
        <v>10</v>
      </c>
      <c r="AH152" s="10">
        <v>48</v>
      </c>
      <c r="AI152" s="10">
        <v>10</v>
      </c>
      <c r="AJ152" s="10"/>
      <c r="AK152" s="10">
        <v>35.5</v>
      </c>
      <c r="AL152" s="10">
        <v>20</v>
      </c>
      <c r="AM152" s="10">
        <v>4</v>
      </c>
      <c r="AN152" s="10"/>
      <c r="AO152" s="10"/>
      <c r="AP152" s="10">
        <v>24</v>
      </c>
      <c r="AQ152" s="10"/>
      <c r="AR152" s="10">
        <v>30</v>
      </c>
      <c r="AS152" s="10">
        <v>495.9</v>
      </c>
      <c r="AT152" s="10"/>
      <c r="AU152" s="10">
        <v>15</v>
      </c>
      <c r="AV152" s="10"/>
      <c r="AW152" s="10">
        <v>15</v>
      </c>
      <c r="AX152" s="10">
        <v>36</v>
      </c>
      <c r="AY152" s="10"/>
    </row>
    <row r="153" spans="1:51" x14ac:dyDescent="0.25">
      <c r="A153" s="4"/>
      <c r="B153" s="4"/>
      <c r="C153" s="4">
        <v>64054</v>
      </c>
      <c r="D153" s="81" t="s">
        <v>254</v>
      </c>
      <c r="E153" s="10">
        <v>67000.3</v>
      </c>
      <c r="F153" s="10">
        <v>14381.3</v>
      </c>
      <c r="G153" s="10">
        <v>52619</v>
      </c>
      <c r="H153" s="10">
        <v>96</v>
      </c>
      <c r="I153" s="10">
        <v>10595.2</v>
      </c>
      <c r="J153" s="10">
        <v>4170</v>
      </c>
      <c r="K153" s="10">
        <v>1380</v>
      </c>
      <c r="L153" s="10">
        <v>187</v>
      </c>
      <c r="M153" s="10">
        <v>144.30000000000001</v>
      </c>
      <c r="N153" s="10"/>
      <c r="O153" s="10">
        <v>16967</v>
      </c>
      <c r="P153" s="10">
        <v>12439.5</v>
      </c>
      <c r="Q153" s="10">
        <v>411</v>
      </c>
      <c r="R153" s="10">
        <v>36.9</v>
      </c>
      <c r="S153" s="10">
        <v>113</v>
      </c>
      <c r="T153" s="10">
        <v>795.3</v>
      </c>
      <c r="U153" s="10">
        <v>266.39999999999998</v>
      </c>
      <c r="V153" s="10">
        <v>988</v>
      </c>
      <c r="W153" s="10">
        <v>101</v>
      </c>
      <c r="X153" s="10">
        <v>17</v>
      </c>
      <c r="Y153" s="10">
        <v>190</v>
      </c>
      <c r="Z153" s="10">
        <v>518.29999999999995</v>
      </c>
      <c r="AA153" s="10"/>
      <c r="AB153" s="10"/>
      <c r="AC153" s="10">
        <v>288</v>
      </c>
      <c r="AD153" s="10">
        <v>358.8</v>
      </c>
      <c r="AE153" s="10">
        <v>53.2</v>
      </c>
      <c r="AF153" s="10">
        <v>55</v>
      </c>
      <c r="AG153" s="10">
        <v>30</v>
      </c>
      <c r="AH153" s="10">
        <v>80</v>
      </c>
      <c r="AI153" s="10">
        <v>45</v>
      </c>
      <c r="AJ153" s="10">
        <v>75.400000000000006</v>
      </c>
      <c r="AK153" s="10">
        <v>212</v>
      </c>
      <c r="AL153" s="10">
        <v>58</v>
      </c>
      <c r="AM153" s="10"/>
      <c r="AN153" s="10">
        <v>9</v>
      </c>
      <c r="AO153" s="10"/>
      <c r="AP153" s="10">
        <v>36.799999999999997</v>
      </c>
      <c r="AQ153" s="10">
        <v>93</v>
      </c>
      <c r="AR153" s="10">
        <v>132</v>
      </c>
      <c r="AS153" s="10">
        <v>1434.8</v>
      </c>
      <c r="AT153" s="10"/>
      <c r="AU153" s="10">
        <v>140.5</v>
      </c>
      <c r="AV153" s="10">
        <v>15.6</v>
      </c>
      <c r="AW153" s="10">
        <v>55</v>
      </c>
      <c r="AX153" s="10">
        <v>31</v>
      </c>
      <c r="AY153" s="10"/>
    </row>
    <row r="154" spans="1:51" x14ac:dyDescent="0.25">
      <c r="A154" s="4"/>
      <c r="B154" s="4"/>
      <c r="C154" s="4">
        <v>64055</v>
      </c>
      <c r="D154" s="81" t="s">
        <v>255</v>
      </c>
      <c r="E154" s="10">
        <v>2978.8</v>
      </c>
      <c r="F154" s="10">
        <v>1428.3</v>
      </c>
      <c r="G154" s="10">
        <v>1550.5</v>
      </c>
      <c r="H154" s="10"/>
      <c r="I154" s="10">
        <v>96</v>
      </c>
      <c r="J154" s="10">
        <v>50</v>
      </c>
      <c r="K154" s="10"/>
      <c r="L154" s="10">
        <v>30</v>
      </c>
      <c r="M154" s="10">
        <v>23</v>
      </c>
      <c r="N154" s="10"/>
      <c r="O154" s="10"/>
      <c r="P154" s="10">
        <v>143</v>
      </c>
      <c r="Q154" s="10">
        <v>35</v>
      </c>
      <c r="R154" s="10">
        <v>39.4</v>
      </c>
      <c r="S154" s="10">
        <v>20</v>
      </c>
      <c r="T154" s="10">
        <v>58.5</v>
      </c>
      <c r="U154" s="10"/>
      <c r="V154" s="10">
        <v>125</v>
      </c>
      <c r="W154" s="10">
        <v>96</v>
      </c>
      <c r="X154" s="10">
        <v>43</v>
      </c>
      <c r="Y154" s="10">
        <v>42</v>
      </c>
      <c r="Z154" s="10">
        <v>82.9</v>
      </c>
      <c r="AA154" s="10"/>
      <c r="AB154" s="10"/>
      <c r="AC154" s="10">
        <v>180</v>
      </c>
      <c r="AD154" s="10">
        <v>96</v>
      </c>
      <c r="AE154" s="10"/>
      <c r="AF154" s="10">
        <v>10</v>
      </c>
      <c r="AG154" s="10">
        <v>8</v>
      </c>
      <c r="AH154" s="10">
        <v>50</v>
      </c>
      <c r="AI154" s="10">
        <v>8</v>
      </c>
      <c r="AJ154" s="10">
        <v>5</v>
      </c>
      <c r="AK154" s="10">
        <v>40</v>
      </c>
      <c r="AL154" s="10"/>
      <c r="AM154" s="10">
        <v>2.4</v>
      </c>
      <c r="AN154" s="10"/>
      <c r="AO154" s="10"/>
      <c r="AP154" s="10">
        <v>36</v>
      </c>
      <c r="AQ154" s="10">
        <v>20</v>
      </c>
      <c r="AR154" s="10">
        <v>20.100000000000001</v>
      </c>
      <c r="AS154" s="10">
        <v>67.2</v>
      </c>
      <c r="AT154" s="10"/>
      <c r="AU154" s="10">
        <v>65</v>
      </c>
      <c r="AV154" s="10"/>
      <c r="AW154" s="10">
        <v>5</v>
      </c>
      <c r="AX154" s="10">
        <v>54</v>
      </c>
      <c r="AY154" s="10"/>
    </row>
    <row r="155" spans="1:51" x14ac:dyDescent="0.25">
      <c r="A155" s="4"/>
      <c r="B155" s="4"/>
      <c r="C155" s="4">
        <v>64056</v>
      </c>
      <c r="D155" s="81" t="s">
        <v>256</v>
      </c>
      <c r="E155" s="10">
        <v>16796.599999999999</v>
      </c>
      <c r="F155" s="10">
        <v>87.7</v>
      </c>
      <c r="G155" s="10">
        <v>16708.900000000001</v>
      </c>
      <c r="H155" s="10"/>
      <c r="I155" s="10">
        <v>90</v>
      </c>
      <c r="J155" s="10">
        <v>30</v>
      </c>
      <c r="K155" s="10">
        <v>5</v>
      </c>
      <c r="L155" s="10">
        <v>20.399999999999999</v>
      </c>
      <c r="M155" s="10">
        <v>48</v>
      </c>
      <c r="N155" s="10"/>
      <c r="O155" s="10">
        <v>15605</v>
      </c>
      <c r="P155" s="10">
        <v>757.5</v>
      </c>
      <c r="Q155" s="10"/>
      <c r="R155" s="10">
        <v>40</v>
      </c>
      <c r="S155" s="10">
        <v>10</v>
      </c>
      <c r="T155" s="10">
        <v>12</v>
      </c>
      <c r="U155" s="10"/>
      <c r="V155" s="10"/>
      <c r="W155" s="10"/>
      <c r="X155" s="10"/>
      <c r="Y155" s="10">
        <v>8</v>
      </c>
      <c r="Z155" s="10"/>
      <c r="AA155" s="10"/>
      <c r="AB155" s="10"/>
      <c r="AC155" s="10"/>
      <c r="AD155" s="10"/>
      <c r="AE155" s="10"/>
      <c r="AF155" s="10">
        <v>6</v>
      </c>
      <c r="AG155" s="10"/>
      <c r="AH155" s="10">
        <v>20</v>
      </c>
      <c r="AI155" s="10"/>
      <c r="AJ155" s="10"/>
      <c r="AK155" s="10"/>
      <c r="AL155" s="10"/>
      <c r="AM155" s="10">
        <v>2</v>
      </c>
      <c r="AN155" s="10"/>
      <c r="AO155" s="10"/>
      <c r="AP155" s="10">
        <v>3</v>
      </c>
      <c r="AQ155" s="10">
        <v>10</v>
      </c>
      <c r="AR155" s="10"/>
      <c r="AS155" s="10">
        <v>42</v>
      </c>
      <c r="AT155" s="10"/>
      <c r="AU155" s="10"/>
      <c r="AV155" s="10"/>
      <c r="AW155" s="10"/>
      <c r="AX155" s="10"/>
      <c r="AY155" s="10"/>
    </row>
    <row r="156" spans="1:51" x14ac:dyDescent="0.25">
      <c r="A156" s="4"/>
      <c r="B156" s="4"/>
      <c r="C156" s="4">
        <v>64058</v>
      </c>
      <c r="D156" s="81" t="s">
        <v>257</v>
      </c>
      <c r="E156" s="10">
        <v>3301.8</v>
      </c>
      <c r="F156" s="23">
        <v>36</v>
      </c>
      <c r="G156" s="10">
        <v>3265.8</v>
      </c>
      <c r="H156" s="15"/>
      <c r="I156" s="15"/>
      <c r="J156" s="15">
        <v>1920</v>
      </c>
      <c r="K156" s="15"/>
      <c r="L156" s="15">
        <v>1345.8</v>
      </c>
      <c r="M156" s="15"/>
      <c r="N156" s="15"/>
      <c r="O156" s="15"/>
      <c r="P156" s="15"/>
      <c r="Q156" s="15"/>
      <c r="R156" s="15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x14ac:dyDescent="0.25">
      <c r="A157" s="4"/>
      <c r="B157" s="4">
        <v>6406</v>
      </c>
      <c r="C157" s="4"/>
      <c r="D157" s="68" t="s">
        <v>258</v>
      </c>
      <c r="E157" s="10">
        <f>SUM(E158:E161)</f>
        <v>104221.00000000001</v>
      </c>
      <c r="F157" s="10">
        <f t="shared" ref="F157:S157" si="203">SUM(F158:F161)</f>
        <v>30306</v>
      </c>
      <c r="G157" s="10">
        <f t="shared" si="203"/>
        <v>73915</v>
      </c>
      <c r="H157" s="10">
        <f t="shared" ref="H157:K157" si="204">SUM(H158:H161)</f>
        <v>83</v>
      </c>
      <c r="I157" s="10">
        <f t="shared" si="204"/>
        <v>673.8</v>
      </c>
      <c r="J157" s="10">
        <f t="shared" si="204"/>
        <v>330</v>
      </c>
      <c r="K157" s="10">
        <f t="shared" si="204"/>
        <v>498</v>
      </c>
      <c r="L157" s="10">
        <f t="shared" si="203"/>
        <v>269.2</v>
      </c>
      <c r="M157" s="10">
        <f t="shared" ref="M157:N157" si="205">SUM(M158:M161)</f>
        <v>148.70000000000002</v>
      </c>
      <c r="N157" s="10">
        <f t="shared" si="205"/>
        <v>0</v>
      </c>
      <c r="O157" s="10">
        <f t="shared" ref="O157:R157" si="206">SUM(O158:O161)</f>
        <v>51080</v>
      </c>
      <c r="P157" s="10">
        <f t="shared" si="206"/>
        <v>11531</v>
      </c>
      <c r="Q157" s="10">
        <f t="shared" si="206"/>
        <v>660.9</v>
      </c>
      <c r="R157" s="10">
        <f t="shared" si="206"/>
        <v>78.599999999999994</v>
      </c>
      <c r="S157" s="10">
        <f t="shared" si="203"/>
        <v>2835</v>
      </c>
      <c r="T157" s="10">
        <f t="shared" ref="T157:W157" si="207">SUM(T158:T161)</f>
        <v>696.2</v>
      </c>
      <c r="U157" s="10">
        <f t="shared" si="207"/>
        <v>135.4</v>
      </c>
      <c r="V157" s="10">
        <f t="shared" si="207"/>
        <v>573.59999999999991</v>
      </c>
      <c r="W157" s="10">
        <f t="shared" si="207"/>
        <v>117.6</v>
      </c>
      <c r="X157" s="10">
        <f t="shared" ref="X157" si="208">SUM(X158:X161)</f>
        <v>174</v>
      </c>
      <c r="Y157" s="10">
        <f>SUM(Y158:Y161)</f>
        <v>289.8</v>
      </c>
      <c r="Z157" s="10">
        <f>SUM(Z158:Z161)</f>
        <v>717.7</v>
      </c>
      <c r="AA157" s="10">
        <f t="shared" ref="AA157:AY157" si="209">SUM(AA158:AA161)</f>
        <v>0</v>
      </c>
      <c r="AB157" s="10">
        <f t="shared" si="209"/>
        <v>0</v>
      </c>
      <c r="AC157" s="10">
        <f t="shared" si="209"/>
        <v>537.6</v>
      </c>
      <c r="AD157" s="10">
        <f t="shared" si="209"/>
        <v>223.4</v>
      </c>
      <c r="AE157" s="10">
        <f t="shared" si="209"/>
        <v>122.1</v>
      </c>
      <c r="AF157" s="10">
        <f t="shared" si="209"/>
        <v>91.6</v>
      </c>
      <c r="AG157" s="10">
        <f t="shared" si="209"/>
        <v>140.6</v>
      </c>
      <c r="AH157" s="10">
        <f t="shared" si="209"/>
        <v>92.9</v>
      </c>
      <c r="AI157" s="10">
        <f t="shared" si="209"/>
        <v>82.7</v>
      </c>
      <c r="AJ157" s="10">
        <f t="shared" si="209"/>
        <v>26</v>
      </c>
      <c r="AK157" s="10">
        <f t="shared" si="209"/>
        <v>230.39999999999998</v>
      </c>
      <c r="AL157" s="10">
        <f t="shared" si="209"/>
        <v>41.7</v>
      </c>
      <c r="AM157" s="10">
        <f t="shared" si="209"/>
        <v>16.399999999999999</v>
      </c>
      <c r="AN157" s="10">
        <f t="shared" si="209"/>
        <v>21.6</v>
      </c>
      <c r="AO157" s="10">
        <f t="shared" si="209"/>
        <v>13.3</v>
      </c>
      <c r="AP157" s="10">
        <f t="shared" si="209"/>
        <v>106.6</v>
      </c>
      <c r="AQ157" s="10">
        <f t="shared" si="209"/>
        <v>134.4</v>
      </c>
      <c r="AR157" s="10">
        <f t="shared" si="209"/>
        <v>167.7</v>
      </c>
      <c r="AS157" s="10">
        <f t="shared" si="209"/>
        <v>252.3</v>
      </c>
      <c r="AT157" s="10">
        <f t="shared" si="209"/>
        <v>43.2</v>
      </c>
      <c r="AU157" s="10">
        <f t="shared" si="209"/>
        <v>430.8</v>
      </c>
      <c r="AV157" s="10">
        <f t="shared" si="209"/>
        <v>46.2</v>
      </c>
      <c r="AW157" s="10">
        <f t="shared" si="209"/>
        <v>96</v>
      </c>
      <c r="AX157" s="10">
        <f t="shared" si="209"/>
        <v>105</v>
      </c>
      <c r="AY157" s="10">
        <f t="shared" si="209"/>
        <v>0</v>
      </c>
    </row>
    <row r="158" spans="1:51" x14ac:dyDescent="0.25">
      <c r="A158" s="4"/>
      <c r="B158" s="4"/>
      <c r="C158" s="4">
        <v>64061</v>
      </c>
      <c r="D158" s="81" t="s">
        <v>259</v>
      </c>
      <c r="E158" s="10">
        <v>63641.8</v>
      </c>
      <c r="F158" s="10">
        <v>20110.099999999999</v>
      </c>
      <c r="G158" s="10">
        <v>43531.7</v>
      </c>
      <c r="H158" s="10">
        <v>48</v>
      </c>
      <c r="I158" s="10">
        <v>405</v>
      </c>
      <c r="J158" s="10">
        <v>210</v>
      </c>
      <c r="K158" s="10">
        <v>30</v>
      </c>
      <c r="L158" s="10">
        <v>165</v>
      </c>
      <c r="M158" s="10">
        <v>68.400000000000006</v>
      </c>
      <c r="N158" s="10"/>
      <c r="O158" s="10">
        <v>31075</v>
      </c>
      <c r="P158" s="10">
        <v>6512.2</v>
      </c>
      <c r="Q158" s="10">
        <v>357.2</v>
      </c>
      <c r="R158" s="10">
        <v>48</v>
      </c>
      <c r="S158" s="10">
        <v>1275</v>
      </c>
      <c r="T158" s="10">
        <v>388.5</v>
      </c>
      <c r="U158" s="10">
        <v>81.2</v>
      </c>
      <c r="V158" s="10">
        <v>363.9</v>
      </c>
      <c r="W158" s="10">
        <v>48</v>
      </c>
      <c r="X158" s="10">
        <v>111</v>
      </c>
      <c r="Y158" s="10">
        <v>157.80000000000001</v>
      </c>
      <c r="Z158" s="10">
        <v>455.7</v>
      </c>
      <c r="AA158" s="10"/>
      <c r="AB158" s="10"/>
      <c r="AC158" s="10">
        <v>324</v>
      </c>
      <c r="AD158" s="10">
        <v>121.2</v>
      </c>
      <c r="AE158" s="10">
        <v>73.3</v>
      </c>
      <c r="AF158" s="10">
        <v>55.6</v>
      </c>
      <c r="AG158" s="10">
        <v>109.8</v>
      </c>
      <c r="AH158" s="10">
        <v>53</v>
      </c>
      <c r="AI158" s="10">
        <v>48</v>
      </c>
      <c r="AJ158" s="10">
        <v>18</v>
      </c>
      <c r="AK158" s="10">
        <v>118.8</v>
      </c>
      <c r="AL158" s="10">
        <v>26.8</v>
      </c>
      <c r="AM158" s="10">
        <v>9.4</v>
      </c>
      <c r="AN158" s="10">
        <v>12.7</v>
      </c>
      <c r="AO158" s="10">
        <v>9.3000000000000007</v>
      </c>
      <c r="AP158" s="10">
        <v>60</v>
      </c>
      <c r="AQ158" s="10">
        <v>79.400000000000006</v>
      </c>
      <c r="AR158" s="10">
        <v>91.2</v>
      </c>
      <c r="AS158" s="10">
        <v>115.5</v>
      </c>
      <c r="AT158" s="10">
        <v>25.2</v>
      </c>
      <c r="AU158" s="10">
        <v>232.8</v>
      </c>
      <c r="AV158" s="10">
        <v>27.8</v>
      </c>
      <c r="AW158" s="10">
        <v>60</v>
      </c>
      <c r="AX158" s="10">
        <v>60</v>
      </c>
      <c r="AY158" s="10"/>
    </row>
    <row r="159" spans="1:51" x14ac:dyDescent="0.25">
      <c r="A159" s="4"/>
      <c r="B159" s="4"/>
      <c r="C159" s="38">
        <v>64063</v>
      </c>
      <c r="D159" s="81" t="s">
        <v>260</v>
      </c>
      <c r="E159" s="10">
        <v>40060.9</v>
      </c>
      <c r="F159" s="10">
        <v>10169.700000000001</v>
      </c>
      <c r="G159" s="10">
        <v>29891.200000000001</v>
      </c>
      <c r="H159" s="10">
        <v>35</v>
      </c>
      <c r="I159" s="10">
        <v>268.8</v>
      </c>
      <c r="J159" s="10">
        <v>120</v>
      </c>
      <c r="K159" s="10">
        <v>22</v>
      </c>
      <c r="L159" s="10">
        <v>104.2</v>
      </c>
      <c r="M159" s="10">
        <v>59.4</v>
      </c>
      <c r="N159" s="10"/>
      <c r="O159" s="10">
        <v>20005</v>
      </c>
      <c r="P159" s="10">
        <v>5018.8</v>
      </c>
      <c r="Q159" s="10">
        <v>303.7</v>
      </c>
      <c r="R159" s="10">
        <v>30.6</v>
      </c>
      <c r="S159" s="10">
        <v>1560</v>
      </c>
      <c r="T159" s="10">
        <v>307.7</v>
      </c>
      <c r="U159" s="10">
        <v>54.2</v>
      </c>
      <c r="V159" s="10">
        <v>209.7</v>
      </c>
      <c r="W159" s="10">
        <v>69.599999999999994</v>
      </c>
      <c r="X159" s="10">
        <v>63</v>
      </c>
      <c r="Y159" s="10">
        <v>119</v>
      </c>
      <c r="Z159" s="10">
        <v>262</v>
      </c>
      <c r="AA159" s="10"/>
      <c r="AB159" s="10"/>
      <c r="AC159" s="10">
        <v>213.6</v>
      </c>
      <c r="AD159" s="10">
        <v>97.2</v>
      </c>
      <c r="AE159" s="10">
        <v>48.8</v>
      </c>
      <c r="AF159" s="10">
        <v>36</v>
      </c>
      <c r="AG159" s="10">
        <v>30.8</v>
      </c>
      <c r="AH159" s="10">
        <v>34.9</v>
      </c>
      <c r="AI159" s="10">
        <v>33.5</v>
      </c>
      <c r="AJ159" s="10">
        <v>8</v>
      </c>
      <c r="AK159" s="10">
        <v>111.6</v>
      </c>
      <c r="AL159" s="10">
        <v>14.9</v>
      </c>
      <c r="AM159" s="10">
        <v>7</v>
      </c>
      <c r="AN159" s="10">
        <v>8.9</v>
      </c>
      <c r="AO159" s="10">
        <v>4</v>
      </c>
      <c r="AP159" s="10">
        <v>45.6</v>
      </c>
      <c r="AQ159" s="10">
        <v>55</v>
      </c>
      <c r="AR159" s="10">
        <v>76.5</v>
      </c>
      <c r="AS159" s="10">
        <v>136.80000000000001</v>
      </c>
      <c r="AT159" s="10">
        <v>18</v>
      </c>
      <c r="AU159" s="10">
        <v>198</v>
      </c>
      <c r="AV159" s="10">
        <v>18.399999999999999</v>
      </c>
      <c r="AW159" s="10">
        <v>36</v>
      </c>
      <c r="AX159" s="10">
        <v>45</v>
      </c>
      <c r="AY159" s="10"/>
    </row>
    <row r="160" spans="1:51" x14ac:dyDescent="0.25">
      <c r="A160" s="4"/>
      <c r="B160" s="4"/>
      <c r="C160" s="38">
        <v>64064</v>
      </c>
      <c r="D160" s="81" t="s">
        <v>261</v>
      </c>
      <c r="E160" s="10">
        <v>42.3</v>
      </c>
      <c r="F160" s="10">
        <v>26.2</v>
      </c>
      <c r="G160" s="16">
        <v>16.100000000000001</v>
      </c>
      <c r="H160" s="16"/>
      <c r="I160" s="16"/>
      <c r="J160" s="16"/>
      <c r="K160" s="16"/>
      <c r="L160" s="16"/>
      <c r="M160" s="16">
        <v>0.9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">
        <v>3</v>
      </c>
      <c r="Z160" s="10"/>
      <c r="AA160" s="10"/>
      <c r="AB160" s="10"/>
      <c r="AC160" s="10"/>
      <c r="AD160" s="10">
        <v>5</v>
      </c>
      <c r="AE160" s="10"/>
      <c r="AF160" s="10"/>
      <c r="AG160" s="10"/>
      <c r="AH160" s="10">
        <v>5</v>
      </c>
      <c r="AI160" s="10">
        <v>1.2</v>
      </c>
      <c r="AJ160" s="10"/>
      <c r="AK160" s="10"/>
      <c r="AL160" s="10"/>
      <c r="AM160" s="10"/>
      <c r="AN160" s="10"/>
      <c r="AO160" s="10"/>
      <c r="AP160" s="10">
        <v>1</v>
      </c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x14ac:dyDescent="0.25">
      <c r="A161" s="4"/>
      <c r="B161" s="4"/>
      <c r="C161" s="4">
        <v>64068</v>
      </c>
      <c r="D161" s="81" t="s">
        <v>262</v>
      </c>
      <c r="E161" s="10">
        <v>476</v>
      </c>
      <c r="F161" s="16"/>
      <c r="G161" s="16">
        <v>476</v>
      </c>
      <c r="H161" s="16"/>
      <c r="I161" s="16"/>
      <c r="J161" s="16"/>
      <c r="K161" s="16">
        <v>446</v>
      </c>
      <c r="L161" s="16"/>
      <c r="M161" s="16">
        <v>20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">
        <v>10</v>
      </c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 ht="24.75" x14ac:dyDescent="0.25">
      <c r="A162" s="4"/>
      <c r="B162" s="4">
        <v>6498</v>
      </c>
      <c r="C162" s="4"/>
      <c r="D162" s="90" t="s">
        <v>264</v>
      </c>
      <c r="E162" s="10">
        <f>SUM(E163)</f>
        <v>46199.3</v>
      </c>
      <c r="F162" s="10">
        <f t="shared" ref="F162:X162" si="210">SUM(F163)</f>
        <v>18824.7</v>
      </c>
      <c r="G162" s="10">
        <f t="shared" si="210"/>
        <v>27374.6</v>
      </c>
      <c r="H162" s="10">
        <f t="shared" si="210"/>
        <v>70</v>
      </c>
      <c r="I162" s="10">
        <f t="shared" si="210"/>
        <v>4092.8</v>
      </c>
      <c r="J162" s="10">
        <f t="shared" si="210"/>
        <v>108</v>
      </c>
      <c r="K162" s="10">
        <f t="shared" si="210"/>
        <v>322</v>
      </c>
      <c r="L162" s="10">
        <f t="shared" si="210"/>
        <v>295</v>
      </c>
      <c r="M162" s="10">
        <f t="shared" si="210"/>
        <v>78.400000000000006</v>
      </c>
      <c r="N162" s="10">
        <f t="shared" si="210"/>
        <v>17</v>
      </c>
      <c r="O162" s="10">
        <f t="shared" si="210"/>
        <v>11114.2</v>
      </c>
      <c r="P162" s="10">
        <f t="shared" si="210"/>
        <v>6235</v>
      </c>
      <c r="Q162" s="10">
        <f t="shared" si="210"/>
        <v>495.5</v>
      </c>
      <c r="R162" s="10">
        <f t="shared" si="210"/>
        <v>75.5</v>
      </c>
      <c r="S162" s="10">
        <f t="shared" si="210"/>
        <v>65</v>
      </c>
      <c r="T162" s="10">
        <f t="shared" si="210"/>
        <v>640.9</v>
      </c>
      <c r="U162" s="10">
        <f t="shared" si="210"/>
        <v>140.69999999999999</v>
      </c>
      <c r="V162" s="10">
        <f t="shared" si="210"/>
        <v>500.3</v>
      </c>
      <c r="W162" s="10">
        <f t="shared" si="210"/>
        <v>62.6</v>
      </c>
      <c r="X162" s="10">
        <f t="shared" si="210"/>
        <v>115</v>
      </c>
      <c r="Y162" s="10">
        <f>SUM(Y163)</f>
        <v>157.9</v>
      </c>
      <c r="Z162" s="10">
        <f>SUM(Z163)</f>
        <v>445.8</v>
      </c>
      <c r="AA162" s="10">
        <f t="shared" ref="AA162:AY162" si="211">SUM(AA163)</f>
        <v>0</v>
      </c>
      <c r="AB162" s="10">
        <f t="shared" si="211"/>
        <v>0</v>
      </c>
      <c r="AC162" s="10">
        <f t="shared" si="211"/>
        <v>375.3</v>
      </c>
      <c r="AD162" s="10">
        <f t="shared" si="211"/>
        <v>213.1</v>
      </c>
      <c r="AE162" s="10">
        <f t="shared" si="211"/>
        <v>105.5</v>
      </c>
      <c r="AF162" s="10">
        <f t="shared" si="211"/>
        <v>74.599999999999994</v>
      </c>
      <c r="AG162" s="10">
        <f t="shared" si="211"/>
        <v>120</v>
      </c>
      <c r="AH162" s="10">
        <f t="shared" si="211"/>
        <v>97.4</v>
      </c>
      <c r="AI162" s="10">
        <f t="shared" si="211"/>
        <v>94.9</v>
      </c>
      <c r="AJ162" s="10">
        <f t="shared" si="211"/>
        <v>37.200000000000003</v>
      </c>
      <c r="AK162" s="10">
        <f t="shared" si="211"/>
        <v>190</v>
      </c>
      <c r="AL162" s="10">
        <f t="shared" si="211"/>
        <v>70.8</v>
      </c>
      <c r="AM162" s="10">
        <f t="shared" si="211"/>
        <v>15.8</v>
      </c>
      <c r="AN162" s="10">
        <f t="shared" si="211"/>
        <v>16.600000000000001</v>
      </c>
      <c r="AO162" s="10">
        <f t="shared" si="211"/>
        <v>5.7</v>
      </c>
      <c r="AP162" s="10">
        <f t="shared" si="211"/>
        <v>100</v>
      </c>
      <c r="AQ162" s="10">
        <f t="shared" si="211"/>
        <v>95.9</v>
      </c>
      <c r="AR162" s="10">
        <f t="shared" si="211"/>
        <v>103.5</v>
      </c>
      <c r="AS162" s="10">
        <f t="shared" si="211"/>
        <v>46</v>
      </c>
      <c r="AT162" s="10">
        <f t="shared" si="211"/>
        <v>30</v>
      </c>
      <c r="AU162" s="10">
        <f t="shared" si="211"/>
        <v>319.39999999999998</v>
      </c>
      <c r="AV162" s="10">
        <f t="shared" si="211"/>
        <v>61.6</v>
      </c>
      <c r="AW162" s="10">
        <f t="shared" si="211"/>
        <v>93.4</v>
      </c>
      <c r="AX162" s="10">
        <f t="shared" si="211"/>
        <v>76.3</v>
      </c>
      <c r="AY162" s="10">
        <f t="shared" si="211"/>
        <v>0</v>
      </c>
    </row>
    <row r="163" spans="1:51" ht="24.75" x14ac:dyDescent="0.25">
      <c r="A163" s="4"/>
      <c r="B163" s="4"/>
      <c r="C163" s="4">
        <v>64981</v>
      </c>
      <c r="D163" s="90" t="s">
        <v>264</v>
      </c>
      <c r="E163" s="10">
        <v>46199.3</v>
      </c>
      <c r="F163" s="10">
        <v>18824.7</v>
      </c>
      <c r="G163" s="10">
        <v>27374.6</v>
      </c>
      <c r="H163" s="10">
        <v>70</v>
      </c>
      <c r="I163" s="10">
        <v>4092.8</v>
      </c>
      <c r="J163" s="10">
        <v>108</v>
      </c>
      <c r="K163" s="10">
        <v>322</v>
      </c>
      <c r="L163" s="10">
        <v>295</v>
      </c>
      <c r="M163" s="10">
        <v>78.400000000000006</v>
      </c>
      <c r="N163" s="10">
        <v>17</v>
      </c>
      <c r="O163" s="10">
        <v>11114.2</v>
      </c>
      <c r="P163" s="10">
        <v>6235</v>
      </c>
      <c r="Q163" s="10">
        <v>495.5</v>
      </c>
      <c r="R163" s="10">
        <v>75.5</v>
      </c>
      <c r="S163" s="10">
        <v>65</v>
      </c>
      <c r="T163" s="10">
        <v>640.9</v>
      </c>
      <c r="U163" s="10">
        <v>140.69999999999999</v>
      </c>
      <c r="V163" s="10">
        <v>500.3</v>
      </c>
      <c r="W163" s="10">
        <v>62.6</v>
      </c>
      <c r="X163" s="10">
        <v>115</v>
      </c>
      <c r="Y163" s="10">
        <v>157.9</v>
      </c>
      <c r="Z163" s="10">
        <v>445.8</v>
      </c>
      <c r="AA163" s="10"/>
      <c r="AB163" s="10"/>
      <c r="AC163" s="10">
        <v>375.3</v>
      </c>
      <c r="AD163" s="10">
        <v>213.1</v>
      </c>
      <c r="AE163" s="10">
        <v>105.5</v>
      </c>
      <c r="AF163" s="10">
        <v>74.599999999999994</v>
      </c>
      <c r="AG163" s="10">
        <v>120</v>
      </c>
      <c r="AH163" s="10">
        <v>97.4</v>
      </c>
      <c r="AI163" s="10">
        <v>94.9</v>
      </c>
      <c r="AJ163" s="10">
        <v>37.200000000000003</v>
      </c>
      <c r="AK163" s="10">
        <v>190</v>
      </c>
      <c r="AL163" s="10">
        <v>70.8</v>
      </c>
      <c r="AM163" s="10">
        <v>15.8</v>
      </c>
      <c r="AN163" s="10">
        <v>16.600000000000001</v>
      </c>
      <c r="AO163" s="10">
        <v>5.7</v>
      </c>
      <c r="AP163" s="10">
        <v>100</v>
      </c>
      <c r="AQ163" s="10">
        <v>95.9</v>
      </c>
      <c r="AR163" s="10">
        <v>103.5</v>
      </c>
      <c r="AS163" s="10">
        <v>46</v>
      </c>
      <c r="AT163" s="10">
        <v>30</v>
      </c>
      <c r="AU163" s="10">
        <v>319.39999999999998</v>
      </c>
      <c r="AV163" s="10">
        <v>61.6</v>
      </c>
      <c r="AW163" s="10">
        <v>93.4</v>
      </c>
      <c r="AX163" s="10">
        <v>76.3</v>
      </c>
      <c r="AY163" s="10"/>
    </row>
    <row r="164" spans="1:51" x14ac:dyDescent="0.25">
      <c r="A164" s="237" t="s">
        <v>10</v>
      </c>
      <c r="B164" s="238"/>
      <c r="C164" s="238"/>
      <c r="D164" s="239"/>
      <c r="E164" s="67">
        <f>SUM(E165:E165)</f>
        <v>542077</v>
      </c>
      <c r="F164" s="67">
        <f t="shared" ref="F164:AY164" si="212">SUM(F165:F165)</f>
        <v>0</v>
      </c>
      <c r="G164" s="67">
        <f t="shared" si="212"/>
        <v>542077</v>
      </c>
      <c r="H164" s="67">
        <f t="shared" si="212"/>
        <v>0</v>
      </c>
      <c r="I164" s="67">
        <f t="shared" si="212"/>
        <v>0</v>
      </c>
      <c r="J164" s="67">
        <f t="shared" si="212"/>
        <v>0</v>
      </c>
      <c r="K164" s="67">
        <f t="shared" si="212"/>
        <v>0</v>
      </c>
      <c r="L164" s="67">
        <f t="shared" si="212"/>
        <v>0</v>
      </c>
      <c r="M164" s="67">
        <f t="shared" si="212"/>
        <v>0</v>
      </c>
      <c r="N164" s="67">
        <f t="shared" si="212"/>
        <v>0</v>
      </c>
      <c r="O164" s="67">
        <f t="shared" si="212"/>
        <v>0</v>
      </c>
      <c r="P164" s="67">
        <f t="shared" si="212"/>
        <v>0</v>
      </c>
      <c r="Q164" s="67">
        <f t="shared" si="212"/>
        <v>0</v>
      </c>
      <c r="R164" s="67">
        <f t="shared" si="212"/>
        <v>0</v>
      </c>
      <c r="S164" s="67">
        <f t="shared" si="212"/>
        <v>0</v>
      </c>
      <c r="T164" s="67">
        <f t="shared" si="212"/>
        <v>0</v>
      </c>
      <c r="U164" s="67">
        <f t="shared" si="212"/>
        <v>0</v>
      </c>
      <c r="V164" s="67">
        <f t="shared" si="212"/>
        <v>0</v>
      </c>
      <c r="W164" s="67">
        <f t="shared" si="212"/>
        <v>0</v>
      </c>
      <c r="X164" s="67">
        <f t="shared" si="212"/>
        <v>0</v>
      </c>
      <c r="Y164" s="67">
        <f t="shared" si="212"/>
        <v>0</v>
      </c>
      <c r="Z164" s="67">
        <f t="shared" si="212"/>
        <v>0</v>
      </c>
      <c r="AA164" s="67">
        <f t="shared" si="212"/>
        <v>0</v>
      </c>
      <c r="AB164" s="67">
        <f t="shared" si="212"/>
        <v>0</v>
      </c>
      <c r="AC164" s="67">
        <f t="shared" si="212"/>
        <v>0</v>
      </c>
      <c r="AD164" s="67">
        <f t="shared" si="212"/>
        <v>0</v>
      </c>
      <c r="AE164" s="67">
        <f t="shared" si="212"/>
        <v>0</v>
      </c>
      <c r="AF164" s="67">
        <f t="shared" si="212"/>
        <v>0</v>
      </c>
      <c r="AG164" s="67">
        <f t="shared" si="212"/>
        <v>0</v>
      </c>
      <c r="AH164" s="67">
        <f t="shared" si="212"/>
        <v>0</v>
      </c>
      <c r="AI164" s="67">
        <f t="shared" si="212"/>
        <v>0</v>
      </c>
      <c r="AJ164" s="67">
        <f t="shared" si="212"/>
        <v>0</v>
      </c>
      <c r="AK164" s="67">
        <f t="shared" si="212"/>
        <v>0</v>
      </c>
      <c r="AL164" s="67">
        <f t="shared" si="212"/>
        <v>0</v>
      </c>
      <c r="AM164" s="67">
        <f t="shared" si="212"/>
        <v>0</v>
      </c>
      <c r="AN164" s="67">
        <f t="shared" si="212"/>
        <v>0</v>
      </c>
      <c r="AO164" s="67">
        <f t="shared" si="212"/>
        <v>0</v>
      </c>
      <c r="AP164" s="67">
        <f t="shared" si="212"/>
        <v>0</v>
      </c>
      <c r="AQ164" s="67">
        <f t="shared" si="212"/>
        <v>0</v>
      </c>
      <c r="AR164" s="67">
        <f t="shared" si="212"/>
        <v>0</v>
      </c>
      <c r="AS164" s="67">
        <f t="shared" si="212"/>
        <v>0</v>
      </c>
      <c r="AT164" s="67">
        <f t="shared" si="212"/>
        <v>0</v>
      </c>
      <c r="AU164" s="67">
        <f t="shared" si="212"/>
        <v>0</v>
      </c>
      <c r="AV164" s="67">
        <f t="shared" si="212"/>
        <v>0</v>
      </c>
      <c r="AW164" s="67">
        <f t="shared" si="212"/>
        <v>0</v>
      </c>
      <c r="AX164" s="67">
        <f t="shared" si="212"/>
        <v>0</v>
      </c>
      <c r="AY164" s="67">
        <f t="shared" si="212"/>
        <v>542077</v>
      </c>
    </row>
    <row r="165" spans="1:51" ht="24.75" x14ac:dyDescent="0.25">
      <c r="A165" s="9">
        <v>66</v>
      </c>
      <c r="B165" s="9"/>
      <c r="C165" s="9"/>
      <c r="D165" s="69" t="s">
        <v>265</v>
      </c>
      <c r="E165" s="21">
        <v>542077</v>
      </c>
      <c r="F165" s="22"/>
      <c r="G165" s="21">
        <v>542077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17">
        <v>542077</v>
      </c>
    </row>
    <row r="166" spans="1:51" x14ac:dyDescent="0.25">
      <c r="A166" s="237" t="s">
        <v>11</v>
      </c>
      <c r="B166" s="238"/>
      <c r="C166" s="238"/>
      <c r="D166" s="239"/>
      <c r="E166" s="17">
        <f>SUM(E167,E194)</f>
        <v>4056166.2</v>
      </c>
      <c r="F166" s="17">
        <f t="shared" ref="F166:AY166" si="213">SUM(F167,F194)</f>
        <v>223906.6</v>
      </c>
      <c r="G166" s="17">
        <f t="shared" si="213"/>
        <v>3832259.5999999996</v>
      </c>
      <c r="H166" s="17">
        <f t="shared" si="213"/>
        <v>19980</v>
      </c>
      <c r="I166" s="17">
        <f t="shared" si="213"/>
        <v>8902</v>
      </c>
      <c r="J166" s="17">
        <f t="shared" si="213"/>
        <v>5000</v>
      </c>
      <c r="K166" s="17">
        <f t="shared" si="213"/>
        <v>119</v>
      </c>
      <c r="L166" s="17">
        <f t="shared" si="213"/>
        <v>294402</v>
      </c>
      <c r="M166" s="17">
        <f t="shared" si="213"/>
        <v>11411</v>
      </c>
      <c r="N166" s="17">
        <f t="shared" si="213"/>
        <v>0</v>
      </c>
      <c r="O166" s="17">
        <f t="shared" si="213"/>
        <v>21397</v>
      </c>
      <c r="P166" s="17">
        <f t="shared" si="213"/>
        <v>37843</v>
      </c>
      <c r="Q166" s="17">
        <f t="shared" si="213"/>
        <v>10433</v>
      </c>
      <c r="R166" s="17">
        <f t="shared" si="213"/>
        <v>25</v>
      </c>
      <c r="S166" s="17">
        <f t="shared" si="213"/>
        <v>7310</v>
      </c>
      <c r="T166" s="17">
        <f t="shared" si="213"/>
        <v>34604</v>
      </c>
      <c r="U166" s="17">
        <f t="shared" si="213"/>
        <v>626</v>
      </c>
      <c r="V166" s="17">
        <f t="shared" si="213"/>
        <v>644011</v>
      </c>
      <c r="W166" s="17">
        <f t="shared" si="213"/>
        <v>221</v>
      </c>
      <c r="X166" s="17">
        <f t="shared" si="213"/>
        <v>100</v>
      </c>
      <c r="Y166" s="17">
        <f t="shared" si="213"/>
        <v>3620</v>
      </c>
      <c r="Z166" s="17">
        <f t="shared" si="213"/>
        <v>52754.1</v>
      </c>
      <c r="AA166" s="17">
        <f t="shared" si="213"/>
        <v>5469.7000000000007</v>
      </c>
      <c r="AB166" s="17">
        <f t="shared" si="213"/>
        <v>41198</v>
      </c>
      <c r="AC166" s="17">
        <f t="shared" si="213"/>
        <v>19641</v>
      </c>
      <c r="AD166" s="17">
        <f t="shared" si="213"/>
        <v>80882.900000000009</v>
      </c>
      <c r="AE166" s="17">
        <f t="shared" si="213"/>
        <v>2633</v>
      </c>
      <c r="AF166" s="17">
        <f t="shared" si="213"/>
        <v>455</v>
      </c>
      <c r="AG166" s="17">
        <f t="shared" si="213"/>
        <v>1044619.5</v>
      </c>
      <c r="AH166" s="17">
        <f t="shared" si="213"/>
        <v>4642.9000000000005</v>
      </c>
      <c r="AI166" s="17">
        <f t="shared" si="213"/>
        <v>1444.8</v>
      </c>
      <c r="AJ166" s="17">
        <f t="shared" si="213"/>
        <v>3505</v>
      </c>
      <c r="AK166" s="17">
        <f t="shared" si="213"/>
        <v>100</v>
      </c>
      <c r="AL166" s="17">
        <f t="shared" si="213"/>
        <v>4292</v>
      </c>
      <c r="AM166" s="17">
        <f t="shared" si="213"/>
        <v>22</v>
      </c>
      <c r="AN166" s="17">
        <f t="shared" si="213"/>
        <v>0</v>
      </c>
      <c r="AO166" s="17">
        <f t="shared" si="213"/>
        <v>0</v>
      </c>
      <c r="AP166" s="17">
        <f t="shared" si="213"/>
        <v>23799</v>
      </c>
      <c r="AQ166" s="17">
        <f t="shared" si="213"/>
        <v>26950</v>
      </c>
      <c r="AR166" s="17">
        <f t="shared" si="213"/>
        <v>10109</v>
      </c>
      <c r="AS166" s="17">
        <f t="shared" si="213"/>
        <v>52</v>
      </c>
      <c r="AT166" s="17">
        <f t="shared" si="213"/>
        <v>9</v>
      </c>
      <c r="AU166" s="17">
        <f t="shared" si="213"/>
        <v>56267.7</v>
      </c>
      <c r="AV166" s="17">
        <f t="shared" si="213"/>
        <v>30</v>
      </c>
      <c r="AW166" s="17">
        <f t="shared" si="213"/>
        <v>12362</v>
      </c>
      <c r="AX166" s="17">
        <f t="shared" si="213"/>
        <v>897</v>
      </c>
      <c r="AY166" s="17">
        <f t="shared" si="213"/>
        <v>1340120</v>
      </c>
    </row>
    <row r="167" spans="1:51" s="36" customFormat="1" x14ac:dyDescent="0.25">
      <c r="A167" s="56">
        <v>62</v>
      </c>
      <c r="B167" s="56"/>
      <c r="C167" s="56"/>
      <c r="D167" s="86" t="s">
        <v>266</v>
      </c>
      <c r="E167" s="17">
        <f>SUM(E168,E171,E180,E189,E192)</f>
        <v>2163717.5</v>
      </c>
      <c r="F167" s="17">
        <f t="shared" ref="F167:AX167" si="214">SUM(F168,F171,F180,F189,F192)</f>
        <v>223906.6</v>
      </c>
      <c r="G167" s="17">
        <f t="shared" si="214"/>
        <v>1939810.9</v>
      </c>
      <c r="H167" s="17">
        <f t="shared" si="214"/>
        <v>19980</v>
      </c>
      <c r="I167" s="17">
        <f t="shared" si="214"/>
        <v>8451</v>
      </c>
      <c r="J167" s="17">
        <f t="shared" si="214"/>
        <v>5000</v>
      </c>
      <c r="K167" s="17">
        <f t="shared" si="214"/>
        <v>99</v>
      </c>
      <c r="L167" s="17">
        <f t="shared" si="214"/>
        <v>84600</v>
      </c>
      <c r="M167" s="17">
        <f t="shared" si="214"/>
        <v>10020</v>
      </c>
      <c r="N167" s="17">
        <f t="shared" si="214"/>
        <v>0</v>
      </c>
      <c r="O167" s="17">
        <f t="shared" si="214"/>
        <v>19292</v>
      </c>
      <c r="P167" s="17">
        <f t="shared" si="214"/>
        <v>16329</v>
      </c>
      <c r="Q167" s="17">
        <f t="shared" si="214"/>
        <v>933</v>
      </c>
      <c r="R167" s="17">
        <f t="shared" si="214"/>
        <v>25</v>
      </c>
      <c r="S167" s="17">
        <f t="shared" si="214"/>
        <v>3898</v>
      </c>
      <c r="T167" s="17">
        <f t="shared" si="214"/>
        <v>6370</v>
      </c>
      <c r="U167" s="17">
        <f t="shared" si="214"/>
        <v>550</v>
      </c>
      <c r="V167" s="17">
        <f t="shared" si="214"/>
        <v>588831</v>
      </c>
      <c r="W167" s="17">
        <f t="shared" si="214"/>
        <v>50</v>
      </c>
      <c r="X167" s="17">
        <f t="shared" si="214"/>
        <v>10</v>
      </c>
      <c r="Y167" s="17">
        <f t="shared" si="214"/>
        <v>3120</v>
      </c>
      <c r="Z167" s="17">
        <f t="shared" si="214"/>
        <v>52263.199999999997</v>
      </c>
      <c r="AA167" s="17">
        <f t="shared" si="214"/>
        <v>5423.4000000000005</v>
      </c>
      <c r="AB167" s="17">
        <f t="shared" si="214"/>
        <v>41164</v>
      </c>
      <c r="AC167" s="17">
        <f t="shared" si="214"/>
        <v>60</v>
      </c>
      <c r="AD167" s="17">
        <f t="shared" si="214"/>
        <v>1018.3</v>
      </c>
      <c r="AE167" s="17">
        <f t="shared" si="214"/>
        <v>1930</v>
      </c>
      <c r="AF167" s="17">
        <f t="shared" si="214"/>
        <v>45</v>
      </c>
      <c r="AG167" s="17">
        <f t="shared" si="214"/>
        <v>1022543</v>
      </c>
      <c r="AH167" s="17">
        <f t="shared" si="214"/>
        <v>74.3</v>
      </c>
      <c r="AI167" s="17">
        <f t="shared" si="214"/>
        <v>1444.8</v>
      </c>
      <c r="AJ167" s="17">
        <f t="shared" si="214"/>
        <v>3505</v>
      </c>
      <c r="AK167" s="17">
        <f t="shared" si="214"/>
        <v>50</v>
      </c>
      <c r="AL167" s="17">
        <f t="shared" si="214"/>
        <v>3592</v>
      </c>
      <c r="AM167" s="17">
        <f t="shared" si="214"/>
        <v>10</v>
      </c>
      <c r="AN167" s="17">
        <f t="shared" si="214"/>
        <v>0</v>
      </c>
      <c r="AO167" s="17">
        <f t="shared" si="214"/>
        <v>0</v>
      </c>
      <c r="AP167" s="17">
        <f t="shared" si="214"/>
        <v>2035</v>
      </c>
      <c r="AQ167" s="17">
        <f t="shared" si="214"/>
        <v>50</v>
      </c>
      <c r="AR167" s="17">
        <f t="shared" si="214"/>
        <v>0</v>
      </c>
      <c r="AS167" s="17">
        <f t="shared" si="214"/>
        <v>2</v>
      </c>
      <c r="AT167" s="17">
        <f t="shared" si="214"/>
        <v>0</v>
      </c>
      <c r="AU167" s="17">
        <f t="shared" si="214"/>
        <v>36882.9</v>
      </c>
      <c r="AV167" s="17">
        <f t="shared" si="214"/>
        <v>30</v>
      </c>
      <c r="AW167" s="17">
        <f t="shared" si="214"/>
        <v>50</v>
      </c>
      <c r="AX167" s="17">
        <f t="shared" si="214"/>
        <v>80</v>
      </c>
      <c r="AY167" s="17"/>
    </row>
    <row r="168" spans="1:51" x14ac:dyDescent="0.25">
      <c r="A168" s="9"/>
      <c r="B168" s="9">
        <v>6201</v>
      </c>
      <c r="C168" s="9"/>
      <c r="D168" s="77" t="s">
        <v>337</v>
      </c>
      <c r="E168" s="10">
        <f>SUM(E169:E170)</f>
        <v>1004361</v>
      </c>
      <c r="F168" s="10">
        <f t="shared" ref="F168:AY168" si="215">SUM(F169:F170)</f>
        <v>0</v>
      </c>
      <c r="G168" s="10">
        <f t="shared" si="215"/>
        <v>1004361</v>
      </c>
      <c r="H168" s="10">
        <f t="shared" si="215"/>
        <v>0</v>
      </c>
      <c r="I168" s="10">
        <f t="shared" si="215"/>
        <v>0</v>
      </c>
      <c r="J168" s="10">
        <f t="shared" si="215"/>
        <v>0</v>
      </c>
      <c r="K168" s="10">
        <f t="shared" si="215"/>
        <v>0</v>
      </c>
      <c r="L168" s="10">
        <f t="shared" si="215"/>
        <v>0</v>
      </c>
      <c r="M168" s="10">
        <f t="shared" si="215"/>
        <v>0</v>
      </c>
      <c r="N168" s="10">
        <f t="shared" si="215"/>
        <v>0</v>
      </c>
      <c r="O168" s="10">
        <f t="shared" si="215"/>
        <v>0</v>
      </c>
      <c r="P168" s="10">
        <f t="shared" si="215"/>
        <v>0</v>
      </c>
      <c r="Q168" s="10">
        <f t="shared" si="215"/>
        <v>0</v>
      </c>
      <c r="R168" s="10">
        <f t="shared" si="215"/>
        <v>0</v>
      </c>
      <c r="S168" s="10">
        <f t="shared" si="215"/>
        <v>0</v>
      </c>
      <c r="T168" s="10">
        <f t="shared" si="215"/>
        <v>0</v>
      </c>
      <c r="U168" s="10">
        <f t="shared" si="215"/>
        <v>0</v>
      </c>
      <c r="V168" s="10">
        <f t="shared" si="215"/>
        <v>0</v>
      </c>
      <c r="W168" s="10">
        <f t="shared" si="215"/>
        <v>0</v>
      </c>
      <c r="X168" s="10">
        <f t="shared" si="215"/>
        <v>0</v>
      </c>
      <c r="Y168" s="10">
        <f t="shared" si="215"/>
        <v>0</v>
      </c>
      <c r="Z168" s="10">
        <f t="shared" si="215"/>
        <v>0</v>
      </c>
      <c r="AA168" s="10">
        <f t="shared" si="215"/>
        <v>0</v>
      </c>
      <c r="AB168" s="10">
        <f t="shared" si="215"/>
        <v>0</v>
      </c>
      <c r="AC168" s="10">
        <f t="shared" si="215"/>
        <v>0</v>
      </c>
      <c r="AD168" s="10">
        <f t="shared" si="215"/>
        <v>0</v>
      </c>
      <c r="AE168" s="10">
        <f t="shared" si="215"/>
        <v>0</v>
      </c>
      <c r="AF168" s="10">
        <f t="shared" si="215"/>
        <v>0</v>
      </c>
      <c r="AG168" s="10">
        <f t="shared" si="215"/>
        <v>1004361</v>
      </c>
      <c r="AH168" s="10">
        <f t="shared" si="215"/>
        <v>0</v>
      </c>
      <c r="AI168" s="10">
        <f t="shared" si="215"/>
        <v>0</v>
      </c>
      <c r="AJ168" s="10">
        <f t="shared" si="215"/>
        <v>0</v>
      </c>
      <c r="AK168" s="10">
        <f t="shared" si="215"/>
        <v>0</v>
      </c>
      <c r="AL168" s="10">
        <f t="shared" si="215"/>
        <v>0</v>
      </c>
      <c r="AM168" s="10">
        <f t="shared" si="215"/>
        <v>0</v>
      </c>
      <c r="AN168" s="10">
        <f t="shared" si="215"/>
        <v>0</v>
      </c>
      <c r="AO168" s="10">
        <f t="shared" si="215"/>
        <v>0</v>
      </c>
      <c r="AP168" s="10">
        <f t="shared" si="215"/>
        <v>0</v>
      </c>
      <c r="AQ168" s="10">
        <f t="shared" si="215"/>
        <v>0</v>
      </c>
      <c r="AR168" s="10">
        <f t="shared" si="215"/>
        <v>0</v>
      </c>
      <c r="AS168" s="10">
        <f t="shared" si="215"/>
        <v>0</v>
      </c>
      <c r="AT168" s="10">
        <f t="shared" si="215"/>
        <v>0</v>
      </c>
      <c r="AU168" s="10">
        <f t="shared" si="215"/>
        <v>0</v>
      </c>
      <c r="AV168" s="10">
        <f t="shared" si="215"/>
        <v>0</v>
      </c>
      <c r="AW168" s="10">
        <f t="shared" si="215"/>
        <v>0</v>
      </c>
      <c r="AX168" s="10">
        <f t="shared" si="215"/>
        <v>0</v>
      </c>
      <c r="AY168" s="10">
        <f t="shared" si="215"/>
        <v>0</v>
      </c>
    </row>
    <row r="169" spans="1:51" x14ac:dyDescent="0.25">
      <c r="A169" s="9"/>
      <c r="B169" s="9"/>
      <c r="C169" s="9">
        <v>62012</v>
      </c>
      <c r="D169" s="77" t="s">
        <v>356</v>
      </c>
      <c r="E169" s="10">
        <v>453269</v>
      </c>
      <c r="F169" s="10"/>
      <c r="G169" s="10">
        <v>453269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>
        <v>453269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x14ac:dyDescent="0.25">
      <c r="A170" s="9"/>
      <c r="B170" s="9"/>
      <c r="C170" s="9">
        <v>62013</v>
      </c>
      <c r="D170" s="77" t="s">
        <v>357</v>
      </c>
      <c r="E170" s="10">
        <v>551092</v>
      </c>
      <c r="F170" s="10"/>
      <c r="G170" s="10">
        <v>551092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>
        <v>551092</v>
      </c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x14ac:dyDescent="0.25">
      <c r="A171" s="9"/>
      <c r="B171" s="9">
        <v>6202</v>
      </c>
      <c r="C171" s="9"/>
      <c r="D171" s="77" t="s">
        <v>267</v>
      </c>
      <c r="E171" s="10">
        <f>SUM(E172:E179)</f>
        <v>948576.39999999991</v>
      </c>
      <c r="F171" s="10">
        <f t="shared" ref="F171:AY171" si="216">SUM(F172:F179)</f>
        <v>183823.9</v>
      </c>
      <c r="G171" s="10">
        <f t="shared" si="216"/>
        <v>764752.5</v>
      </c>
      <c r="H171" s="10">
        <f t="shared" si="216"/>
        <v>300</v>
      </c>
      <c r="I171" s="10">
        <f t="shared" si="216"/>
        <v>8136</v>
      </c>
      <c r="J171" s="10">
        <f t="shared" si="216"/>
        <v>5000</v>
      </c>
      <c r="K171" s="10">
        <f t="shared" si="216"/>
        <v>22</v>
      </c>
      <c r="L171" s="10">
        <f t="shared" si="216"/>
        <v>84500</v>
      </c>
      <c r="M171" s="10">
        <f t="shared" si="216"/>
        <v>10020</v>
      </c>
      <c r="N171" s="10">
        <f t="shared" si="216"/>
        <v>0</v>
      </c>
      <c r="O171" s="10">
        <f t="shared" si="216"/>
        <v>11577</v>
      </c>
      <c r="P171" s="10">
        <f t="shared" si="216"/>
        <v>2269</v>
      </c>
      <c r="Q171" s="10">
        <f t="shared" si="216"/>
        <v>733</v>
      </c>
      <c r="R171" s="10">
        <f t="shared" si="216"/>
        <v>0</v>
      </c>
      <c r="S171" s="10">
        <f t="shared" si="216"/>
        <v>3838</v>
      </c>
      <c r="T171" s="10">
        <f t="shared" si="216"/>
        <v>6370</v>
      </c>
      <c r="U171" s="10">
        <f t="shared" si="216"/>
        <v>250</v>
      </c>
      <c r="V171" s="10">
        <f t="shared" si="216"/>
        <v>588581</v>
      </c>
      <c r="W171" s="10">
        <f t="shared" si="216"/>
        <v>0</v>
      </c>
      <c r="X171" s="10">
        <f t="shared" si="216"/>
        <v>10</v>
      </c>
      <c r="Y171" s="10">
        <f t="shared" si="216"/>
        <v>3000</v>
      </c>
      <c r="Z171" s="10">
        <f t="shared" si="216"/>
        <v>14862.1</v>
      </c>
      <c r="AA171" s="10">
        <f t="shared" si="216"/>
        <v>1640.8000000000002</v>
      </c>
      <c r="AB171" s="10">
        <f t="shared" si="216"/>
        <v>4430.3</v>
      </c>
      <c r="AC171" s="10">
        <f t="shared" si="216"/>
        <v>0</v>
      </c>
      <c r="AD171" s="10">
        <f t="shared" si="216"/>
        <v>658</v>
      </c>
      <c r="AE171" s="10">
        <f t="shared" si="216"/>
        <v>930</v>
      </c>
      <c r="AF171" s="10">
        <f t="shared" si="216"/>
        <v>0</v>
      </c>
      <c r="AG171" s="10">
        <f t="shared" si="216"/>
        <v>2500</v>
      </c>
      <c r="AH171" s="10">
        <f t="shared" si="216"/>
        <v>0</v>
      </c>
      <c r="AI171" s="10">
        <f t="shared" si="216"/>
        <v>68.8</v>
      </c>
      <c r="AJ171" s="10">
        <f t="shared" si="216"/>
        <v>0</v>
      </c>
      <c r="AK171" s="10">
        <f t="shared" si="216"/>
        <v>0</v>
      </c>
      <c r="AL171" s="10">
        <f t="shared" si="216"/>
        <v>2964</v>
      </c>
      <c r="AM171" s="10">
        <f t="shared" si="216"/>
        <v>10</v>
      </c>
      <c r="AN171" s="10">
        <f t="shared" si="216"/>
        <v>0</v>
      </c>
      <c r="AO171" s="10">
        <f t="shared" si="216"/>
        <v>0</v>
      </c>
      <c r="AP171" s="10">
        <f t="shared" si="216"/>
        <v>0</v>
      </c>
      <c r="AQ171" s="10">
        <f t="shared" si="216"/>
        <v>0</v>
      </c>
      <c r="AR171" s="10">
        <f t="shared" si="216"/>
        <v>0</v>
      </c>
      <c r="AS171" s="10">
        <f t="shared" si="216"/>
        <v>2</v>
      </c>
      <c r="AT171" s="10">
        <f t="shared" si="216"/>
        <v>0</v>
      </c>
      <c r="AU171" s="10">
        <f t="shared" si="216"/>
        <v>12080.5</v>
      </c>
      <c r="AV171" s="10">
        <f t="shared" si="216"/>
        <v>0</v>
      </c>
      <c r="AW171" s="10">
        <f t="shared" si="216"/>
        <v>0</v>
      </c>
      <c r="AX171" s="10">
        <f t="shared" si="216"/>
        <v>0</v>
      </c>
      <c r="AY171" s="10">
        <f t="shared" si="216"/>
        <v>0</v>
      </c>
    </row>
    <row r="172" spans="1:51" x14ac:dyDescent="0.25">
      <c r="A172" s="9"/>
      <c r="B172" s="9"/>
      <c r="C172" s="9">
        <v>62021</v>
      </c>
      <c r="D172" s="77" t="s">
        <v>268</v>
      </c>
      <c r="E172" s="10">
        <v>190909.4</v>
      </c>
      <c r="F172" s="10">
        <v>27863.8</v>
      </c>
      <c r="G172" s="10">
        <v>163045.6</v>
      </c>
      <c r="H172" s="10"/>
      <c r="I172" s="10">
        <v>5136</v>
      </c>
      <c r="J172" s="10"/>
      <c r="K172" s="10">
        <v>22</v>
      </c>
      <c r="L172" s="10"/>
      <c r="M172" s="10"/>
      <c r="N172" s="10"/>
      <c r="O172" s="10">
        <v>4480</v>
      </c>
      <c r="P172" s="10">
        <v>37</v>
      </c>
      <c r="Q172" s="10">
        <v>100</v>
      </c>
      <c r="R172" s="10"/>
      <c r="S172" s="10"/>
      <c r="T172" s="10"/>
      <c r="U172" s="10"/>
      <c r="V172" s="10">
        <v>153238</v>
      </c>
      <c r="W172" s="10"/>
      <c r="X172" s="10"/>
      <c r="Y172" s="10"/>
      <c r="Z172" s="10">
        <v>30.6</v>
      </c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>
        <v>2</v>
      </c>
      <c r="AT172" s="10"/>
      <c r="AU172" s="10"/>
      <c r="AV172" s="10"/>
      <c r="AW172" s="10"/>
      <c r="AX172" s="10"/>
      <c r="AY172" s="10"/>
    </row>
    <row r="173" spans="1:51" x14ac:dyDescent="0.25">
      <c r="A173" s="9"/>
      <c r="B173" s="9"/>
      <c r="C173" s="9">
        <v>62022</v>
      </c>
      <c r="D173" s="77" t="s">
        <v>269</v>
      </c>
      <c r="E173" s="10">
        <v>313321.2</v>
      </c>
      <c r="F173" s="10">
        <v>5282</v>
      </c>
      <c r="G173" s="10">
        <v>308039.2</v>
      </c>
      <c r="H173" s="10">
        <v>300</v>
      </c>
      <c r="I173" s="10"/>
      <c r="J173" s="10"/>
      <c r="K173" s="10"/>
      <c r="L173" s="10"/>
      <c r="M173" s="10"/>
      <c r="N173" s="10"/>
      <c r="O173" s="10">
        <v>7097</v>
      </c>
      <c r="P173" s="10">
        <v>2200</v>
      </c>
      <c r="Q173" s="10">
        <v>100</v>
      </c>
      <c r="R173" s="10"/>
      <c r="S173" s="10"/>
      <c r="T173" s="10"/>
      <c r="U173" s="10"/>
      <c r="V173" s="10">
        <v>298076.2</v>
      </c>
      <c r="W173" s="10"/>
      <c r="X173" s="10"/>
      <c r="Y173" s="10"/>
      <c r="Z173" s="10"/>
      <c r="AA173" s="10">
        <v>26</v>
      </c>
      <c r="AB173" s="10">
        <v>40</v>
      </c>
      <c r="AC173" s="10"/>
      <c r="AD173" s="10"/>
      <c r="AE173" s="10">
        <v>200</v>
      </c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x14ac:dyDescent="0.25">
      <c r="A174" s="9"/>
      <c r="B174" s="9"/>
      <c r="C174" s="9">
        <v>62023</v>
      </c>
      <c r="D174" s="77" t="s">
        <v>270</v>
      </c>
      <c r="E174" s="10">
        <v>17494.2</v>
      </c>
      <c r="F174" s="10">
        <v>6957.4</v>
      </c>
      <c r="G174" s="10">
        <v>10536.8</v>
      </c>
      <c r="H174" s="10"/>
      <c r="I174" s="10"/>
      <c r="J174" s="10"/>
      <c r="K174" s="10"/>
      <c r="L174" s="10"/>
      <c r="M174" s="10">
        <v>20</v>
      </c>
      <c r="N174" s="10"/>
      <c r="O174" s="10"/>
      <c r="P174" s="10"/>
      <c r="Q174" s="10"/>
      <c r="R174" s="10"/>
      <c r="S174" s="10"/>
      <c r="T174" s="10">
        <v>6250</v>
      </c>
      <c r="U174" s="10"/>
      <c r="V174" s="10">
        <v>1266.8</v>
      </c>
      <c r="W174" s="10"/>
      <c r="X174" s="10"/>
      <c r="Y174" s="10">
        <v>3000</v>
      </c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x14ac:dyDescent="0.25">
      <c r="A175" s="9"/>
      <c r="B175" s="9"/>
      <c r="C175" s="9">
        <v>62024</v>
      </c>
      <c r="D175" s="77" t="s">
        <v>271</v>
      </c>
      <c r="E175" s="10">
        <v>18903.3</v>
      </c>
      <c r="F175" s="10">
        <v>12403.3</v>
      </c>
      <c r="G175" s="10">
        <v>6500</v>
      </c>
      <c r="H175" s="10"/>
      <c r="I175" s="10">
        <v>3000</v>
      </c>
      <c r="J175" s="10">
        <v>1000</v>
      </c>
      <c r="K175" s="10"/>
      <c r="L175" s="10">
        <v>2500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</row>
    <row r="176" spans="1:51" x14ac:dyDescent="0.25">
      <c r="A176" s="9"/>
      <c r="B176" s="9"/>
      <c r="C176" s="9">
        <v>62025</v>
      </c>
      <c r="D176" s="77" t="s">
        <v>272</v>
      </c>
      <c r="E176" s="10">
        <v>68984.2</v>
      </c>
      <c r="F176" s="10">
        <v>53201.5</v>
      </c>
      <c r="G176" s="10">
        <v>15782.7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>
        <v>10</v>
      </c>
      <c r="Y176" s="10"/>
      <c r="Z176" s="10">
        <v>9819.5</v>
      </c>
      <c r="AA176" s="10">
        <v>1273.2</v>
      </c>
      <c r="AB176" s="10">
        <v>1044.7</v>
      </c>
      <c r="AC176" s="10"/>
      <c r="AD176" s="10">
        <v>140</v>
      </c>
      <c r="AE176" s="10"/>
      <c r="AF176" s="10"/>
      <c r="AG176" s="10"/>
      <c r="AH176" s="10"/>
      <c r="AI176" s="10">
        <v>50.8</v>
      </c>
      <c r="AJ176" s="10"/>
      <c r="AK176" s="10"/>
      <c r="AL176" s="10">
        <v>1364</v>
      </c>
      <c r="AM176" s="10"/>
      <c r="AN176" s="10"/>
      <c r="AO176" s="10"/>
      <c r="AP176" s="10"/>
      <c r="AQ176" s="10"/>
      <c r="AR176" s="10"/>
      <c r="AS176" s="10"/>
      <c r="AT176" s="10"/>
      <c r="AU176" s="10">
        <v>2080.5</v>
      </c>
      <c r="AV176" s="10"/>
      <c r="AW176" s="10"/>
      <c r="AX176" s="10"/>
      <c r="AY176" s="10"/>
    </row>
    <row r="177" spans="1:51" x14ac:dyDescent="0.25">
      <c r="A177" s="9"/>
      <c r="B177" s="9"/>
      <c r="C177" s="9">
        <v>62026</v>
      </c>
      <c r="D177" s="77" t="s">
        <v>273</v>
      </c>
      <c r="E177" s="10">
        <v>3276.4</v>
      </c>
      <c r="F177" s="10"/>
      <c r="G177" s="10">
        <v>3276.4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>
        <v>1538</v>
      </c>
      <c r="T177" s="10"/>
      <c r="U177" s="10"/>
      <c r="V177" s="10"/>
      <c r="W177" s="10"/>
      <c r="X177" s="10"/>
      <c r="Y177" s="10"/>
      <c r="Z177" s="10">
        <v>1164.4000000000001</v>
      </c>
      <c r="AA177" s="10">
        <v>333.6</v>
      </c>
      <c r="AB177" s="10">
        <v>240.4</v>
      </c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x14ac:dyDescent="0.25">
      <c r="A178" s="9"/>
      <c r="B178" s="9"/>
      <c r="C178" s="9">
        <v>62027</v>
      </c>
      <c r="D178" s="77" t="s">
        <v>274</v>
      </c>
      <c r="E178" s="10">
        <v>8</v>
      </c>
      <c r="F178" s="10"/>
      <c r="G178" s="10">
        <v>8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>
        <v>8</v>
      </c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</row>
    <row r="179" spans="1:51" x14ac:dyDescent="0.25">
      <c r="A179" s="9"/>
      <c r="B179" s="9"/>
      <c r="C179" s="9">
        <v>62028</v>
      </c>
      <c r="D179" s="77" t="s">
        <v>275</v>
      </c>
      <c r="E179" s="10">
        <v>335679.7</v>
      </c>
      <c r="F179" s="10">
        <v>78115.899999999994</v>
      </c>
      <c r="G179" s="10">
        <v>257563.8</v>
      </c>
      <c r="H179" s="10"/>
      <c r="I179" s="10"/>
      <c r="J179" s="10">
        <v>4000</v>
      </c>
      <c r="K179" s="10"/>
      <c r="L179" s="10">
        <v>82000</v>
      </c>
      <c r="M179" s="10">
        <v>10000</v>
      </c>
      <c r="N179" s="10"/>
      <c r="O179" s="10"/>
      <c r="P179" s="10">
        <v>32</v>
      </c>
      <c r="Q179" s="10">
        <v>533</v>
      </c>
      <c r="R179" s="10"/>
      <c r="S179" s="10">
        <v>2300</v>
      </c>
      <c r="T179" s="10">
        <v>120</v>
      </c>
      <c r="U179" s="10">
        <v>250</v>
      </c>
      <c r="V179" s="10">
        <v>136000</v>
      </c>
      <c r="W179" s="10"/>
      <c r="X179" s="10"/>
      <c r="Y179" s="10"/>
      <c r="Z179" s="10">
        <v>3847.6</v>
      </c>
      <c r="AA179" s="10"/>
      <c r="AB179" s="10">
        <v>3105.2</v>
      </c>
      <c r="AC179" s="10"/>
      <c r="AD179" s="10">
        <v>518</v>
      </c>
      <c r="AE179" s="10">
        <v>730</v>
      </c>
      <c r="AF179" s="10"/>
      <c r="AG179" s="10">
        <v>2500</v>
      </c>
      <c r="AH179" s="10"/>
      <c r="AI179" s="10">
        <v>18</v>
      </c>
      <c r="AJ179" s="10"/>
      <c r="AK179" s="10"/>
      <c r="AL179" s="10">
        <v>1600</v>
      </c>
      <c r="AM179" s="10">
        <v>10</v>
      </c>
      <c r="AN179" s="10"/>
      <c r="AO179" s="10"/>
      <c r="AP179" s="10"/>
      <c r="AQ179" s="10"/>
      <c r="AR179" s="10"/>
      <c r="AS179" s="10"/>
      <c r="AT179" s="10"/>
      <c r="AU179" s="10">
        <v>10000</v>
      </c>
      <c r="AV179" s="10"/>
      <c r="AW179" s="10"/>
      <c r="AX179" s="10"/>
      <c r="AY179" s="10"/>
    </row>
    <row r="180" spans="1:51" x14ac:dyDescent="0.25">
      <c r="A180" s="9"/>
      <c r="B180" s="9">
        <v>6203</v>
      </c>
      <c r="C180" s="9"/>
      <c r="D180" s="77" t="s">
        <v>276</v>
      </c>
      <c r="E180" s="10">
        <f t="shared" ref="E180:AY180" si="217">SUM(E181:E188)</f>
        <v>144895.1</v>
      </c>
      <c r="F180" s="10">
        <f t="shared" si="217"/>
        <v>28177.1</v>
      </c>
      <c r="G180" s="10">
        <f t="shared" si="217"/>
        <v>116718.00000000001</v>
      </c>
      <c r="H180" s="10">
        <f t="shared" si="217"/>
        <v>19680</v>
      </c>
      <c r="I180" s="10">
        <f t="shared" si="217"/>
        <v>315</v>
      </c>
      <c r="J180" s="10">
        <f t="shared" si="217"/>
        <v>0</v>
      </c>
      <c r="K180" s="10">
        <f t="shared" si="217"/>
        <v>67</v>
      </c>
      <c r="L180" s="10">
        <f t="shared" si="217"/>
        <v>0</v>
      </c>
      <c r="M180" s="10">
        <f t="shared" si="217"/>
        <v>0</v>
      </c>
      <c r="N180" s="10">
        <f t="shared" si="217"/>
        <v>0</v>
      </c>
      <c r="O180" s="10">
        <f t="shared" si="217"/>
        <v>7715</v>
      </c>
      <c r="P180" s="10">
        <f t="shared" si="217"/>
        <v>0</v>
      </c>
      <c r="Q180" s="10">
        <f t="shared" si="217"/>
        <v>0</v>
      </c>
      <c r="R180" s="10">
        <f t="shared" si="217"/>
        <v>0</v>
      </c>
      <c r="S180" s="10">
        <f t="shared" si="217"/>
        <v>0</v>
      </c>
      <c r="T180" s="10">
        <f t="shared" si="217"/>
        <v>0</v>
      </c>
      <c r="U180" s="10">
        <f t="shared" si="217"/>
        <v>260</v>
      </c>
      <c r="V180" s="10">
        <f t="shared" si="217"/>
        <v>0</v>
      </c>
      <c r="W180" s="10">
        <f t="shared" si="217"/>
        <v>0</v>
      </c>
      <c r="X180" s="10">
        <f t="shared" si="217"/>
        <v>0</v>
      </c>
      <c r="Y180" s="10">
        <f t="shared" si="217"/>
        <v>0</v>
      </c>
      <c r="Z180" s="10">
        <f t="shared" si="217"/>
        <v>7780.5</v>
      </c>
      <c r="AA180" s="10">
        <f t="shared" si="217"/>
        <v>163.80000000000001</v>
      </c>
      <c r="AB180" s="10">
        <f t="shared" si="217"/>
        <v>34697.5</v>
      </c>
      <c r="AC180" s="10">
        <f t="shared" si="217"/>
        <v>0</v>
      </c>
      <c r="AD180" s="10">
        <f t="shared" si="217"/>
        <v>0</v>
      </c>
      <c r="AE180" s="10">
        <f t="shared" si="217"/>
        <v>1000</v>
      </c>
      <c r="AF180" s="10">
        <f t="shared" si="217"/>
        <v>0</v>
      </c>
      <c r="AG180" s="10">
        <f t="shared" si="217"/>
        <v>15639</v>
      </c>
      <c r="AH180" s="10">
        <f t="shared" si="217"/>
        <v>46.8</v>
      </c>
      <c r="AI180" s="10">
        <f t="shared" si="217"/>
        <v>86</v>
      </c>
      <c r="AJ180" s="10">
        <f t="shared" si="217"/>
        <v>3470</v>
      </c>
      <c r="AK180" s="10">
        <f t="shared" si="217"/>
        <v>0</v>
      </c>
      <c r="AL180" s="10">
        <f t="shared" si="217"/>
        <v>0</v>
      </c>
      <c r="AM180" s="10">
        <f t="shared" si="217"/>
        <v>0</v>
      </c>
      <c r="AN180" s="10">
        <f t="shared" si="217"/>
        <v>0</v>
      </c>
      <c r="AO180" s="10">
        <f t="shared" si="217"/>
        <v>0</v>
      </c>
      <c r="AP180" s="10">
        <f t="shared" si="217"/>
        <v>2000</v>
      </c>
      <c r="AQ180" s="10">
        <f t="shared" si="217"/>
        <v>0</v>
      </c>
      <c r="AR180" s="10">
        <f t="shared" si="217"/>
        <v>0</v>
      </c>
      <c r="AS180" s="10">
        <f t="shared" si="217"/>
        <v>0</v>
      </c>
      <c r="AT180" s="10">
        <f t="shared" si="217"/>
        <v>0</v>
      </c>
      <c r="AU180" s="10">
        <f t="shared" si="217"/>
        <v>23797.4</v>
      </c>
      <c r="AV180" s="10">
        <f t="shared" si="217"/>
        <v>0</v>
      </c>
      <c r="AW180" s="10">
        <f t="shared" si="217"/>
        <v>0</v>
      </c>
      <c r="AX180" s="10">
        <f t="shared" si="217"/>
        <v>0</v>
      </c>
      <c r="AY180" s="10">
        <f t="shared" si="217"/>
        <v>0</v>
      </c>
    </row>
    <row r="181" spans="1:51" x14ac:dyDescent="0.25">
      <c r="A181" s="9"/>
      <c r="B181" s="9"/>
      <c r="C181" s="9">
        <v>62031</v>
      </c>
      <c r="D181" s="77" t="s">
        <v>277</v>
      </c>
      <c r="E181" s="10">
        <v>16349.2</v>
      </c>
      <c r="F181" s="10">
        <v>5549.2</v>
      </c>
      <c r="G181" s="10">
        <v>10800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>
        <v>1000</v>
      </c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>
        <v>9800</v>
      </c>
      <c r="AV181" s="10"/>
      <c r="AW181" s="10"/>
      <c r="AX181" s="10"/>
      <c r="AY181" s="10"/>
    </row>
    <row r="182" spans="1:51" x14ac:dyDescent="0.25">
      <c r="A182" s="9"/>
      <c r="B182" s="9"/>
      <c r="C182" s="9">
        <v>62032</v>
      </c>
      <c r="D182" s="77" t="s">
        <v>278</v>
      </c>
      <c r="E182" s="10">
        <v>910</v>
      </c>
      <c r="F182" s="10"/>
      <c r="G182" s="10">
        <v>910</v>
      </c>
      <c r="H182" s="10"/>
      <c r="I182" s="10"/>
      <c r="J182" s="10"/>
      <c r="K182" s="10">
        <v>2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>
        <v>900</v>
      </c>
      <c r="AH182" s="10">
        <v>8</v>
      </c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</row>
    <row r="183" spans="1:51" x14ac:dyDescent="0.25">
      <c r="A183" s="9"/>
      <c r="B183" s="9"/>
      <c r="C183" s="9">
        <v>62033</v>
      </c>
      <c r="D183" s="77" t="s">
        <v>279</v>
      </c>
      <c r="E183" s="10">
        <v>3907.7</v>
      </c>
      <c r="F183" s="10">
        <v>3042.5</v>
      </c>
      <c r="G183" s="10">
        <v>865.2</v>
      </c>
      <c r="H183" s="10"/>
      <c r="I183" s="10">
        <v>315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>
        <v>88.2</v>
      </c>
      <c r="AA183" s="10">
        <v>68.5</v>
      </c>
      <c r="AB183" s="10">
        <v>190.5</v>
      </c>
      <c r="AC183" s="10"/>
      <c r="AD183" s="10"/>
      <c r="AE183" s="10"/>
      <c r="AF183" s="10"/>
      <c r="AG183" s="10">
        <v>57</v>
      </c>
      <c r="AH183" s="10"/>
      <c r="AI183" s="10">
        <v>86</v>
      </c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>
        <v>60</v>
      </c>
      <c r="AV183" s="10"/>
      <c r="AW183" s="10"/>
      <c r="AX183" s="10"/>
      <c r="AY183" s="10"/>
    </row>
    <row r="184" spans="1:51" x14ac:dyDescent="0.25">
      <c r="A184" s="9"/>
      <c r="B184" s="9"/>
      <c r="C184" s="9">
        <v>62034</v>
      </c>
      <c r="D184" s="77" t="s">
        <v>280</v>
      </c>
      <c r="E184" s="10">
        <v>7552.2</v>
      </c>
      <c r="F184" s="10"/>
      <c r="G184" s="10">
        <v>7552.2</v>
      </c>
      <c r="H184" s="10"/>
      <c r="I184" s="10"/>
      <c r="J184" s="10"/>
      <c r="K184" s="10">
        <v>40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>
        <v>14.2</v>
      </c>
      <c r="AB184" s="10"/>
      <c r="AC184" s="10"/>
      <c r="AD184" s="10"/>
      <c r="AE184" s="10"/>
      <c r="AF184" s="10"/>
      <c r="AG184" s="10">
        <v>7498</v>
      </c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x14ac:dyDescent="0.25">
      <c r="A185" s="9"/>
      <c r="B185" s="9"/>
      <c r="C185" s="9">
        <v>62035</v>
      </c>
      <c r="D185" s="77" t="s">
        <v>281</v>
      </c>
      <c r="E185" s="10">
        <v>44149.7</v>
      </c>
      <c r="F185" s="10">
        <v>12797.8</v>
      </c>
      <c r="G185" s="10">
        <v>31351.9</v>
      </c>
      <c r="H185" s="10"/>
      <c r="I185" s="10"/>
      <c r="J185" s="10"/>
      <c r="K185" s="10">
        <v>25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260</v>
      </c>
      <c r="V185" s="10"/>
      <c r="W185" s="10"/>
      <c r="X185" s="10"/>
      <c r="Y185" s="10"/>
      <c r="Z185" s="10">
        <v>15</v>
      </c>
      <c r="AA185" s="10">
        <v>79.099999999999994</v>
      </c>
      <c r="AB185" s="10">
        <v>30459</v>
      </c>
      <c r="AC185" s="10"/>
      <c r="AD185" s="10"/>
      <c r="AE185" s="10"/>
      <c r="AF185" s="10"/>
      <c r="AG185" s="10">
        <v>490</v>
      </c>
      <c r="AH185" s="10">
        <v>23.8</v>
      </c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</row>
    <row r="186" spans="1:51" x14ac:dyDescent="0.25">
      <c r="A186" s="9"/>
      <c r="B186" s="9"/>
      <c r="C186" s="9">
        <v>62036</v>
      </c>
      <c r="D186" s="77" t="s">
        <v>282</v>
      </c>
      <c r="E186" s="10">
        <v>25389</v>
      </c>
      <c r="F186" s="10">
        <v>6787.6</v>
      </c>
      <c r="G186" s="10">
        <v>18601.400000000001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>
        <v>2694</v>
      </c>
      <c r="AH186" s="10"/>
      <c r="AI186" s="10"/>
      <c r="AJ186" s="10">
        <v>3470</v>
      </c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>
        <v>12437.4</v>
      </c>
      <c r="AV186" s="10"/>
      <c r="AW186" s="10"/>
      <c r="AX186" s="10"/>
      <c r="AY186" s="10"/>
    </row>
    <row r="187" spans="1:51" x14ac:dyDescent="0.25">
      <c r="A187" s="9"/>
      <c r="B187" s="9"/>
      <c r="C187" s="9">
        <v>62037</v>
      </c>
      <c r="D187" s="77" t="s">
        <v>283</v>
      </c>
      <c r="E187" s="10">
        <v>19690</v>
      </c>
      <c r="F187" s="10"/>
      <c r="G187" s="10">
        <v>19690</v>
      </c>
      <c r="H187" s="10">
        <v>19680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>
        <v>10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x14ac:dyDescent="0.25">
      <c r="A188" s="9"/>
      <c r="B188" s="9"/>
      <c r="C188" s="9">
        <v>62038</v>
      </c>
      <c r="D188" s="77" t="s">
        <v>284</v>
      </c>
      <c r="E188" s="10">
        <v>26947.3</v>
      </c>
      <c r="F188" s="10"/>
      <c r="G188" s="10">
        <v>26947.3</v>
      </c>
      <c r="H188" s="10"/>
      <c r="I188" s="10"/>
      <c r="J188" s="10"/>
      <c r="K188" s="10"/>
      <c r="L188" s="10"/>
      <c r="M188" s="10"/>
      <c r="N188" s="10"/>
      <c r="O188" s="10">
        <v>7715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>
        <v>7677.3</v>
      </c>
      <c r="AA188" s="10">
        <v>2</v>
      </c>
      <c r="AB188" s="10">
        <v>4048</v>
      </c>
      <c r="AC188" s="10"/>
      <c r="AD188" s="10"/>
      <c r="AE188" s="10"/>
      <c r="AF188" s="10"/>
      <c r="AG188" s="10">
        <v>4000</v>
      </c>
      <c r="AH188" s="10">
        <v>5</v>
      </c>
      <c r="AI188" s="10"/>
      <c r="AJ188" s="10"/>
      <c r="AK188" s="10"/>
      <c r="AL188" s="10"/>
      <c r="AM188" s="10"/>
      <c r="AN188" s="10"/>
      <c r="AO188" s="10"/>
      <c r="AP188" s="10">
        <v>2000</v>
      </c>
      <c r="AQ188" s="10"/>
      <c r="AR188" s="10"/>
      <c r="AS188" s="10"/>
      <c r="AT188" s="10"/>
      <c r="AU188" s="10">
        <v>1500</v>
      </c>
      <c r="AV188" s="10"/>
      <c r="AW188" s="10"/>
      <c r="AX188" s="10"/>
      <c r="AY188" s="10"/>
    </row>
    <row r="189" spans="1:51" x14ac:dyDescent="0.25">
      <c r="A189" s="9"/>
      <c r="B189" s="9">
        <v>6206</v>
      </c>
      <c r="C189" s="9"/>
      <c r="D189" s="77" t="s">
        <v>338</v>
      </c>
      <c r="E189" s="10">
        <f>SUM(E190:E191)</f>
        <v>52225</v>
      </c>
      <c r="F189" s="10">
        <f t="shared" ref="F189:AY189" si="218">SUM(F190:F191)</f>
        <v>11905.6</v>
      </c>
      <c r="G189" s="10">
        <f t="shared" si="218"/>
        <v>40319.4</v>
      </c>
      <c r="H189" s="10">
        <f t="shared" si="218"/>
        <v>0</v>
      </c>
      <c r="I189" s="10">
        <f t="shared" si="218"/>
        <v>0</v>
      </c>
      <c r="J189" s="10">
        <f t="shared" si="218"/>
        <v>0</v>
      </c>
      <c r="K189" s="10">
        <f t="shared" si="218"/>
        <v>10</v>
      </c>
      <c r="L189" s="10">
        <f t="shared" si="218"/>
        <v>100</v>
      </c>
      <c r="M189" s="10">
        <f t="shared" si="218"/>
        <v>0</v>
      </c>
      <c r="N189" s="10">
        <f t="shared" si="218"/>
        <v>0</v>
      </c>
      <c r="O189" s="10">
        <f t="shared" si="218"/>
        <v>0</v>
      </c>
      <c r="P189" s="10">
        <f t="shared" si="218"/>
        <v>400</v>
      </c>
      <c r="Q189" s="10">
        <f t="shared" si="218"/>
        <v>200</v>
      </c>
      <c r="R189" s="10">
        <f t="shared" si="218"/>
        <v>25</v>
      </c>
      <c r="S189" s="10">
        <f t="shared" si="218"/>
        <v>60</v>
      </c>
      <c r="T189" s="10">
        <f t="shared" si="218"/>
        <v>0</v>
      </c>
      <c r="U189" s="10">
        <f t="shared" si="218"/>
        <v>40</v>
      </c>
      <c r="V189" s="10">
        <f t="shared" si="218"/>
        <v>250</v>
      </c>
      <c r="W189" s="10">
        <f t="shared" si="218"/>
        <v>50</v>
      </c>
      <c r="X189" s="10">
        <f t="shared" si="218"/>
        <v>0</v>
      </c>
      <c r="Y189" s="10">
        <f t="shared" si="218"/>
        <v>120</v>
      </c>
      <c r="Z189" s="10">
        <f t="shared" si="218"/>
        <v>29620.6</v>
      </c>
      <c r="AA189" s="10">
        <f t="shared" si="218"/>
        <v>3618.8</v>
      </c>
      <c r="AB189" s="10">
        <f t="shared" si="218"/>
        <v>2036.2</v>
      </c>
      <c r="AC189" s="10">
        <f t="shared" si="218"/>
        <v>60</v>
      </c>
      <c r="AD189" s="10">
        <f t="shared" si="218"/>
        <v>360.3</v>
      </c>
      <c r="AE189" s="10">
        <f t="shared" si="218"/>
        <v>0</v>
      </c>
      <c r="AF189" s="10">
        <f t="shared" si="218"/>
        <v>45</v>
      </c>
      <c r="AG189" s="10">
        <f t="shared" si="218"/>
        <v>43</v>
      </c>
      <c r="AH189" s="10">
        <f t="shared" si="218"/>
        <v>27.5</v>
      </c>
      <c r="AI189" s="10">
        <f t="shared" si="218"/>
        <v>1290</v>
      </c>
      <c r="AJ189" s="10">
        <f t="shared" si="218"/>
        <v>35</v>
      </c>
      <c r="AK189" s="10">
        <f t="shared" si="218"/>
        <v>50</v>
      </c>
      <c r="AL189" s="10">
        <f t="shared" si="218"/>
        <v>628</v>
      </c>
      <c r="AM189" s="10">
        <f t="shared" si="218"/>
        <v>0</v>
      </c>
      <c r="AN189" s="10">
        <f t="shared" si="218"/>
        <v>0</v>
      </c>
      <c r="AO189" s="10">
        <f t="shared" si="218"/>
        <v>0</v>
      </c>
      <c r="AP189" s="10">
        <f t="shared" si="218"/>
        <v>35</v>
      </c>
      <c r="AQ189" s="10">
        <f t="shared" si="218"/>
        <v>50</v>
      </c>
      <c r="AR189" s="10">
        <f t="shared" si="218"/>
        <v>0</v>
      </c>
      <c r="AS189" s="10">
        <f t="shared" si="218"/>
        <v>0</v>
      </c>
      <c r="AT189" s="10">
        <f t="shared" si="218"/>
        <v>0</v>
      </c>
      <c r="AU189" s="10">
        <f t="shared" si="218"/>
        <v>1005</v>
      </c>
      <c r="AV189" s="10">
        <f t="shared" si="218"/>
        <v>30</v>
      </c>
      <c r="AW189" s="10">
        <f t="shared" si="218"/>
        <v>50</v>
      </c>
      <c r="AX189" s="10">
        <f t="shared" si="218"/>
        <v>80</v>
      </c>
      <c r="AY189" s="10">
        <f t="shared" si="218"/>
        <v>0</v>
      </c>
    </row>
    <row r="190" spans="1:51" x14ac:dyDescent="0.25">
      <c r="A190" s="9"/>
      <c r="B190" s="9"/>
      <c r="C190" s="9">
        <v>62061</v>
      </c>
      <c r="D190" s="77" t="s">
        <v>339</v>
      </c>
      <c r="E190" s="10">
        <v>52213</v>
      </c>
      <c r="F190" s="10">
        <v>11893.6</v>
      </c>
      <c r="G190" s="10">
        <v>40319.4</v>
      </c>
      <c r="H190" s="10"/>
      <c r="I190" s="10"/>
      <c r="J190" s="10"/>
      <c r="K190" s="10">
        <v>10</v>
      </c>
      <c r="L190" s="10">
        <v>100</v>
      </c>
      <c r="M190" s="10"/>
      <c r="N190" s="10"/>
      <c r="O190" s="10"/>
      <c r="P190" s="10">
        <v>400</v>
      </c>
      <c r="Q190" s="10">
        <v>200</v>
      </c>
      <c r="R190" s="10">
        <v>25</v>
      </c>
      <c r="S190" s="10">
        <v>60</v>
      </c>
      <c r="T190" s="10"/>
      <c r="U190" s="10">
        <v>40</v>
      </c>
      <c r="V190" s="10">
        <v>250</v>
      </c>
      <c r="W190" s="10">
        <v>50</v>
      </c>
      <c r="X190" s="10"/>
      <c r="Y190" s="10">
        <v>120</v>
      </c>
      <c r="Z190" s="10">
        <v>29620.6</v>
      </c>
      <c r="AA190" s="10">
        <v>3618.8</v>
      </c>
      <c r="AB190" s="10">
        <v>2036.2</v>
      </c>
      <c r="AC190" s="10">
        <v>60</v>
      </c>
      <c r="AD190" s="10">
        <v>360.3</v>
      </c>
      <c r="AE190" s="10"/>
      <c r="AF190" s="10">
        <v>45</v>
      </c>
      <c r="AG190" s="10">
        <v>43</v>
      </c>
      <c r="AH190" s="10">
        <v>27.5</v>
      </c>
      <c r="AI190" s="10">
        <v>1290</v>
      </c>
      <c r="AJ190" s="10">
        <v>35</v>
      </c>
      <c r="AK190" s="10">
        <v>50</v>
      </c>
      <c r="AL190" s="10">
        <v>628</v>
      </c>
      <c r="AM190" s="10"/>
      <c r="AN190" s="10"/>
      <c r="AO190" s="10"/>
      <c r="AP190" s="10">
        <v>35</v>
      </c>
      <c r="AQ190" s="10">
        <v>50</v>
      </c>
      <c r="AR190" s="10"/>
      <c r="AS190" s="10"/>
      <c r="AT190" s="10"/>
      <c r="AU190" s="10">
        <v>1005</v>
      </c>
      <c r="AV190" s="10">
        <v>30</v>
      </c>
      <c r="AW190" s="10">
        <v>50</v>
      </c>
      <c r="AX190" s="10">
        <v>80</v>
      </c>
      <c r="AY190" s="10"/>
    </row>
    <row r="191" spans="1:51" x14ac:dyDescent="0.25">
      <c r="A191" s="9"/>
      <c r="B191" s="9"/>
      <c r="C191" s="9">
        <v>62068</v>
      </c>
      <c r="D191" s="77" t="s">
        <v>285</v>
      </c>
      <c r="E191" s="10">
        <v>12</v>
      </c>
      <c r="F191" s="10">
        <v>12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</row>
    <row r="192" spans="1:51" x14ac:dyDescent="0.25">
      <c r="A192" s="9"/>
      <c r="B192" s="9">
        <v>6298</v>
      </c>
      <c r="C192" s="9"/>
      <c r="D192" s="77" t="s">
        <v>285</v>
      </c>
      <c r="E192" s="10">
        <f>SUM(E193:E193)</f>
        <v>13660</v>
      </c>
      <c r="F192" s="10">
        <f t="shared" ref="F192:AY192" si="219">SUM(F193:F193)</f>
        <v>0</v>
      </c>
      <c r="G192" s="10">
        <f t="shared" si="219"/>
        <v>13660</v>
      </c>
      <c r="H192" s="10">
        <f t="shared" si="219"/>
        <v>0</v>
      </c>
      <c r="I192" s="10">
        <f t="shared" si="219"/>
        <v>0</v>
      </c>
      <c r="J192" s="10">
        <f t="shared" si="219"/>
        <v>0</v>
      </c>
      <c r="K192" s="10">
        <f t="shared" si="219"/>
        <v>0</v>
      </c>
      <c r="L192" s="10">
        <f t="shared" si="219"/>
        <v>0</v>
      </c>
      <c r="M192" s="10">
        <f t="shared" si="219"/>
        <v>0</v>
      </c>
      <c r="N192" s="10">
        <f t="shared" si="219"/>
        <v>0</v>
      </c>
      <c r="O192" s="10">
        <f t="shared" si="219"/>
        <v>0</v>
      </c>
      <c r="P192" s="10">
        <f t="shared" si="219"/>
        <v>13660</v>
      </c>
      <c r="Q192" s="10">
        <f t="shared" si="219"/>
        <v>0</v>
      </c>
      <c r="R192" s="10">
        <f t="shared" si="219"/>
        <v>0</v>
      </c>
      <c r="S192" s="10">
        <f t="shared" si="219"/>
        <v>0</v>
      </c>
      <c r="T192" s="10">
        <f t="shared" si="219"/>
        <v>0</v>
      </c>
      <c r="U192" s="10">
        <f t="shared" si="219"/>
        <v>0</v>
      </c>
      <c r="V192" s="10">
        <f t="shared" si="219"/>
        <v>0</v>
      </c>
      <c r="W192" s="10">
        <f t="shared" si="219"/>
        <v>0</v>
      </c>
      <c r="X192" s="10">
        <f t="shared" si="219"/>
        <v>0</v>
      </c>
      <c r="Y192" s="10">
        <f t="shared" si="219"/>
        <v>0</v>
      </c>
      <c r="Z192" s="10">
        <f t="shared" si="219"/>
        <v>0</v>
      </c>
      <c r="AA192" s="10">
        <f t="shared" si="219"/>
        <v>0</v>
      </c>
      <c r="AB192" s="10">
        <f t="shared" si="219"/>
        <v>0</v>
      </c>
      <c r="AC192" s="10">
        <f t="shared" si="219"/>
        <v>0</v>
      </c>
      <c r="AD192" s="10">
        <f t="shared" si="219"/>
        <v>0</v>
      </c>
      <c r="AE192" s="10">
        <f t="shared" si="219"/>
        <v>0</v>
      </c>
      <c r="AF192" s="10">
        <f t="shared" si="219"/>
        <v>0</v>
      </c>
      <c r="AG192" s="10">
        <f t="shared" si="219"/>
        <v>0</v>
      </c>
      <c r="AH192" s="10">
        <f t="shared" si="219"/>
        <v>0</v>
      </c>
      <c r="AI192" s="10">
        <f t="shared" si="219"/>
        <v>0</v>
      </c>
      <c r="AJ192" s="10">
        <f t="shared" si="219"/>
        <v>0</v>
      </c>
      <c r="AK192" s="10">
        <f t="shared" si="219"/>
        <v>0</v>
      </c>
      <c r="AL192" s="10">
        <f t="shared" si="219"/>
        <v>0</v>
      </c>
      <c r="AM192" s="10">
        <f t="shared" si="219"/>
        <v>0</v>
      </c>
      <c r="AN192" s="10">
        <f t="shared" si="219"/>
        <v>0</v>
      </c>
      <c r="AO192" s="10">
        <f t="shared" si="219"/>
        <v>0</v>
      </c>
      <c r="AP192" s="10">
        <f t="shared" si="219"/>
        <v>0</v>
      </c>
      <c r="AQ192" s="10">
        <f t="shared" si="219"/>
        <v>0</v>
      </c>
      <c r="AR192" s="10">
        <f t="shared" si="219"/>
        <v>0</v>
      </c>
      <c r="AS192" s="10">
        <f t="shared" si="219"/>
        <v>0</v>
      </c>
      <c r="AT192" s="10">
        <f t="shared" si="219"/>
        <v>0</v>
      </c>
      <c r="AU192" s="10">
        <f t="shared" si="219"/>
        <v>0</v>
      </c>
      <c r="AV192" s="10">
        <f t="shared" si="219"/>
        <v>0</v>
      </c>
      <c r="AW192" s="10">
        <f t="shared" si="219"/>
        <v>0</v>
      </c>
      <c r="AX192" s="10">
        <f t="shared" si="219"/>
        <v>0</v>
      </c>
      <c r="AY192" s="10">
        <f t="shared" si="219"/>
        <v>799668</v>
      </c>
    </row>
    <row r="193" spans="1:51" x14ac:dyDescent="0.25">
      <c r="A193" s="9"/>
      <c r="B193" s="9"/>
      <c r="C193" s="9">
        <v>62981</v>
      </c>
      <c r="D193" s="77" t="s">
        <v>286</v>
      </c>
      <c r="E193" s="10">
        <v>13660</v>
      </c>
      <c r="F193" s="10"/>
      <c r="G193" s="10">
        <v>13660</v>
      </c>
      <c r="H193" s="10"/>
      <c r="I193" s="10"/>
      <c r="J193" s="10"/>
      <c r="K193" s="10"/>
      <c r="L193" s="10"/>
      <c r="M193" s="10"/>
      <c r="N193" s="10"/>
      <c r="O193" s="10"/>
      <c r="P193" s="10">
        <v>13660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>
        <v>799668</v>
      </c>
    </row>
    <row r="194" spans="1:51" s="36" customFormat="1" x14ac:dyDescent="0.25">
      <c r="A194" s="56">
        <v>65</v>
      </c>
      <c r="B194" s="56"/>
      <c r="C194" s="56"/>
      <c r="D194" s="86" t="s">
        <v>287</v>
      </c>
      <c r="E194" s="17">
        <f t="shared" ref="E194:AY194" si="220">SUM(E195,E198,E205,E207,E209,E214,E216)</f>
        <v>1892448.7</v>
      </c>
      <c r="F194" s="17">
        <f t="shared" si="220"/>
        <v>0</v>
      </c>
      <c r="G194" s="17">
        <f t="shared" si="220"/>
        <v>1892448.7</v>
      </c>
      <c r="H194" s="17">
        <f t="shared" si="220"/>
        <v>0</v>
      </c>
      <c r="I194" s="17">
        <f t="shared" si="220"/>
        <v>451</v>
      </c>
      <c r="J194" s="17">
        <f t="shared" si="220"/>
        <v>0</v>
      </c>
      <c r="K194" s="17">
        <f t="shared" si="220"/>
        <v>20</v>
      </c>
      <c r="L194" s="17">
        <f t="shared" si="220"/>
        <v>209802</v>
      </c>
      <c r="M194" s="17">
        <f t="shared" si="220"/>
        <v>1391</v>
      </c>
      <c r="N194" s="17">
        <f t="shared" si="220"/>
        <v>0</v>
      </c>
      <c r="O194" s="17">
        <f t="shared" si="220"/>
        <v>2105</v>
      </c>
      <c r="P194" s="17">
        <f t="shared" si="220"/>
        <v>21514</v>
      </c>
      <c r="Q194" s="17">
        <f t="shared" si="220"/>
        <v>9500</v>
      </c>
      <c r="R194" s="17">
        <f t="shared" si="220"/>
        <v>0</v>
      </c>
      <c r="S194" s="17">
        <f t="shared" si="220"/>
        <v>3412</v>
      </c>
      <c r="T194" s="17">
        <f t="shared" si="220"/>
        <v>28234</v>
      </c>
      <c r="U194" s="17">
        <f t="shared" si="220"/>
        <v>76</v>
      </c>
      <c r="V194" s="17">
        <f t="shared" si="220"/>
        <v>55180</v>
      </c>
      <c r="W194" s="17">
        <f t="shared" si="220"/>
        <v>171</v>
      </c>
      <c r="X194" s="17">
        <f t="shared" si="220"/>
        <v>90</v>
      </c>
      <c r="Y194" s="17">
        <f t="shared" si="220"/>
        <v>500</v>
      </c>
      <c r="Z194" s="17">
        <f t="shared" si="220"/>
        <v>490.9</v>
      </c>
      <c r="AA194" s="17">
        <f t="shared" si="220"/>
        <v>46.3</v>
      </c>
      <c r="AB194" s="17">
        <f t="shared" si="220"/>
        <v>34</v>
      </c>
      <c r="AC194" s="17">
        <f t="shared" si="220"/>
        <v>19581</v>
      </c>
      <c r="AD194" s="17">
        <f t="shared" si="220"/>
        <v>79864.600000000006</v>
      </c>
      <c r="AE194" s="17">
        <f t="shared" si="220"/>
        <v>703</v>
      </c>
      <c r="AF194" s="17">
        <f t="shared" si="220"/>
        <v>410</v>
      </c>
      <c r="AG194" s="17">
        <f t="shared" si="220"/>
        <v>22076.5</v>
      </c>
      <c r="AH194" s="17">
        <f t="shared" si="220"/>
        <v>4568.6000000000004</v>
      </c>
      <c r="AI194" s="17">
        <f t="shared" si="220"/>
        <v>0</v>
      </c>
      <c r="AJ194" s="17">
        <f t="shared" si="220"/>
        <v>0</v>
      </c>
      <c r="AK194" s="17">
        <f t="shared" si="220"/>
        <v>50</v>
      </c>
      <c r="AL194" s="17">
        <f t="shared" si="220"/>
        <v>700</v>
      </c>
      <c r="AM194" s="17">
        <f t="shared" si="220"/>
        <v>12</v>
      </c>
      <c r="AN194" s="17">
        <f t="shared" si="220"/>
        <v>0</v>
      </c>
      <c r="AO194" s="17">
        <f t="shared" si="220"/>
        <v>0</v>
      </c>
      <c r="AP194" s="17">
        <f t="shared" si="220"/>
        <v>21764</v>
      </c>
      <c r="AQ194" s="17">
        <f t="shared" si="220"/>
        <v>26900</v>
      </c>
      <c r="AR194" s="17">
        <f t="shared" si="220"/>
        <v>10109</v>
      </c>
      <c r="AS194" s="17">
        <f t="shared" si="220"/>
        <v>50</v>
      </c>
      <c r="AT194" s="17">
        <f t="shared" si="220"/>
        <v>9</v>
      </c>
      <c r="AU194" s="17">
        <f t="shared" si="220"/>
        <v>19384.8</v>
      </c>
      <c r="AV194" s="17">
        <f t="shared" si="220"/>
        <v>0</v>
      </c>
      <c r="AW194" s="17">
        <f t="shared" si="220"/>
        <v>12312</v>
      </c>
      <c r="AX194" s="17">
        <f t="shared" si="220"/>
        <v>817</v>
      </c>
      <c r="AY194" s="17">
        <f t="shared" si="220"/>
        <v>1340120</v>
      </c>
    </row>
    <row r="195" spans="1:51" x14ac:dyDescent="0.25">
      <c r="A195" s="9"/>
      <c r="B195" s="9">
        <v>6501</v>
      </c>
      <c r="C195" s="9"/>
      <c r="D195" s="77" t="s">
        <v>288</v>
      </c>
      <c r="E195" s="10">
        <v>1086268</v>
      </c>
      <c r="F195" s="10">
        <f>SUM(F196:F197)</f>
        <v>0</v>
      </c>
      <c r="G195" s="10">
        <v>1086268</v>
      </c>
      <c r="H195" s="10">
        <f t="shared" ref="H195:AX195" si="221">SUM(H196:H197)</f>
        <v>0</v>
      </c>
      <c r="I195" s="10">
        <f t="shared" si="221"/>
        <v>0</v>
      </c>
      <c r="J195" s="10">
        <f t="shared" si="221"/>
        <v>0</v>
      </c>
      <c r="K195" s="10">
        <f t="shared" si="221"/>
        <v>0</v>
      </c>
      <c r="L195" s="10">
        <f t="shared" si="221"/>
        <v>0</v>
      </c>
      <c r="M195" s="10">
        <f t="shared" si="221"/>
        <v>0</v>
      </c>
      <c r="N195" s="10">
        <f t="shared" si="221"/>
        <v>0</v>
      </c>
      <c r="O195" s="10">
        <f t="shared" si="221"/>
        <v>0</v>
      </c>
      <c r="P195" s="10">
        <f t="shared" si="221"/>
        <v>0</v>
      </c>
      <c r="Q195" s="10">
        <f t="shared" si="221"/>
        <v>0</v>
      </c>
      <c r="R195" s="10">
        <f t="shared" si="221"/>
        <v>0</v>
      </c>
      <c r="S195" s="10">
        <f t="shared" si="221"/>
        <v>0</v>
      </c>
      <c r="T195" s="10">
        <f t="shared" si="221"/>
        <v>0</v>
      </c>
      <c r="U195" s="10">
        <f t="shared" si="221"/>
        <v>0</v>
      </c>
      <c r="V195" s="10">
        <f t="shared" si="221"/>
        <v>0</v>
      </c>
      <c r="W195" s="10">
        <f t="shared" si="221"/>
        <v>0</v>
      </c>
      <c r="X195" s="10">
        <f t="shared" si="221"/>
        <v>0</v>
      </c>
      <c r="Y195" s="10">
        <f t="shared" si="221"/>
        <v>0</v>
      </c>
      <c r="Z195" s="10">
        <f t="shared" si="221"/>
        <v>0</v>
      </c>
      <c r="AA195" s="10">
        <f t="shared" si="221"/>
        <v>0</v>
      </c>
      <c r="AB195" s="10">
        <f t="shared" si="221"/>
        <v>0</v>
      </c>
      <c r="AC195" s="10">
        <f t="shared" si="221"/>
        <v>0</v>
      </c>
      <c r="AD195" s="10">
        <f t="shared" si="221"/>
        <v>0</v>
      </c>
      <c r="AE195" s="10">
        <f t="shared" si="221"/>
        <v>400</v>
      </c>
      <c r="AF195" s="10">
        <f t="shared" si="221"/>
        <v>410</v>
      </c>
      <c r="AG195" s="10">
        <f t="shared" si="221"/>
        <v>0</v>
      </c>
      <c r="AH195" s="10">
        <f t="shared" si="221"/>
        <v>0</v>
      </c>
      <c r="AI195" s="10">
        <f t="shared" si="221"/>
        <v>0</v>
      </c>
      <c r="AJ195" s="10">
        <f t="shared" si="221"/>
        <v>0</v>
      </c>
      <c r="AK195" s="10">
        <f t="shared" si="221"/>
        <v>0</v>
      </c>
      <c r="AL195" s="10">
        <f t="shared" si="221"/>
        <v>0</v>
      </c>
      <c r="AM195" s="10">
        <f t="shared" si="221"/>
        <v>0</v>
      </c>
      <c r="AN195" s="10">
        <f t="shared" si="221"/>
        <v>0</v>
      </c>
      <c r="AO195" s="10">
        <f t="shared" si="221"/>
        <v>0</v>
      </c>
      <c r="AP195" s="10">
        <f t="shared" si="221"/>
        <v>0</v>
      </c>
      <c r="AQ195" s="10">
        <f t="shared" si="221"/>
        <v>0</v>
      </c>
      <c r="AR195" s="10">
        <f t="shared" si="221"/>
        <v>0</v>
      </c>
      <c r="AS195" s="10">
        <f t="shared" si="221"/>
        <v>0</v>
      </c>
      <c r="AT195" s="10">
        <f t="shared" si="221"/>
        <v>0</v>
      </c>
      <c r="AU195" s="10">
        <f t="shared" si="221"/>
        <v>0</v>
      </c>
      <c r="AV195" s="10">
        <f t="shared" si="221"/>
        <v>0</v>
      </c>
      <c r="AW195" s="10">
        <f t="shared" si="221"/>
        <v>0</v>
      </c>
      <c r="AX195" s="10">
        <f t="shared" si="221"/>
        <v>0</v>
      </c>
      <c r="AY195" s="10">
        <v>1085458</v>
      </c>
    </row>
    <row r="196" spans="1:51" x14ac:dyDescent="0.25">
      <c r="A196" s="9"/>
      <c r="B196" s="9"/>
      <c r="C196" s="9">
        <v>65012</v>
      </c>
      <c r="D196" s="77" t="s">
        <v>341</v>
      </c>
      <c r="E196" s="10">
        <v>410</v>
      </c>
      <c r="F196" s="10"/>
      <c r="G196" s="10">
        <v>410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>
        <v>410</v>
      </c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x14ac:dyDescent="0.25">
      <c r="A197" s="9"/>
      <c r="B197" s="9"/>
      <c r="C197" s="9">
        <v>65013</v>
      </c>
      <c r="D197" s="77" t="s">
        <v>289</v>
      </c>
      <c r="E197" s="10">
        <v>400</v>
      </c>
      <c r="F197" s="10"/>
      <c r="G197" s="10">
        <v>7455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400</v>
      </c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</row>
    <row r="198" spans="1:51" x14ac:dyDescent="0.25">
      <c r="A198" s="9"/>
      <c r="B198" s="9">
        <v>6502</v>
      </c>
      <c r="C198" s="9"/>
      <c r="D198" s="77" t="s">
        <v>290</v>
      </c>
      <c r="E198" s="10">
        <f t="shared" ref="E198:AY198" si="222">SUM(E199:E204)</f>
        <v>116356</v>
      </c>
      <c r="F198" s="10">
        <f t="shared" si="222"/>
        <v>0</v>
      </c>
      <c r="G198" s="10">
        <f t="shared" si="222"/>
        <v>116356</v>
      </c>
      <c r="H198" s="10">
        <f t="shared" si="222"/>
        <v>0</v>
      </c>
      <c r="I198" s="10">
        <f t="shared" si="222"/>
        <v>0</v>
      </c>
      <c r="J198" s="10">
        <f t="shared" si="222"/>
        <v>0</v>
      </c>
      <c r="K198" s="10">
        <f t="shared" si="222"/>
        <v>0</v>
      </c>
      <c r="L198" s="10">
        <f t="shared" si="222"/>
        <v>61357</v>
      </c>
      <c r="M198" s="10">
        <f t="shared" si="222"/>
        <v>0</v>
      </c>
      <c r="N198" s="10">
        <f t="shared" si="222"/>
        <v>0</v>
      </c>
      <c r="O198" s="10">
        <f t="shared" si="222"/>
        <v>1600</v>
      </c>
      <c r="P198" s="10">
        <f t="shared" si="222"/>
        <v>20394</v>
      </c>
      <c r="Q198" s="10">
        <f t="shared" si="222"/>
        <v>9500</v>
      </c>
      <c r="R198" s="10">
        <f t="shared" si="222"/>
        <v>0</v>
      </c>
      <c r="S198" s="10">
        <f t="shared" si="222"/>
        <v>1440</v>
      </c>
      <c r="T198" s="10">
        <f t="shared" si="222"/>
        <v>0</v>
      </c>
      <c r="U198" s="10">
        <f t="shared" si="222"/>
        <v>0</v>
      </c>
      <c r="V198" s="10">
        <f t="shared" si="222"/>
        <v>0</v>
      </c>
      <c r="W198" s="10">
        <f t="shared" si="222"/>
        <v>0</v>
      </c>
      <c r="X198" s="10">
        <f t="shared" si="222"/>
        <v>0</v>
      </c>
      <c r="Y198" s="10">
        <f t="shared" si="222"/>
        <v>0</v>
      </c>
      <c r="Z198" s="10">
        <f t="shared" si="222"/>
        <v>0</v>
      </c>
      <c r="AA198" s="10">
        <f t="shared" si="222"/>
        <v>0</v>
      </c>
      <c r="AB198" s="10">
        <f t="shared" si="222"/>
        <v>0</v>
      </c>
      <c r="AC198" s="10">
        <f t="shared" si="222"/>
        <v>560</v>
      </c>
      <c r="AD198" s="10">
        <f t="shared" si="222"/>
        <v>1130</v>
      </c>
      <c r="AE198" s="10">
        <f t="shared" si="222"/>
        <v>0</v>
      </c>
      <c r="AF198" s="10">
        <f t="shared" si="222"/>
        <v>0</v>
      </c>
      <c r="AG198" s="10">
        <f t="shared" si="222"/>
        <v>0</v>
      </c>
      <c r="AH198" s="10">
        <f t="shared" si="222"/>
        <v>0</v>
      </c>
      <c r="AI198" s="10">
        <f t="shared" si="222"/>
        <v>0</v>
      </c>
      <c r="AJ198" s="10">
        <f t="shared" si="222"/>
        <v>0</v>
      </c>
      <c r="AK198" s="10">
        <f t="shared" si="222"/>
        <v>0</v>
      </c>
      <c r="AL198" s="10">
        <f t="shared" si="222"/>
        <v>700</v>
      </c>
      <c r="AM198" s="10">
        <f t="shared" si="222"/>
        <v>0</v>
      </c>
      <c r="AN198" s="10">
        <f t="shared" si="222"/>
        <v>0</v>
      </c>
      <c r="AO198" s="10">
        <f t="shared" si="222"/>
        <v>0</v>
      </c>
      <c r="AP198" s="10">
        <f t="shared" si="222"/>
        <v>0</v>
      </c>
      <c r="AQ198" s="10">
        <f t="shared" si="222"/>
        <v>2200</v>
      </c>
      <c r="AR198" s="10">
        <f t="shared" si="222"/>
        <v>6800</v>
      </c>
      <c r="AS198" s="10">
        <f t="shared" si="222"/>
        <v>0</v>
      </c>
      <c r="AT198" s="10">
        <f t="shared" si="222"/>
        <v>0</v>
      </c>
      <c r="AU198" s="10">
        <f t="shared" si="222"/>
        <v>5300</v>
      </c>
      <c r="AV198" s="10">
        <f t="shared" si="222"/>
        <v>0</v>
      </c>
      <c r="AW198" s="10">
        <f t="shared" si="222"/>
        <v>5375</v>
      </c>
      <c r="AX198" s="10">
        <f t="shared" si="222"/>
        <v>0</v>
      </c>
      <c r="AY198" s="10">
        <f t="shared" si="222"/>
        <v>0</v>
      </c>
    </row>
    <row r="199" spans="1:51" x14ac:dyDescent="0.25">
      <c r="A199" s="9"/>
      <c r="B199" s="9"/>
      <c r="C199" s="9">
        <v>65021</v>
      </c>
      <c r="D199" s="77" t="s">
        <v>291</v>
      </c>
      <c r="E199" s="10">
        <v>2660</v>
      </c>
      <c r="F199" s="10"/>
      <c r="G199" s="10">
        <v>2660</v>
      </c>
      <c r="H199" s="10"/>
      <c r="I199" s="10"/>
      <c r="J199" s="10"/>
      <c r="K199" s="10"/>
      <c r="L199" s="10">
        <v>2100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>
        <v>560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x14ac:dyDescent="0.25">
      <c r="A200" s="9"/>
      <c r="B200" s="9"/>
      <c r="C200" s="9">
        <v>65022</v>
      </c>
      <c r="D200" s="77" t="s">
        <v>292</v>
      </c>
      <c r="E200" s="10">
        <v>13490</v>
      </c>
      <c r="F200" s="10"/>
      <c r="G200" s="10">
        <v>13490</v>
      </c>
      <c r="H200" s="10"/>
      <c r="I200" s="10"/>
      <c r="J200" s="10"/>
      <c r="K200" s="10"/>
      <c r="L200" s="10">
        <v>3750</v>
      </c>
      <c r="M200" s="10"/>
      <c r="N200" s="10"/>
      <c r="O200" s="10">
        <v>1600</v>
      </c>
      <c r="P200" s="10"/>
      <c r="Q200" s="10"/>
      <c r="R200" s="10"/>
      <c r="S200" s="10">
        <v>1440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>
        <v>2200</v>
      </c>
      <c r="AR200" s="10"/>
      <c r="AS200" s="10"/>
      <c r="AT200" s="10"/>
      <c r="AU200" s="10">
        <v>4500</v>
      </c>
      <c r="AV200" s="10"/>
      <c r="AW200" s="10"/>
      <c r="AX200" s="10"/>
      <c r="AY200" s="10"/>
    </row>
    <row r="201" spans="1:51" x14ac:dyDescent="0.25">
      <c r="A201" s="9"/>
      <c r="B201" s="9"/>
      <c r="C201" s="9">
        <v>65024</v>
      </c>
      <c r="D201" s="77" t="s">
        <v>293</v>
      </c>
      <c r="E201" s="10">
        <v>79361</v>
      </c>
      <c r="F201" s="10"/>
      <c r="G201" s="10">
        <v>79361</v>
      </c>
      <c r="H201" s="10"/>
      <c r="I201" s="10"/>
      <c r="J201" s="10"/>
      <c r="K201" s="10"/>
      <c r="L201" s="10">
        <v>49467</v>
      </c>
      <c r="M201" s="10"/>
      <c r="N201" s="10"/>
      <c r="O201" s="10"/>
      <c r="P201" s="10">
        <v>20394</v>
      </c>
      <c r="Q201" s="10">
        <v>9500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x14ac:dyDescent="0.25">
      <c r="A202" s="9"/>
      <c r="B202" s="9"/>
      <c r="C202" s="9">
        <v>65025</v>
      </c>
      <c r="D202" s="77" t="s">
        <v>294</v>
      </c>
      <c r="E202" s="10">
        <v>2320</v>
      </c>
      <c r="F202" s="10"/>
      <c r="G202" s="10">
        <v>2320</v>
      </c>
      <c r="H202" s="10"/>
      <c r="I202" s="10"/>
      <c r="J202" s="10"/>
      <c r="K202" s="10"/>
      <c r="L202" s="10">
        <v>1190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>
        <v>1130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</row>
    <row r="203" spans="1:51" x14ac:dyDescent="0.25">
      <c r="A203" s="9"/>
      <c r="B203" s="9"/>
      <c r="C203" s="9">
        <v>65026</v>
      </c>
      <c r="D203" s="77" t="s">
        <v>295</v>
      </c>
      <c r="E203" s="10">
        <v>16475</v>
      </c>
      <c r="F203" s="10"/>
      <c r="G203" s="10">
        <v>16475</v>
      </c>
      <c r="H203" s="10"/>
      <c r="I203" s="10"/>
      <c r="J203" s="10"/>
      <c r="K203" s="10"/>
      <c r="L203" s="10">
        <v>3500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>
        <v>6800</v>
      </c>
      <c r="AS203" s="10"/>
      <c r="AT203" s="10"/>
      <c r="AU203" s="10">
        <v>800</v>
      </c>
      <c r="AV203" s="10"/>
      <c r="AW203" s="10">
        <v>5375</v>
      </c>
      <c r="AX203" s="10"/>
      <c r="AY203" s="10"/>
    </row>
    <row r="204" spans="1:51" x14ac:dyDescent="0.25">
      <c r="A204" s="9"/>
      <c r="B204" s="9"/>
      <c r="C204" s="9">
        <v>65027</v>
      </c>
      <c r="D204" s="77" t="s">
        <v>296</v>
      </c>
      <c r="E204" s="10">
        <v>2050</v>
      </c>
      <c r="F204" s="10"/>
      <c r="G204" s="10">
        <v>2050</v>
      </c>
      <c r="H204" s="10"/>
      <c r="I204" s="10"/>
      <c r="J204" s="10"/>
      <c r="K204" s="10"/>
      <c r="L204" s="10">
        <v>1350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>
        <v>700</v>
      </c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</row>
    <row r="205" spans="1:51" x14ac:dyDescent="0.25">
      <c r="A205" s="9"/>
      <c r="B205" s="9">
        <v>6503</v>
      </c>
      <c r="C205" s="9"/>
      <c r="D205" s="77" t="s">
        <v>297</v>
      </c>
      <c r="E205" s="10">
        <f>SUM(E206:E206)</f>
        <v>230342.7</v>
      </c>
      <c r="F205" s="10">
        <f t="shared" ref="F205:AY205" si="223">SUM(F206:F206)</f>
        <v>0</v>
      </c>
      <c r="G205" s="10">
        <f t="shared" si="223"/>
        <v>230342.7</v>
      </c>
      <c r="H205" s="10">
        <f t="shared" si="223"/>
        <v>0</v>
      </c>
      <c r="I205" s="10">
        <f t="shared" si="223"/>
        <v>0</v>
      </c>
      <c r="J205" s="10">
        <f t="shared" si="223"/>
        <v>0</v>
      </c>
      <c r="K205" s="10">
        <f t="shared" si="223"/>
        <v>0</v>
      </c>
      <c r="L205" s="10">
        <f t="shared" si="223"/>
        <v>12757</v>
      </c>
      <c r="M205" s="10">
        <f t="shared" si="223"/>
        <v>0</v>
      </c>
      <c r="N205" s="10">
        <f t="shared" si="223"/>
        <v>0</v>
      </c>
      <c r="O205" s="10">
        <f t="shared" si="223"/>
        <v>0</v>
      </c>
      <c r="P205" s="10">
        <f t="shared" si="223"/>
        <v>0</v>
      </c>
      <c r="Q205" s="10">
        <f t="shared" si="223"/>
        <v>0</v>
      </c>
      <c r="R205" s="10">
        <f t="shared" si="223"/>
        <v>0</v>
      </c>
      <c r="S205" s="10">
        <f t="shared" si="223"/>
        <v>0</v>
      </c>
      <c r="T205" s="10">
        <f t="shared" si="223"/>
        <v>0</v>
      </c>
      <c r="U205" s="10">
        <f t="shared" si="223"/>
        <v>0</v>
      </c>
      <c r="V205" s="10">
        <f t="shared" si="223"/>
        <v>54905</v>
      </c>
      <c r="W205" s="10">
        <f t="shared" si="223"/>
        <v>0</v>
      </c>
      <c r="X205" s="10">
        <f t="shared" si="223"/>
        <v>0</v>
      </c>
      <c r="Y205" s="10">
        <f t="shared" si="223"/>
        <v>0</v>
      </c>
      <c r="Z205" s="10">
        <f t="shared" si="223"/>
        <v>0</v>
      </c>
      <c r="AA205" s="10">
        <f t="shared" si="223"/>
        <v>0</v>
      </c>
      <c r="AB205" s="10">
        <f t="shared" si="223"/>
        <v>0</v>
      </c>
      <c r="AC205" s="10">
        <f t="shared" si="223"/>
        <v>18124</v>
      </c>
      <c r="AD205" s="10">
        <f t="shared" si="223"/>
        <v>78717.600000000006</v>
      </c>
      <c r="AE205" s="10">
        <f t="shared" si="223"/>
        <v>0</v>
      </c>
      <c r="AF205" s="10">
        <f t="shared" si="223"/>
        <v>0</v>
      </c>
      <c r="AG205" s="10">
        <f t="shared" si="223"/>
        <v>22035</v>
      </c>
      <c r="AH205" s="10">
        <f t="shared" si="223"/>
        <v>3773.3</v>
      </c>
      <c r="AI205" s="10">
        <f t="shared" si="223"/>
        <v>0</v>
      </c>
      <c r="AJ205" s="10">
        <f t="shared" si="223"/>
        <v>0</v>
      </c>
      <c r="AK205" s="10">
        <f t="shared" si="223"/>
        <v>0</v>
      </c>
      <c r="AL205" s="10">
        <f t="shared" si="223"/>
        <v>0</v>
      </c>
      <c r="AM205" s="10">
        <f t="shared" si="223"/>
        <v>0</v>
      </c>
      <c r="AN205" s="10">
        <f t="shared" si="223"/>
        <v>0</v>
      </c>
      <c r="AO205" s="10">
        <f t="shared" si="223"/>
        <v>0</v>
      </c>
      <c r="AP205" s="10">
        <f t="shared" si="223"/>
        <v>20859</v>
      </c>
      <c r="AQ205" s="10">
        <f t="shared" si="223"/>
        <v>0</v>
      </c>
      <c r="AR205" s="10">
        <f t="shared" si="223"/>
        <v>0</v>
      </c>
      <c r="AS205" s="10">
        <f t="shared" si="223"/>
        <v>0</v>
      </c>
      <c r="AT205" s="10">
        <f t="shared" si="223"/>
        <v>0</v>
      </c>
      <c r="AU205" s="10">
        <f t="shared" si="223"/>
        <v>12234.8</v>
      </c>
      <c r="AV205" s="10">
        <f t="shared" si="223"/>
        <v>0</v>
      </c>
      <c r="AW205" s="10">
        <f t="shared" si="223"/>
        <v>6937</v>
      </c>
      <c r="AX205" s="10">
        <f t="shared" si="223"/>
        <v>0</v>
      </c>
      <c r="AY205" s="10">
        <f t="shared" si="223"/>
        <v>0</v>
      </c>
    </row>
    <row r="206" spans="1:51" x14ac:dyDescent="0.25">
      <c r="A206" s="9"/>
      <c r="B206" s="9"/>
      <c r="C206" s="9">
        <v>65031</v>
      </c>
      <c r="D206" s="77" t="s">
        <v>342</v>
      </c>
      <c r="E206" s="10">
        <v>230342.7</v>
      </c>
      <c r="F206" s="10"/>
      <c r="G206" s="10">
        <v>230342.7</v>
      </c>
      <c r="H206" s="10"/>
      <c r="I206" s="10"/>
      <c r="J206" s="10"/>
      <c r="K206" s="10"/>
      <c r="L206" s="10">
        <v>12757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>
        <v>54905</v>
      </c>
      <c r="W206" s="10"/>
      <c r="X206" s="10"/>
      <c r="Y206" s="10"/>
      <c r="Z206" s="10"/>
      <c r="AA206" s="10"/>
      <c r="AB206" s="10"/>
      <c r="AC206" s="10">
        <v>18124</v>
      </c>
      <c r="AD206" s="10">
        <v>78717.600000000006</v>
      </c>
      <c r="AE206" s="10"/>
      <c r="AF206" s="10"/>
      <c r="AG206" s="10">
        <v>22035</v>
      </c>
      <c r="AH206" s="10">
        <v>3773.3</v>
      </c>
      <c r="AI206" s="10"/>
      <c r="AJ206" s="10"/>
      <c r="AK206" s="10"/>
      <c r="AL206" s="10"/>
      <c r="AM206" s="10"/>
      <c r="AN206" s="10"/>
      <c r="AO206" s="10"/>
      <c r="AP206" s="10">
        <v>20859</v>
      </c>
      <c r="AQ206" s="10"/>
      <c r="AR206" s="10"/>
      <c r="AS206" s="10"/>
      <c r="AT206" s="10"/>
      <c r="AU206" s="10">
        <v>12234.8</v>
      </c>
      <c r="AV206" s="10"/>
      <c r="AW206" s="10">
        <v>6937</v>
      </c>
      <c r="AX206" s="10"/>
      <c r="AY206" s="10"/>
    </row>
    <row r="207" spans="1:51" x14ac:dyDescent="0.25">
      <c r="A207" s="9"/>
      <c r="B207" s="9">
        <v>6504</v>
      </c>
      <c r="C207" s="9"/>
      <c r="D207" s="77" t="s">
        <v>298</v>
      </c>
      <c r="E207" s="10">
        <f>SUM(E208:E208)</f>
        <v>11000</v>
      </c>
      <c r="F207" s="10">
        <f t="shared" ref="F207:AY207" si="224">SUM(F208:F208)</f>
        <v>0</v>
      </c>
      <c r="G207" s="10">
        <f t="shared" si="224"/>
        <v>11000</v>
      </c>
      <c r="H207" s="10">
        <f t="shared" si="224"/>
        <v>0</v>
      </c>
      <c r="I207" s="10">
        <f t="shared" si="224"/>
        <v>0</v>
      </c>
      <c r="J207" s="10">
        <f t="shared" si="224"/>
        <v>0</v>
      </c>
      <c r="K207" s="10">
        <f t="shared" si="224"/>
        <v>0</v>
      </c>
      <c r="L207" s="10">
        <f t="shared" si="224"/>
        <v>0</v>
      </c>
      <c r="M207" s="10">
        <f t="shared" si="224"/>
        <v>0</v>
      </c>
      <c r="N207" s="10">
        <f t="shared" si="224"/>
        <v>0</v>
      </c>
      <c r="O207" s="10">
        <f t="shared" si="224"/>
        <v>0</v>
      </c>
      <c r="P207" s="10">
        <f t="shared" si="224"/>
        <v>0</v>
      </c>
      <c r="Q207" s="10">
        <f t="shared" si="224"/>
        <v>0</v>
      </c>
      <c r="R207" s="10">
        <f t="shared" si="224"/>
        <v>0</v>
      </c>
      <c r="S207" s="10">
        <f t="shared" si="224"/>
        <v>0</v>
      </c>
      <c r="T207" s="10">
        <f t="shared" si="224"/>
        <v>11000</v>
      </c>
      <c r="U207" s="10">
        <f t="shared" si="224"/>
        <v>0</v>
      </c>
      <c r="V207" s="10">
        <f t="shared" si="224"/>
        <v>0</v>
      </c>
      <c r="W207" s="10">
        <f t="shared" si="224"/>
        <v>0</v>
      </c>
      <c r="X207" s="10">
        <f t="shared" si="224"/>
        <v>0</v>
      </c>
      <c r="Y207" s="10">
        <f t="shared" si="224"/>
        <v>0</v>
      </c>
      <c r="Z207" s="10">
        <f t="shared" si="224"/>
        <v>0</v>
      </c>
      <c r="AA207" s="10">
        <f t="shared" si="224"/>
        <v>0</v>
      </c>
      <c r="AB207" s="10">
        <f t="shared" si="224"/>
        <v>0</v>
      </c>
      <c r="AC207" s="10">
        <f t="shared" si="224"/>
        <v>0</v>
      </c>
      <c r="AD207" s="10">
        <f t="shared" si="224"/>
        <v>0</v>
      </c>
      <c r="AE207" s="10">
        <f t="shared" si="224"/>
        <v>0</v>
      </c>
      <c r="AF207" s="10">
        <f t="shared" si="224"/>
        <v>0</v>
      </c>
      <c r="AG207" s="10">
        <f t="shared" si="224"/>
        <v>0</v>
      </c>
      <c r="AH207" s="10">
        <f t="shared" si="224"/>
        <v>0</v>
      </c>
      <c r="AI207" s="10">
        <f t="shared" si="224"/>
        <v>0</v>
      </c>
      <c r="AJ207" s="10">
        <f t="shared" si="224"/>
        <v>0</v>
      </c>
      <c r="AK207" s="10">
        <f t="shared" si="224"/>
        <v>0</v>
      </c>
      <c r="AL207" s="10">
        <f t="shared" si="224"/>
        <v>0</v>
      </c>
      <c r="AM207" s="10">
        <f t="shared" si="224"/>
        <v>0</v>
      </c>
      <c r="AN207" s="10">
        <f t="shared" si="224"/>
        <v>0</v>
      </c>
      <c r="AO207" s="10">
        <f t="shared" si="224"/>
        <v>0</v>
      </c>
      <c r="AP207" s="10">
        <f t="shared" si="224"/>
        <v>0</v>
      </c>
      <c r="AQ207" s="10">
        <f t="shared" si="224"/>
        <v>0</v>
      </c>
      <c r="AR207" s="10">
        <f t="shared" si="224"/>
        <v>0</v>
      </c>
      <c r="AS207" s="10">
        <f t="shared" si="224"/>
        <v>0</v>
      </c>
      <c r="AT207" s="10">
        <f t="shared" si="224"/>
        <v>0</v>
      </c>
      <c r="AU207" s="10">
        <f t="shared" si="224"/>
        <v>0</v>
      </c>
      <c r="AV207" s="10">
        <f t="shared" si="224"/>
        <v>0</v>
      </c>
      <c r="AW207" s="10">
        <f t="shared" si="224"/>
        <v>0</v>
      </c>
      <c r="AX207" s="10">
        <f t="shared" si="224"/>
        <v>0</v>
      </c>
      <c r="AY207" s="10">
        <f t="shared" si="224"/>
        <v>0</v>
      </c>
    </row>
    <row r="208" spans="1:51" x14ac:dyDescent="0.25">
      <c r="A208" s="9"/>
      <c r="B208" s="9"/>
      <c r="C208" s="9">
        <v>65041</v>
      </c>
      <c r="D208" s="77" t="s">
        <v>299</v>
      </c>
      <c r="E208" s="10">
        <v>11000</v>
      </c>
      <c r="F208" s="10"/>
      <c r="G208" s="10">
        <v>11000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v>11000</v>
      </c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x14ac:dyDescent="0.25">
      <c r="A209" s="9"/>
      <c r="B209" s="9">
        <v>6506</v>
      </c>
      <c r="C209" s="9"/>
      <c r="D209" s="77" t="s">
        <v>300</v>
      </c>
      <c r="E209" s="10">
        <f>SUM(E210:E213)</f>
        <v>169116</v>
      </c>
      <c r="F209" s="10">
        <f t="shared" ref="F209:G209" si="225">SUM(F210:F213)</f>
        <v>0</v>
      </c>
      <c r="G209" s="10">
        <f t="shared" si="225"/>
        <v>169116</v>
      </c>
      <c r="H209" s="10">
        <f t="shared" ref="H209:AY209" si="226">SUM(H210:H213)</f>
        <v>0</v>
      </c>
      <c r="I209" s="10">
        <f t="shared" si="226"/>
        <v>451</v>
      </c>
      <c r="J209" s="10">
        <f t="shared" si="226"/>
        <v>0</v>
      </c>
      <c r="K209" s="10">
        <f t="shared" si="226"/>
        <v>16</v>
      </c>
      <c r="L209" s="10">
        <f t="shared" si="226"/>
        <v>135688</v>
      </c>
      <c r="M209" s="10">
        <f t="shared" si="226"/>
        <v>1391</v>
      </c>
      <c r="N209" s="10">
        <f t="shared" si="226"/>
        <v>0</v>
      </c>
      <c r="O209" s="10">
        <f t="shared" si="226"/>
        <v>505</v>
      </c>
      <c r="P209" s="10">
        <f t="shared" si="226"/>
        <v>1120</v>
      </c>
      <c r="Q209" s="10">
        <f t="shared" si="226"/>
        <v>0</v>
      </c>
      <c r="R209" s="10">
        <f t="shared" si="226"/>
        <v>0</v>
      </c>
      <c r="S209" s="10">
        <f t="shared" si="226"/>
        <v>1972</v>
      </c>
      <c r="T209" s="10">
        <f t="shared" si="226"/>
        <v>17234</v>
      </c>
      <c r="U209" s="10">
        <f t="shared" si="226"/>
        <v>76</v>
      </c>
      <c r="V209" s="10">
        <f t="shared" si="226"/>
        <v>275</v>
      </c>
      <c r="W209" s="10">
        <f t="shared" si="226"/>
        <v>171</v>
      </c>
      <c r="X209" s="10">
        <f t="shared" si="226"/>
        <v>90</v>
      </c>
      <c r="Y209" s="10">
        <f t="shared" si="226"/>
        <v>500</v>
      </c>
      <c r="Z209" s="10">
        <f t="shared" si="226"/>
        <v>490.9</v>
      </c>
      <c r="AA209" s="10">
        <f t="shared" si="226"/>
        <v>46.3</v>
      </c>
      <c r="AB209" s="10">
        <f t="shared" si="226"/>
        <v>34</v>
      </c>
      <c r="AC209" s="10">
        <f t="shared" si="226"/>
        <v>897</v>
      </c>
      <c r="AD209" s="10">
        <f t="shared" si="226"/>
        <v>17</v>
      </c>
      <c r="AE209" s="10">
        <f t="shared" si="226"/>
        <v>303</v>
      </c>
      <c r="AF209" s="10">
        <f t="shared" si="226"/>
        <v>0</v>
      </c>
      <c r="AG209" s="10">
        <f t="shared" si="226"/>
        <v>41.5</v>
      </c>
      <c r="AH209" s="10">
        <f t="shared" si="226"/>
        <v>795.3</v>
      </c>
      <c r="AI209" s="10">
        <f t="shared" si="226"/>
        <v>0</v>
      </c>
      <c r="AJ209" s="10">
        <f t="shared" si="226"/>
        <v>0</v>
      </c>
      <c r="AK209" s="10">
        <f t="shared" si="226"/>
        <v>50</v>
      </c>
      <c r="AL209" s="10">
        <f t="shared" si="226"/>
        <v>0</v>
      </c>
      <c r="AM209" s="10">
        <f t="shared" si="226"/>
        <v>12</v>
      </c>
      <c r="AN209" s="10">
        <f t="shared" si="226"/>
        <v>0</v>
      </c>
      <c r="AO209" s="10">
        <f t="shared" si="226"/>
        <v>0</v>
      </c>
      <c r="AP209" s="10">
        <f t="shared" si="226"/>
        <v>905</v>
      </c>
      <c r="AQ209" s="10">
        <f t="shared" si="226"/>
        <v>0</v>
      </c>
      <c r="AR209" s="10">
        <f t="shared" si="226"/>
        <v>3309</v>
      </c>
      <c r="AS209" s="10">
        <f t="shared" si="226"/>
        <v>50</v>
      </c>
      <c r="AT209" s="10">
        <f t="shared" si="226"/>
        <v>9</v>
      </c>
      <c r="AU209" s="10">
        <f t="shared" si="226"/>
        <v>1850</v>
      </c>
      <c r="AV209" s="10">
        <f t="shared" si="226"/>
        <v>0</v>
      </c>
      <c r="AW209" s="10">
        <f t="shared" si="226"/>
        <v>0</v>
      </c>
      <c r="AX209" s="10">
        <f t="shared" si="226"/>
        <v>817</v>
      </c>
      <c r="AY209" s="10">
        <f t="shared" si="226"/>
        <v>0</v>
      </c>
    </row>
    <row r="210" spans="1:51" x14ac:dyDescent="0.25">
      <c r="A210" s="9"/>
      <c r="B210" s="9"/>
      <c r="C210" s="9">
        <v>65061</v>
      </c>
      <c r="D210" s="77" t="s">
        <v>301</v>
      </c>
      <c r="E210" s="10">
        <v>136041.5</v>
      </c>
      <c r="F210" s="10"/>
      <c r="G210" s="10">
        <v>136041.5</v>
      </c>
      <c r="H210" s="10"/>
      <c r="I210" s="10"/>
      <c r="J210" s="10"/>
      <c r="K210" s="10"/>
      <c r="L210" s="10">
        <v>135000</v>
      </c>
      <c r="M210" s="10"/>
      <c r="N210" s="10"/>
      <c r="O210" s="10"/>
      <c r="P210" s="10"/>
      <c r="Q210" s="10"/>
      <c r="R210" s="10"/>
      <c r="S210" s="10">
        <v>1000</v>
      </c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>
        <v>41.5</v>
      </c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</row>
    <row r="211" spans="1:51" x14ac:dyDescent="0.25">
      <c r="A211" s="9"/>
      <c r="B211" s="9"/>
      <c r="C211" s="9">
        <v>65064</v>
      </c>
      <c r="D211" s="77" t="s">
        <v>302</v>
      </c>
      <c r="E211" s="10">
        <v>5</v>
      </c>
      <c r="F211" s="10"/>
      <c r="G211" s="10">
        <v>5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>
        <v>5</v>
      </c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x14ac:dyDescent="0.25">
      <c r="A212" s="9"/>
      <c r="B212" s="9"/>
      <c r="C212" s="9">
        <v>65065</v>
      </c>
      <c r="D212" s="77" t="s">
        <v>303</v>
      </c>
      <c r="E212" s="10">
        <v>1158.5</v>
      </c>
      <c r="F212" s="10"/>
      <c r="G212" s="10">
        <v>1158.5</v>
      </c>
      <c r="H212" s="10"/>
      <c r="I212" s="10"/>
      <c r="J212" s="10"/>
      <c r="K212" s="10"/>
      <c r="L212" s="10"/>
      <c r="M212" s="10"/>
      <c r="N212" s="10"/>
      <c r="O212" s="10"/>
      <c r="P212" s="10">
        <v>208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>
        <v>4.5</v>
      </c>
      <c r="AB212" s="10"/>
      <c r="AC212" s="10">
        <v>146</v>
      </c>
      <c r="AD212" s="10"/>
      <c r="AE212" s="10"/>
      <c r="AF212" s="10"/>
      <c r="AG212" s="10"/>
      <c r="AH212" s="10">
        <v>420</v>
      </c>
      <c r="AI212" s="10"/>
      <c r="AJ212" s="10"/>
      <c r="AK212" s="10"/>
      <c r="AL212" s="10"/>
      <c r="AM212" s="10"/>
      <c r="AN212" s="10"/>
      <c r="AO212" s="10"/>
      <c r="AP212" s="10">
        <v>376</v>
      </c>
      <c r="AQ212" s="10"/>
      <c r="AR212" s="10"/>
      <c r="AS212" s="10"/>
      <c r="AT212" s="10"/>
      <c r="AU212" s="10"/>
      <c r="AV212" s="10"/>
      <c r="AW212" s="10"/>
      <c r="AX212" s="10">
        <v>4</v>
      </c>
      <c r="AY212" s="10"/>
    </row>
    <row r="213" spans="1:51" x14ac:dyDescent="0.25">
      <c r="A213" s="9"/>
      <c r="B213" s="9"/>
      <c r="C213" s="9">
        <v>65068</v>
      </c>
      <c r="D213" s="77" t="s">
        <v>304</v>
      </c>
      <c r="E213" s="10">
        <v>31911</v>
      </c>
      <c r="F213" s="10"/>
      <c r="G213" s="10">
        <v>31911</v>
      </c>
      <c r="H213" s="10"/>
      <c r="I213" s="10">
        <v>451</v>
      </c>
      <c r="J213" s="10"/>
      <c r="K213" s="10">
        <v>16</v>
      </c>
      <c r="L213" s="10">
        <v>688</v>
      </c>
      <c r="M213" s="10">
        <v>1391</v>
      </c>
      <c r="N213" s="10"/>
      <c r="O213" s="10">
        <v>505</v>
      </c>
      <c r="P213" s="10">
        <v>912</v>
      </c>
      <c r="Q213" s="10"/>
      <c r="R213" s="10"/>
      <c r="S213" s="10">
        <v>972</v>
      </c>
      <c r="T213" s="10">
        <v>17234</v>
      </c>
      <c r="U213" s="10">
        <v>76</v>
      </c>
      <c r="V213" s="10">
        <v>275</v>
      </c>
      <c r="W213" s="10">
        <v>171</v>
      </c>
      <c r="X213" s="10">
        <v>90</v>
      </c>
      <c r="Y213" s="10">
        <v>500</v>
      </c>
      <c r="Z213" s="10">
        <v>490.9</v>
      </c>
      <c r="AA213" s="10">
        <v>41.8</v>
      </c>
      <c r="AB213" s="10">
        <v>29</v>
      </c>
      <c r="AC213" s="10">
        <v>751</v>
      </c>
      <c r="AD213" s="10">
        <v>17</v>
      </c>
      <c r="AE213" s="10">
        <v>303</v>
      </c>
      <c r="AF213" s="10"/>
      <c r="AG213" s="10"/>
      <c r="AH213" s="10">
        <v>375.3</v>
      </c>
      <c r="AI213" s="10"/>
      <c r="AJ213" s="10"/>
      <c r="AK213" s="10">
        <v>50</v>
      </c>
      <c r="AL213" s="10"/>
      <c r="AM213" s="10">
        <v>12</v>
      </c>
      <c r="AN213" s="10"/>
      <c r="AO213" s="10"/>
      <c r="AP213" s="10">
        <v>529</v>
      </c>
      <c r="AQ213" s="10"/>
      <c r="AR213" s="10">
        <v>3309</v>
      </c>
      <c r="AS213" s="10">
        <v>50</v>
      </c>
      <c r="AT213" s="10">
        <v>9</v>
      </c>
      <c r="AU213" s="10">
        <v>1850</v>
      </c>
      <c r="AV213" s="10"/>
      <c r="AW213" s="10"/>
      <c r="AX213" s="10">
        <v>813</v>
      </c>
      <c r="AY213" s="10"/>
    </row>
    <row r="214" spans="1:51" x14ac:dyDescent="0.25">
      <c r="A214" s="9"/>
      <c r="B214" s="9">
        <v>6507</v>
      </c>
      <c r="C214" s="9"/>
      <c r="D214" s="77" t="s">
        <v>305</v>
      </c>
      <c r="E214" s="10">
        <f>SUM(F214:G214)</f>
        <v>279362</v>
      </c>
      <c r="F214" s="10"/>
      <c r="G214" s="10">
        <v>279362</v>
      </c>
      <c r="H214" s="10">
        <f>SUM(H215:H215)</f>
        <v>0</v>
      </c>
      <c r="I214" s="10">
        <f t="shared" ref="I214:AX214" si="227">SUM(I215:I215)</f>
        <v>0</v>
      </c>
      <c r="J214" s="10">
        <f t="shared" si="227"/>
        <v>0</v>
      </c>
      <c r="K214" s="10">
        <f t="shared" si="227"/>
        <v>0</v>
      </c>
      <c r="L214" s="10">
        <f t="shared" si="227"/>
        <v>0</v>
      </c>
      <c r="M214" s="10">
        <f t="shared" si="227"/>
        <v>0</v>
      </c>
      <c r="N214" s="10">
        <f t="shared" si="227"/>
        <v>0</v>
      </c>
      <c r="O214" s="10">
        <f t="shared" si="227"/>
        <v>0</v>
      </c>
      <c r="P214" s="10">
        <f t="shared" si="227"/>
        <v>0</v>
      </c>
      <c r="Q214" s="10">
        <f t="shared" si="227"/>
        <v>0</v>
      </c>
      <c r="R214" s="10">
        <f t="shared" si="227"/>
        <v>0</v>
      </c>
      <c r="S214" s="10">
        <f t="shared" si="227"/>
        <v>0</v>
      </c>
      <c r="T214" s="10">
        <f t="shared" si="227"/>
        <v>0</v>
      </c>
      <c r="U214" s="10">
        <f t="shared" si="227"/>
        <v>0</v>
      </c>
      <c r="V214" s="10">
        <f t="shared" si="227"/>
        <v>0</v>
      </c>
      <c r="W214" s="10">
        <f t="shared" si="227"/>
        <v>0</v>
      </c>
      <c r="X214" s="10">
        <f t="shared" si="227"/>
        <v>0</v>
      </c>
      <c r="Y214" s="10">
        <f t="shared" si="227"/>
        <v>0</v>
      </c>
      <c r="Z214" s="10">
        <f t="shared" si="227"/>
        <v>0</v>
      </c>
      <c r="AA214" s="10">
        <f t="shared" si="227"/>
        <v>0</v>
      </c>
      <c r="AB214" s="10">
        <f t="shared" si="227"/>
        <v>0</v>
      </c>
      <c r="AC214" s="10">
        <f t="shared" si="227"/>
        <v>0</v>
      </c>
      <c r="AD214" s="10">
        <f t="shared" si="227"/>
        <v>0</v>
      </c>
      <c r="AE214" s="10">
        <f t="shared" si="227"/>
        <v>0</v>
      </c>
      <c r="AF214" s="10">
        <f t="shared" si="227"/>
        <v>0</v>
      </c>
      <c r="AG214" s="10">
        <f t="shared" si="227"/>
        <v>0</v>
      </c>
      <c r="AH214" s="10">
        <f t="shared" si="227"/>
        <v>0</v>
      </c>
      <c r="AI214" s="10">
        <f t="shared" si="227"/>
        <v>0</v>
      </c>
      <c r="AJ214" s="10">
        <f t="shared" si="227"/>
        <v>0</v>
      </c>
      <c r="AK214" s="10">
        <f t="shared" si="227"/>
        <v>0</v>
      </c>
      <c r="AL214" s="10">
        <f t="shared" si="227"/>
        <v>0</v>
      </c>
      <c r="AM214" s="10">
        <f t="shared" si="227"/>
        <v>0</v>
      </c>
      <c r="AN214" s="10">
        <f t="shared" si="227"/>
        <v>0</v>
      </c>
      <c r="AO214" s="10">
        <f t="shared" si="227"/>
        <v>0</v>
      </c>
      <c r="AP214" s="10">
        <f t="shared" si="227"/>
        <v>0</v>
      </c>
      <c r="AQ214" s="10">
        <f t="shared" si="227"/>
        <v>24700</v>
      </c>
      <c r="AR214" s="10">
        <f t="shared" si="227"/>
        <v>0</v>
      </c>
      <c r="AS214" s="10">
        <f t="shared" si="227"/>
        <v>0</v>
      </c>
      <c r="AT214" s="10">
        <f t="shared" si="227"/>
        <v>0</v>
      </c>
      <c r="AU214" s="10">
        <f t="shared" si="227"/>
        <v>0</v>
      </c>
      <c r="AV214" s="10">
        <f t="shared" si="227"/>
        <v>0</v>
      </c>
      <c r="AW214" s="10">
        <f t="shared" si="227"/>
        <v>0</v>
      </c>
      <c r="AX214" s="10">
        <f t="shared" si="227"/>
        <v>0</v>
      </c>
      <c r="AY214" s="10">
        <v>254662</v>
      </c>
    </row>
    <row r="215" spans="1:51" x14ac:dyDescent="0.25">
      <c r="A215" s="9"/>
      <c r="B215" s="9"/>
      <c r="C215" s="9">
        <v>65072</v>
      </c>
      <c r="D215" s="77" t="s">
        <v>343</v>
      </c>
      <c r="E215" s="10">
        <v>24700</v>
      </c>
      <c r="F215" s="10"/>
      <c r="G215" s="10">
        <v>24700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>
        <v>24700</v>
      </c>
      <c r="AR215" s="10"/>
      <c r="AS215" s="10"/>
      <c r="AT215" s="10"/>
      <c r="AU215" s="10"/>
      <c r="AV215" s="10"/>
      <c r="AW215" s="10"/>
      <c r="AX215" s="10"/>
      <c r="AY215" s="10"/>
    </row>
    <row r="216" spans="1:51" x14ac:dyDescent="0.25">
      <c r="A216" s="9"/>
      <c r="B216" s="9">
        <v>6598</v>
      </c>
      <c r="C216" s="9"/>
      <c r="D216" s="77" t="s">
        <v>306</v>
      </c>
      <c r="E216" s="10">
        <f>SUM(E217:E217)</f>
        <v>4</v>
      </c>
      <c r="F216" s="10">
        <f t="shared" ref="F216:AY216" si="228">SUM(F217:F217)</f>
        <v>0</v>
      </c>
      <c r="G216" s="10">
        <f t="shared" si="228"/>
        <v>4</v>
      </c>
      <c r="H216" s="10">
        <f t="shared" si="228"/>
        <v>0</v>
      </c>
      <c r="I216" s="10">
        <f t="shared" si="228"/>
        <v>0</v>
      </c>
      <c r="J216" s="10">
        <f t="shared" si="228"/>
        <v>0</v>
      </c>
      <c r="K216" s="10">
        <f t="shared" si="228"/>
        <v>4</v>
      </c>
      <c r="L216" s="10">
        <f t="shared" si="228"/>
        <v>0</v>
      </c>
      <c r="M216" s="10">
        <f t="shared" si="228"/>
        <v>0</v>
      </c>
      <c r="N216" s="10">
        <f t="shared" si="228"/>
        <v>0</v>
      </c>
      <c r="O216" s="10">
        <f t="shared" si="228"/>
        <v>0</v>
      </c>
      <c r="P216" s="10">
        <f t="shared" si="228"/>
        <v>0</v>
      </c>
      <c r="Q216" s="10">
        <f t="shared" si="228"/>
        <v>0</v>
      </c>
      <c r="R216" s="10">
        <f t="shared" si="228"/>
        <v>0</v>
      </c>
      <c r="S216" s="10">
        <f t="shared" si="228"/>
        <v>0</v>
      </c>
      <c r="T216" s="10">
        <f t="shared" si="228"/>
        <v>0</v>
      </c>
      <c r="U216" s="10">
        <f t="shared" si="228"/>
        <v>0</v>
      </c>
      <c r="V216" s="10">
        <f t="shared" si="228"/>
        <v>0</v>
      </c>
      <c r="W216" s="10">
        <f t="shared" si="228"/>
        <v>0</v>
      </c>
      <c r="X216" s="10">
        <f t="shared" si="228"/>
        <v>0</v>
      </c>
      <c r="Y216" s="10">
        <f t="shared" si="228"/>
        <v>0</v>
      </c>
      <c r="Z216" s="10">
        <f t="shared" si="228"/>
        <v>0</v>
      </c>
      <c r="AA216" s="10">
        <f t="shared" si="228"/>
        <v>0</v>
      </c>
      <c r="AB216" s="10">
        <f t="shared" si="228"/>
        <v>0</v>
      </c>
      <c r="AC216" s="10">
        <f t="shared" si="228"/>
        <v>0</v>
      </c>
      <c r="AD216" s="10">
        <f t="shared" si="228"/>
        <v>0</v>
      </c>
      <c r="AE216" s="10">
        <f t="shared" si="228"/>
        <v>0</v>
      </c>
      <c r="AF216" s="10">
        <f t="shared" si="228"/>
        <v>0</v>
      </c>
      <c r="AG216" s="10">
        <f t="shared" si="228"/>
        <v>0</v>
      </c>
      <c r="AH216" s="10">
        <f t="shared" si="228"/>
        <v>0</v>
      </c>
      <c r="AI216" s="10">
        <f t="shared" si="228"/>
        <v>0</v>
      </c>
      <c r="AJ216" s="10">
        <f t="shared" si="228"/>
        <v>0</v>
      </c>
      <c r="AK216" s="10">
        <f t="shared" si="228"/>
        <v>0</v>
      </c>
      <c r="AL216" s="10">
        <f t="shared" si="228"/>
        <v>0</v>
      </c>
      <c r="AM216" s="10">
        <f t="shared" si="228"/>
        <v>0</v>
      </c>
      <c r="AN216" s="10">
        <f t="shared" si="228"/>
        <v>0</v>
      </c>
      <c r="AO216" s="10">
        <f t="shared" si="228"/>
        <v>0</v>
      </c>
      <c r="AP216" s="10">
        <f t="shared" si="228"/>
        <v>0</v>
      </c>
      <c r="AQ216" s="10">
        <f t="shared" si="228"/>
        <v>0</v>
      </c>
      <c r="AR216" s="10">
        <f t="shared" si="228"/>
        <v>0</v>
      </c>
      <c r="AS216" s="10">
        <f t="shared" si="228"/>
        <v>0</v>
      </c>
      <c r="AT216" s="10">
        <f t="shared" si="228"/>
        <v>0</v>
      </c>
      <c r="AU216" s="10">
        <f t="shared" si="228"/>
        <v>0</v>
      </c>
      <c r="AV216" s="10">
        <f t="shared" si="228"/>
        <v>0</v>
      </c>
      <c r="AW216" s="10">
        <f t="shared" si="228"/>
        <v>0</v>
      </c>
      <c r="AX216" s="10">
        <f t="shared" si="228"/>
        <v>0</v>
      </c>
      <c r="AY216" s="10">
        <f t="shared" si="228"/>
        <v>0</v>
      </c>
    </row>
    <row r="217" spans="1:51" x14ac:dyDescent="0.25">
      <c r="A217" s="9"/>
      <c r="B217" s="9"/>
      <c r="C217" s="9">
        <v>65981</v>
      </c>
      <c r="D217" s="77" t="s">
        <v>306</v>
      </c>
      <c r="E217" s="10">
        <v>4</v>
      </c>
      <c r="F217" s="10"/>
      <c r="G217" s="10">
        <v>4</v>
      </c>
      <c r="H217" s="10"/>
      <c r="I217" s="10"/>
      <c r="J217" s="10"/>
      <c r="K217" s="10">
        <v>4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</row>
    <row r="218" spans="1:51" s="36" customFormat="1" x14ac:dyDescent="0.25">
      <c r="A218" s="56" t="s">
        <v>105</v>
      </c>
      <c r="B218" s="56"/>
      <c r="C218" s="56"/>
      <c r="D218" s="86"/>
      <c r="E218" s="17">
        <f>SUM(E219:E219)</f>
        <v>529959.60000000009</v>
      </c>
      <c r="F218" s="17">
        <f t="shared" ref="F218:AY218" si="229">SUM(F219:F219)</f>
        <v>1278.5999999999999</v>
      </c>
      <c r="G218" s="17">
        <f t="shared" si="229"/>
        <v>528681</v>
      </c>
      <c r="H218" s="17">
        <f t="shared" si="229"/>
        <v>120</v>
      </c>
      <c r="I218" s="17">
        <f t="shared" si="229"/>
        <v>116</v>
      </c>
      <c r="J218" s="17">
        <f t="shared" si="229"/>
        <v>100</v>
      </c>
      <c r="K218" s="17">
        <f t="shared" si="229"/>
        <v>22</v>
      </c>
      <c r="L218" s="17">
        <f t="shared" si="229"/>
        <v>150</v>
      </c>
      <c r="M218" s="17">
        <f t="shared" si="229"/>
        <v>14</v>
      </c>
      <c r="N218" s="17">
        <f t="shared" si="229"/>
        <v>18</v>
      </c>
      <c r="O218" s="17">
        <f t="shared" si="229"/>
        <v>0</v>
      </c>
      <c r="P218" s="17">
        <f t="shared" si="229"/>
        <v>0</v>
      </c>
      <c r="Q218" s="17">
        <f t="shared" si="229"/>
        <v>23</v>
      </c>
      <c r="R218" s="17">
        <f t="shared" si="229"/>
        <v>20</v>
      </c>
      <c r="S218" s="17">
        <f t="shared" si="229"/>
        <v>1293</v>
      </c>
      <c r="T218" s="17">
        <f t="shared" si="229"/>
        <v>524120</v>
      </c>
      <c r="U218" s="17">
        <f t="shared" si="229"/>
        <v>23</v>
      </c>
      <c r="V218" s="17">
        <f t="shared" si="229"/>
        <v>245</v>
      </c>
      <c r="W218" s="17">
        <f t="shared" si="229"/>
        <v>109</v>
      </c>
      <c r="X218" s="17">
        <f t="shared" si="229"/>
        <v>50</v>
      </c>
      <c r="Y218" s="17">
        <f t="shared" si="229"/>
        <v>79</v>
      </c>
      <c r="Z218" s="17">
        <f t="shared" si="229"/>
        <v>130</v>
      </c>
      <c r="AA218" s="17">
        <f>SUM(AA219:AA219)</f>
        <v>5.6999999999999993</v>
      </c>
      <c r="AB218" s="17">
        <f t="shared" si="229"/>
        <v>0</v>
      </c>
      <c r="AC218" s="17">
        <f t="shared" si="229"/>
        <v>288</v>
      </c>
      <c r="AD218" s="17">
        <f t="shared" si="229"/>
        <v>42.9</v>
      </c>
      <c r="AE218" s="17">
        <f t="shared" si="229"/>
        <v>80</v>
      </c>
      <c r="AF218" s="17">
        <f t="shared" si="229"/>
        <v>170</v>
      </c>
      <c r="AG218" s="17">
        <f t="shared" si="229"/>
        <v>40</v>
      </c>
      <c r="AH218" s="17">
        <f t="shared" si="229"/>
        <v>26.4</v>
      </c>
      <c r="AI218" s="17">
        <f t="shared" si="229"/>
        <v>10</v>
      </c>
      <c r="AJ218" s="17">
        <f t="shared" si="229"/>
        <v>41</v>
      </c>
      <c r="AK218" s="17">
        <f t="shared" si="229"/>
        <v>210</v>
      </c>
      <c r="AL218" s="17">
        <f t="shared" si="229"/>
        <v>30</v>
      </c>
      <c r="AM218" s="17">
        <f t="shared" si="229"/>
        <v>6</v>
      </c>
      <c r="AN218" s="17">
        <f t="shared" si="229"/>
        <v>7</v>
      </c>
      <c r="AO218" s="17">
        <f t="shared" si="229"/>
        <v>15</v>
      </c>
      <c r="AP218" s="17">
        <f t="shared" si="229"/>
        <v>15</v>
      </c>
      <c r="AQ218" s="17">
        <f t="shared" si="229"/>
        <v>25</v>
      </c>
      <c r="AR218" s="17">
        <f t="shared" si="229"/>
        <v>500</v>
      </c>
      <c r="AS218" s="17">
        <f t="shared" si="229"/>
        <v>183</v>
      </c>
      <c r="AT218" s="17">
        <f t="shared" si="229"/>
        <v>24</v>
      </c>
      <c r="AU218" s="17">
        <f t="shared" si="229"/>
        <v>60</v>
      </c>
      <c r="AV218" s="17">
        <f t="shared" si="229"/>
        <v>200</v>
      </c>
      <c r="AW218" s="17">
        <f t="shared" si="229"/>
        <v>20</v>
      </c>
      <c r="AX218" s="17">
        <f t="shared" si="229"/>
        <v>50</v>
      </c>
      <c r="AY218" s="17">
        <f t="shared" si="229"/>
        <v>0</v>
      </c>
    </row>
    <row r="219" spans="1:51" s="36" customFormat="1" x14ac:dyDescent="0.25">
      <c r="A219" s="56">
        <v>63</v>
      </c>
      <c r="B219" s="56"/>
      <c r="C219" s="56"/>
      <c r="D219" s="86" t="s">
        <v>307</v>
      </c>
      <c r="E219" s="17">
        <f t="shared" ref="E219:AY219" si="230">SUM(E220,E222,E225,E227,E229,E232)</f>
        <v>529959.60000000009</v>
      </c>
      <c r="F219" s="17">
        <f t="shared" si="230"/>
        <v>1278.5999999999999</v>
      </c>
      <c r="G219" s="17">
        <f t="shared" si="230"/>
        <v>528681</v>
      </c>
      <c r="H219" s="17">
        <f t="shared" si="230"/>
        <v>120</v>
      </c>
      <c r="I219" s="17">
        <f t="shared" si="230"/>
        <v>116</v>
      </c>
      <c r="J219" s="17">
        <f t="shared" si="230"/>
        <v>100</v>
      </c>
      <c r="K219" s="17">
        <f t="shared" si="230"/>
        <v>22</v>
      </c>
      <c r="L219" s="17">
        <f t="shared" si="230"/>
        <v>150</v>
      </c>
      <c r="M219" s="17">
        <f t="shared" si="230"/>
        <v>14</v>
      </c>
      <c r="N219" s="17">
        <f t="shared" si="230"/>
        <v>18</v>
      </c>
      <c r="O219" s="17">
        <f t="shared" si="230"/>
        <v>0</v>
      </c>
      <c r="P219" s="17">
        <f t="shared" si="230"/>
        <v>0</v>
      </c>
      <c r="Q219" s="17">
        <f t="shared" si="230"/>
        <v>23</v>
      </c>
      <c r="R219" s="17">
        <f t="shared" si="230"/>
        <v>20</v>
      </c>
      <c r="S219" s="17">
        <f t="shared" si="230"/>
        <v>1293</v>
      </c>
      <c r="T219" s="17">
        <f t="shared" si="230"/>
        <v>524120</v>
      </c>
      <c r="U219" s="17">
        <f t="shared" si="230"/>
        <v>23</v>
      </c>
      <c r="V219" s="17">
        <f t="shared" si="230"/>
        <v>245</v>
      </c>
      <c r="W219" s="17">
        <f t="shared" si="230"/>
        <v>109</v>
      </c>
      <c r="X219" s="17">
        <f t="shared" si="230"/>
        <v>50</v>
      </c>
      <c r="Y219" s="17">
        <f t="shared" si="230"/>
        <v>79</v>
      </c>
      <c r="Z219" s="17">
        <f t="shared" si="230"/>
        <v>130</v>
      </c>
      <c r="AA219" s="17">
        <f t="shared" si="230"/>
        <v>5.6999999999999993</v>
      </c>
      <c r="AB219" s="17">
        <f t="shared" si="230"/>
        <v>0</v>
      </c>
      <c r="AC219" s="17">
        <f t="shared" si="230"/>
        <v>288</v>
      </c>
      <c r="AD219" s="17">
        <f t="shared" si="230"/>
        <v>42.9</v>
      </c>
      <c r="AE219" s="17">
        <f t="shared" si="230"/>
        <v>80</v>
      </c>
      <c r="AF219" s="17">
        <f t="shared" si="230"/>
        <v>170</v>
      </c>
      <c r="AG219" s="17">
        <f t="shared" si="230"/>
        <v>40</v>
      </c>
      <c r="AH219" s="17">
        <f t="shared" si="230"/>
        <v>26.4</v>
      </c>
      <c r="AI219" s="17">
        <f t="shared" si="230"/>
        <v>10</v>
      </c>
      <c r="AJ219" s="17">
        <f t="shared" si="230"/>
        <v>41</v>
      </c>
      <c r="AK219" s="17">
        <f t="shared" si="230"/>
        <v>210</v>
      </c>
      <c r="AL219" s="17">
        <f t="shared" si="230"/>
        <v>30</v>
      </c>
      <c r="AM219" s="17">
        <f t="shared" si="230"/>
        <v>6</v>
      </c>
      <c r="AN219" s="17">
        <f t="shared" si="230"/>
        <v>7</v>
      </c>
      <c r="AO219" s="17">
        <f t="shared" si="230"/>
        <v>15</v>
      </c>
      <c r="AP219" s="17">
        <f t="shared" si="230"/>
        <v>15</v>
      </c>
      <c r="AQ219" s="17">
        <f t="shared" si="230"/>
        <v>25</v>
      </c>
      <c r="AR219" s="17">
        <f t="shared" si="230"/>
        <v>500</v>
      </c>
      <c r="AS219" s="17">
        <f t="shared" si="230"/>
        <v>183</v>
      </c>
      <c r="AT219" s="17">
        <f t="shared" si="230"/>
        <v>24</v>
      </c>
      <c r="AU219" s="17">
        <f t="shared" si="230"/>
        <v>60</v>
      </c>
      <c r="AV219" s="17">
        <f t="shared" si="230"/>
        <v>200</v>
      </c>
      <c r="AW219" s="17">
        <f t="shared" si="230"/>
        <v>20</v>
      </c>
      <c r="AX219" s="17">
        <f t="shared" si="230"/>
        <v>50</v>
      </c>
      <c r="AY219" s="17">
        <f t="shared" si="230"/>
        <v>0</v>
      </c>
    </row>
    <row r="220" spans="1:51" x14ac:dyDescent="0.25">
      <c r="A220" s="9"/>
      <c r="B220" s="9">
        <v>6301</v>
      </c>
      <c r="C220" s="9"/>
      <c r="D220" s="77" t="s">
        <v>308</v>
      </c>
      <c r="E220" s="10">
        <f>SUM(E221:E221)</f>
        <v>4744.2</v>
      </c>
      <c r="F220" s="10">
        <f t="shared" ref="F220:AY220" si="231">SUM(F221:F221)</f>
        <v>1023.9</v>
      </c>
      <c r="G220" s="10">
        <f t="shared" si="231"/>
        <v>3720.3</v>
      </c>
      <c r="H220" s="10">
        <f t="shared" si="231"/>
        <v>120</v>
      </c>
      <c r="I220" s="10">
        <f t="shared" si="231"/>
        <v>116</v>
      </c>
      <c r="J220" s="10">
        <f t="shared" si="231"/>
        <v>100</v>
      </c>
      <c r="K220" s="10">
        <f t="shared" si="231"/>
        <v>22</v>
      </c>
      <c r="L220" s="10">
        <f t="shared" si="231"/>
        <v>150</v>
      </c>
      <c r="M220" s="10">
        <f t="shared" si="231"/>
        <v>14</v>
      </c>
      <c r="N220" s="10">
        <f t="shared" si="231"/>
        <v>18</v>
      </c>
      <c r="O220" s="10">
        <f t="shared" si="231"/>
        <v>0</v>
      </c>
      <c r="P220" s="10">
        <f t="shared" si="231"/>
        <v>0</v>
      </c>
      <c r="Q220" s="10">
        <f t="shared" si="231"/>
        <v>23</v>
      </c>
      <c r="R220" s="10">
        <f t="shared" si="231"/>
        <v>20</v>
      </c>
      <c r="S220" s="10">
        <f t="shared" si="231"/>
        <v>40</v>
      </c>
      <c r="T220" s="10">
        <f t="shared" si="231"/>
        <v>460</v>
      </c>
      <c r="U220" s="10">
        <f t="shared" si="231"/>
        <v>23</v>
      </c>
      <c r="V220" s="10">
        <f t="shared" si="231"/>
        <v>223</v>
      </c>
      <c r="W220" s="10">
        <f t="shared" si="231"/>
        <v>109</v>
      </c>
      <c r="X220" s="10">
        <f t="shared" si="231"/>
        <v>50</v>
      </c>
      <c r="Y220" s="10">
        <f t="shared" si="231"/>
        <v>79</v>
      </c>
      <c r="Z220" s="10">
        <f t="shared" si="231"/>
        <v>130</v>
      </c>
      <c r="AA220" s="10">
        <f t="shared" si="231"/>
        <v>0</v>
      </c>
      <c r="AB220" s="10">
        <f t="shared" si="231"/>
        <v>0</v>
      </c>
      <c r="AC220" s="10">
        <f t="shared" si="231"/>
        <v>288</v>
      </c>
      <c r="AD220" s="10">
        <f t="shared" si="231"/>
        <v>32.9</v>
      </c>
      <c r="AE220" s="10">
        <f t="shared" si="231"/>
        <v>80</v>
      </c>
      <c r="AF220" s="10">
        <f t="shared" si="231"/>
        <v>170</v>
      </c>
      <c r="AG220" s="10">
        <f t="shared" si="231"/>
        <v>40</v>
      </c>
      <c r="AH220" s="10">
        <f t="shared" si="231"/>
        <v>26.4</v>
      </c>
      <c r="AI220" s="10">
        <f t="shared" si="231"/>
        <v>10</v>
      </c>
      <c r="AJ220" s="10">
        <f t="shared" si="231"/>
        <v>31</v>
      </c>
      <c r="AK220" s="10">
        <f t="shared" si="231"/>
        <v>210</v>
      </c>
      <c r="AL220" s="10">
        <f t="shared" si="231"/>
        <v>30</v>
      </c>
      <c r="AM220" s="10">
        <f t="shared" si="231"/>
        <v>6</v>
      </c>
      <c r="AN220" s="10">
        <f t="shared" si="231"/>
        <v>7</v>
      </c>
      <c r="AO220" s="10">
        <f t="shared" si="231"/>
        <v>15</v>
      </c>
      <c r="AP220" s="10">
        <f t="shared" si="231"/>
        <v>15</v>
      </c>
      <c r="AQ220" s="10">
        <f t="shared" si="231"/>
        <v>25</v>
      </c>
      <c r="AR220" s="10">
        <f t="shared" si="231"/>
        <v>500</v>
      </c>
      <c r="AS220" s="10">
        <f t="shared" si="231"/>
        <v>183</v>
      </c>
      <c r="AT220" s="10">
        <f t="shared" si="231"/>
        <v>24</v>
      </c>
      <c r="AU220" s="10">
        <f t="shared" si="231"/>
        <v>60</v>
      </c>
      <c r="AV220" s="10">
        <f t="shared" si="231"/>
        <v>200</v>
      </c>
      <c r="AW220" s="10">
        <f t="shared" si="231"/>
        <v>20</v>
      </c>
      <c r="AX220" s="10">
        <f t="shared" si="231"/>
        <v>50</v>
      </c>
      <c r="AY220" s="10">
        <f t="shared" si="231"/>
        <v>0</v>
      </c>
    </row>
    <row r="221" spans="1:51" x14ac:dyDescent="0.25">
      <c r="A221" s="9"/>
      <c r="B221" s="9"/>
      <c r="C221" s="9">
        <v>63011</v>
      </c>
      <c r="D221" s="77" t="s">
        <v>308</v>
      </c>
      <c r="E221" s="10">
        <v>4744.2</v>
      </c>
      <c r="F221" s="10">
        <v>1023.9</v>
      </c>
      <c r="G221" s="10">
        <v>3720.3</v>
      </c>
      <c r="H221" s="10">
        <v>120</v>
      </c>
      <c r="I221" s="10">
        <v>116</v>
      </c>
      <c r="J221" s="10">
        <v>100</v>
      </c>
      <c r="K221" s="10">
        <v>22</v>
      </c>
      <c r="L221" s="10">
        <v>150</v>
      </c>
      <c r="M221" s="10">
        <v>14</v>
      </c>
      <c r="N221" s="10">
        <v>18</v>
      </c>
      <c r="O221" s="10"/>
      <c r="P221" s="10"/>
      <c r="Q221" s="10">
        <v>23</v>
      </c>
      <c r="R221" s="10">
        <v>20</v>
      </c>
      <c r="S221" s="10">
        <v>40</v>
      </c>
      <c r="T221" s="10">
        <v>460</v>
      </c>
      <c r="U221" s="10">
        <v>23</v>
      </c>
      <c r="V221" s="10">
        <v>223</v>
      </c>
      <c r="W221" s="10">
        <v>109</v>
      </c>
      <c r="X221" s="10">
        <v>50</v>
      </c>
      <c r="Y221" s="10">
        <v>79</v>
      </c>
      <c r="Z221" s="10">
        <v>130</v>
      </c>
      <c r="AA221" s="10"/>
      <c r="AB221" s="10"/>
      <c r="AC221" s="10">
        <v>288</v>
      </c>
      <c r="AD221" s="10">
        <v>32.9</v>
      </c>
      <c r="AE221" s="10">
        <v>80</v>
      </c>
      <c r="AF221" s="10">
        <v>170</v>
      </c>
      <c r="AG221" s="10">
        <v>40</v>
      </c>
      <c r="AH221" s="10">
        <v>26.4</v>
      </c>
      <c r="AI221" s="10">
        <v>10</v>
      </c>
      <c r="AJ221" s="10">
        <v>31</v>
      </c>
      <c r="AK221" s="10">
        <v>210</v>
      </c>
      <c r="AL221" s="10">
        <v>30</v>
      </c>
      <c r="AM221" s="10">
        <v>6</v>
      </c>
      <c r="AN221" s="10">
        <v>7</v>
      </c>
      <c r="AO221" s="10">
        <v>15</v>
      </c>
      <c r="AP221" s="10">
        <v>15</v>
      </c>
      <c r="AQ221" s="10">
        <v>25</v>
      </c>
      <c r="AR221" s="10">
        <v>500</v>
      </c>
      <c r="AS221" s="10">
        <v>183</v>
      </c>
      <c r="AT221" s="10">
        <v>24</v>
      </c>
      <c r="AU221" s="10">
        <v>60</v>
      </c>
      <c r="AV221" s="10">
        <v>200</v>
      </c>
      <c r="AW221" s="10">
        <v>20</v>
      </c>
      <c r="AX221" s="10">
        <v>50</v>
      </c>
      <c r="AY221" s="10"/>
    </row>
    <row r="222" spans="1:51" x14ac:dyDescent="0.25">
      <c r="A222" s="9"/>
      <c r="B222" s="9">
        <v>6302</v>
      </c>
      <c r="C222" s="9"/>
      <c r="D222" s="77" t="s">
        <v>309</v>
      </c>
      <c r="E222" s="10">
        <f t="shared" ref="E222:AY222" si="232">SUM(E223:E224)</f>
        <v>373650</v>
      </c>
      <c r="F222" s="10">
        <f t="shared" si="232"/>
        <v>0</v>
      </c>
      <c r="G222" s="10">
        <f t="shared" si="232"/>
        <v>373650</v>
      </c>
      <c r="H222" s="10">
        <f t="shared" si="232"/>
        <v>0</v>
      </c>
      <c r="I222" s="10">
        <f t="shared" si="232"/>
        <v>0</v>
      </c>
      <c r="J222" s="10">
        <f t="shared" si="232"/>
        <v>0</v>
      </c>
      <c r="K222" s="10">
        <f t="shared" si="232"/>
        <v>0</v>
      </c>
      <c r="L222" s="10">
        <f t="shared" si="232"/>
        <v>0</v>
      </c>
      <c r="M222" s="10">
        <f t="shared" si="232"/>
        <v>0</v>
      </c>
      <c r="N222" s="10">
        <f t="shared" si="232"/>
        <v>0</v>
      </c>
      <c r="O222" s="10">
        <f t="shared" si="232"/>
        <v>0</v>
      </c>
      <c r="P222" s="10">
        <f t="shared" si="232"/>
        <v>0</v>
      </c>
      <c r="Q222" s="10">
        <f t="shared" si="232"/>
        <v>0</v>
      </c>
      <c r="R222" s="10">
        <f t="shared" si="232"/>
        <v>0</v>
      </c>
      <c r="S222" s="10">
        <f t="shared" si="232"/>
        <v>0</v>
      </c>
      <c r="T222" s="10">
        <f t="shared" si="232"/>
        <v>373650</v>
      </c>
      <c r="U222" s="10">
        <f t="shared" si="232"/>
        <v>0</v>
      </c>
      <c r="V222" s="10">
        <f t="shared" si="232"/>
        <v>0</v>
      </c>
      <c r="W222" s="10">
        <f t="shared" si="232"/>
        <v>0</v>
      </c>
      <c r="X222" s="10">
        <f t="shared" si="232"/>
        <v>0</v>
      </c>
      <c r="Y222" s="10">
        <f t="shared" si="232"/>
        <v>0</v>
      </c>
      <c r="Z222" s="10">
        <f t="shared" si="232"/>
        <v>0</v>
      </c>
      <c r="AA222" s="10">
        <f t="shared" si="232"/>
        <v>0</v>
      </c>
      <c r="AB222" s="10">
        <f t="shared" si="232"/>
        <v>0</v>
      </c>
      <c r="AC222" s="10">
        <f t="shared" si="232"/>
        <v>0</v>
      </c>
      <c r="AD222" s="10">
        <f t="shared" si="232"/>
        <v>0</v>
      </c>
      <c r="AE222" s="10">
        <f t="shared" si="232"/>
        <v>0</v>
      </c>
      <c r="AF222" s="10">
        <f t="shared" si="232"/>
        <v>0</v>
      </c>
      <c r="AG222" s="10">
        <f t="shared" si="232"/>
        <v>0</v>
      </c>
      <c r="AH222" s="10">
        <f t="shared" si="232"/>
        <v>0</v>
      </c>
      <c r="AI222" s="10">
        <f t="shared" si="232"/>
        <v>0</v>
      </c>
      <c r="AJ222" s="10">
        <f t="shared" si="232"/>
        <v>0</v>
      </c>
      <c r="AK222" s="10">
        <f t="shared" si="232"/>
        <v>0</v>
      </c>
      <c r="AL222" s="10">
        <f t="shared" si="232"/>
        <v>0</v>
      </c>
      <c r="AM222" s="10">
        <f t="shared" si="232"/>
        <v>0</v>
      </c>
      <c r="AN222" s="10">
        <f t="shared" si="232"/>
        <v>0</v>
      </c>
      <c r="AO222" s="10">
        <f t="shared" si="232"/>
        <v>0</v>
      </c>
      <c r="AP222" s="10">
        <f t="shared" si="232"/>
        <v>0</v>
      </c>
      <c r="AQ222" s="10">
        <f t="shared" si="232"/>
        <v>0</v>
      </c>
      <c r="AR222" s="10">
        <f t="shared" si="232"/>
        <v>0</v>
      </c>
      <c r="AS222" s="10">
        <f t="shared" si="232"/>
        <v>0</v>
      </c>
      <c r="AT222" s="10">
        <f t="shared" si="232"/>
        <v>0</v>
      </c>
      <c r="AU222" s="10">
        <f t="shared" si="232"/>
        <v>0</v>
      </c>
      <c r="AV222" s="10">
        <f t="shared" si="232"/>
        <v>0</v>
      </c>
      <c r="AW222" s="10">
        <f t="shared" si="232"/>
        <v>0</v>
      </c>
      <c r="AX222" s="10">
        <f t="shared" si="232"/>
        <v>0</v>
      </c>
      <c r="AY222" s="10">
        <f t="shared" si="232"/>
        <v>0</v>
      </c>
    </row>
    <row r="223" spans="1:51" x14ac:dyDescent="0.25">
      <c r="A223" s="9"/>
      <c r="B223" s="9"/>
      <c r="C223" s="9">
        <v>63022</v>
      </c>
      <c r="D223" s="77" t="s">
        <v>344</v>
      </c>
      <c r="E223" s="10">
        <v>362650</v>
      </c>
      <c r="F223" s="10"/>
      <c r="G223" s="10">
        <v>362650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>
        <v>362650</v>
      </c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</row>
    <row r="224" spans="1:51" x14ac:dyDescent="0.25">
      <c r="A224" s="9"/>
      <c r="B224" s="9"/>
      <c r="C224" s="9">
        <v>63023</v>
      </c>
      <c r="D224" s="77" t="s">
        <v>345</v>
      </c>
      <c r="E224" s="10">
        <v>11000</v>
      </c>
      <c r="F224" s="10"/>
      <c r="G224" s="10">
        <v>11000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>
        <v>11000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x14ac:dyDescent="0.25">
      <c r="A225" s="9"/>
      <c r="B225" s="9">
        <v>6303</v>
      </c>
      <c r="C225" s="9"/>
      <c r="D225" s="77" t="s">
        <v>310</v>
      </c>
      <c r="E225" s="10">
        <f>SUM(E226:E226)</f>
        <v>306.7</v>
      </c>
      <c r="F225" s="10">
        <f t="shared" ref="F225:AY225" si="233">SUM(F226:F226)</f>
        <v>254.7</v>
      </c>
      <c r="G225" s="10">
        <f t="shared" si="233"/>
        <v>52</v>
      </c>
      <c r="H225" s="10">
        <f t="shared" si="233"/>
        <v>0</v>
      </c>
      <c r="I225" s="10">
        <f t="shared" si="233"/>
        <v>0</v>
      </c>
      <c r="J225" s="10">
        <f t="shared" si="233"/>
        <v>0</v>
      </c>
      <c r="K225" s="10">
        <f t="shared" si="233"/>
        <v>0</v>
      </c>
      <c r="L225" s="10">
        <f t="shared" si="233"/>
        <v>0</v>
      </c>
      <c r="M225" s="10">
        <f t="shared" si="233"/>
        <v>0</v>
      </c>
      <c r="N225" s="10">
        <f t="shared" si="233"/>
        <v>0</v>
      </c>
      <c r="O225" s="10">
        <f t="shared" si="233"/>
        <v>0</v>
      </c>
      <c r="P225" s="10">
        <f t="shared" si="233"/>
        <v>0</v>
      </c>
      <c r="Q225" s="10">
        <f t="shared" si="233"/>
        <v>0</v>
      </c>
      <c r="R225" s="10">
        <f t="shared" si="233"/>
        <v>0</v>
      </c>
      <c r="S225" s="10">
        <f t="shared" si="233"/>
        <v>0</v>
      </c>
      <c r="T225" s="10">
        <f t="shared" si="233"/>
        <v>10</v>
      </c>
      <c r="U225" s="10">
        <f t="shared" si="233"/>
        <v>0</v>
      </c>
      <c r="V225" s="10">
        <f t="shared" si="233"/>
        <v>22</v>
      </c>
      <c r="W225" s="10">
        <f t="shared" si="233"/>
        <v>0</v>
      </c>
      <c r="X225" s="10">
        <f t="shared" si="233"/>
        <v>0</v>
      </c>
      <c r="Y225" s="10">
        <f t="shared" si="233"/>
        <v>0</v>
      </c>
      <c r="Z225" s="10">
        <f t="shared" si="233"/>
        <v>0</v>
      </c>
      <c r="AA225" s="10">
        <f t="shared" si="233"/>
        <v>0</v>
      </c>
      <c r="AB225" s="10">
        <f t="shared" si="233"/>
        <v>0</v>
      </c>
      <c r="AC225" s="10">
        <f t="shared" si="233"/>
        <v>0</v>
      </c>
      <c r="AD225" s="10">
        <f t="shared" si="233"/>
        <v>10</v>
      </c>
      <c r="AE225" s="10">
        <f t="shared" si="233"/>
        <v>0</v>
      </c>
      <c r="AF225" s="10">
        <f t="shared" si="233"/>
        <v>0</v>
      </c>
      <c r="AG225" s="10">
        <f t="shared" si="233"/>
        <v>0</v>
      </c>
      <c r="AH225" s="10">
        <f t="shared" si="233"/>
        <v>0</v>
      </c>
      <c r="AI225" s="10">
        <f t="shared" si="233"/>
        <v>0</v>
      </c>
      <c r="AJ225" s="10">
        <f t="shared" si="233"/>
        <v>10</v>
      </c>
      <c r="AK225" s="10">
        <f t="shared" si="233"/>
        <v>0</v>
      </c>
      <c r="AL225" s="10">
        <f t="shared" si="233"/>
        <v>0</v>
      </c>
      <c r="AM225" s="10">
        <f t="shared" si="233"/>
        <v>0</v>
      </c>
      <c r="AN225" s="10">
        <f t="shared" si="233"/>
        <v>0</v>
      </c>
      <c r="AO225" s="10">
        <f t="shared" si="233"/>
        <v>0</v>
      </c>
      <c r="AP225" s="10">
        <f t="shared" si="233"/>
        <v>0</v>
      </c>
      <c r="AQ225" s="10">
        <f t="shared" si="233"/>
        <v>0</v>
      </c>
      <c r="AR225" s="10">
        <f t="shared" si="233"/>
        <v>0</v>
      </c>
      <c r="AS225" s="10">
        <f t="shared" si="233"/>
        <v>0</v>
      </c>
      <c r="AT225" s="10">
        <f t="shared" si="233"/>
        <v>0</v>
      </c>
      <c r="AU225" s="10">
        <f t="shared" si="233"/>
        <v>0</v>
      </c>
      <c r="AV225" s="10">
        <f t="shared" si="233"/>
        <v>0</v>
      </c>
      <c r="AW225" s="10">
        <f t="shared" si="233"/>
        <v>0</v>
      </c>
      <c r="AX225" s="10">
        <f t="shared" si="233"/>
        <v>0</v>
      </c>
      <c r="AY225" s="10">
        <f t="shared" si="233"/>
        <v>0</v>
      </c>
    </row>
    <row r="226" spans="1:51" x14ac:dyDescent="0.25">
      <c r="A226" s="9"/>
      <c r="B226" s="9"/>
      <c r="C226" s="9">
        <v>63031</v>
      </c>
      <c r="D226" s="77" t="s">
        <v>346</v>
      </c>
      <c r="E226" s="10">
        <v>306.7</v>
      </c>
      <c r="F226" s="10">
        <v>254.7</v>
      </c>
      <c r="G226" s="10">
        <v>52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>
        <v>10</v>
      </c>
      <c r="U226" s="10"/>
      <c r="V226" s="10">
        <v>22</v>
      </c>
      <c r="W226" s="10"/>
      <c r="X226" s="10"/>
      <c r="Y226" s="10"/>
      <c r="Z226" s="10"/>
      <c r="AA226" s="10"/>
      <c r="AB226" s="10"/>
      <c r="AC226" s="10"/>
      <c r="AD226" s="10">
        <v>10</v>
      </c>
      <c r="AE226" s="10"/>
      <c r="AF226" s="10"/>
      <c r="AG226" s="10"/>
      <c r="AH226" s="10"/>
      <c r="AI226" s="10"/>
      <c r="AJ226" s="10">
        <v>10</v>
      </c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</row>
    <row r="227" spans="1:51" x14ac:dyDescent="0.25">
      <c r="A227" s="9"/>
      <c r="B227" s="9">
        <v>6304</v>
      </c>
      <c r="C227" s="9"/>
      <c r="D227" s="77" t="s">
        <v>311</v>
      </c>
      <c r="E227" s="10">
        <f>SUM(E228:E228)</f>
        <v>1253</v>
      </c>
      <c r="F227" s="10">
        <f t="shared" ref="F227:AY227" si="234">SUM(F228:F228)</f>
        <v>0</v>
      </c>
      <c r="G227" s="10">
        <f t="shared" si="234"/>
        <v>1253</v>
      </c>
      <c r="H227" s="10">
        <f t="shared" si="234"/>
        <v>0</v>
      </c>
      <c r="I227" s="10">
        <f t="shared" si="234"/>
        <v>0</v>
      </c>
      <c r="J227" s="10">
        <f t="shared" si="234"/>
        <v>0</v>
      </c>
      <c r="K227" s="10">
        <f t="shared" si="234"/>
        <v>0</v>
      </c>
      <c r="L227" s="10">
        <f t="shared" si="234"/>
        <v>0</v>
      </c>
      <c r="M227" s="10">
        <f t="shared" si="234"/>
        <v>0</v>
      </c>
      <c r="N227" s="10">
        <f t="shared" si="234"/>
        <v>0</v>
      </c>
      <c r="O227" s="10">
        <f t="shared" si="234"/>
        <v>0</v>
      </c>
      <c r="P227" s="10">
        <f t="shared" si="234"/>
        <v>0</v>
      </c>
      <c r="Q227" s="10">
        <f t="shared" si="234"/>
        <v>0</v>
      </c>
      <c r="R227" s="10">
        <f t="shared" si="234"/>
        <v>0</v>
      </c>
      <c r="S227" s="10">
        <f t="shared" si="234"/>
        <v>1253</v>
      </c>
      <c r="T227" s="10">
        <f t="shared" si="234"/>
        <v>0</v>
      </c>
      <c r="U227" s="10">
        <f t="shared" si="234"/>
        <v>0</v>
      </c>
      <c r="V227" s="10">
        <f t="shared" si="234"/>
        <v>0</v>
      </c>
      <c r="W227" s="10">
        <f t="shared" si="234"/>
        <v>0</v>
      </c>
      <c r="X227" s="10">
        <f t="shared" si="234"/>
        <v>0</v>
      </c>
      <c r="Y227" s="10">
        <f t="shared" si="234"/>
        <v>0</v>
      </c>
      <c r="Z227" s="10">
        <f t="shared" si="234"/>
        <v>0</v>
      </c>
      <c r="AA227" s="10">
        <f t="shared" si="234"/>
        <v>0</v>
      </c>
      <c r="AB227" s="10">
        <f t="shared" si="234"/>
        <v>0</v>
      </c>
      <c r="AC227" s="10">
        <f t="shared" si="234"/>
        <v>0</v>
      </c>
      <c r="AD227" s="10">
        <f t="shared" si="234"/>
        <v>0</v>
      </c>
      <c r="AE227" s="10">
        <f t="shared" si="234"/>
        <v>0</v>
      </c>
      <c r="AF227" s="10">
        <f t="shared" si="234"/>
        <v>0</v>
      </c>
      <c r="AG227" s="10">
        <f t="shared" si="234"/>
        <v>0</v>
      </c>
      <c r="AH227" s="10">
        <f t="shared" si="234"/>
        <v>0</v>
      </c>
      <c r="AI227" s="10">
        <f t="shared" si="234"/>
        <v>0</v>
      </c>
      <c r="AJ227" s="10">
        <f t="shared" si="234"/>
        <v>0</v>
      </c>
      <c r="AK227" s="10">
        <f t="shared" si="234"/>
        <v>0</v>
      </c>
      <c r="AL227" s="10">
        <f t="shared" si="234"/>
        <v>0</v>
      </c>
      <c r="AM227" s="10">
        <f t="shared" si="234"/>
        <v>0</v>
      </c>
      <c r="AN227" s="10">
        <f t="shared" si="234"/>
        <v>0</v>
      </c>
      <c r="AO227" s="10">
        <f t="shared" si="234"/>
        <v>0</v>
      </c>
      <c r="AP227" s="10">
        <f t="shared" si="234"/>
        <v>0</v>
      </c>
      <c r="AQ227" s="10">
        <f t="shared" si="234"/>
        <v>0</v>
      </c>
      <c r="AR227" s="10">
        <f t="shared" si="234"/>
        <v>0</v>
      </c>
      <c r="AS227" s="10">
        <f t="shared" si="234"/>
        <v>0</v>
      </c>
      <c r="AT227" s="10">
        <f t="shared" si="234"/>
        <v>0</v>
      </c>
      <c r="AU227" s="10">
        <f t="shared" si="234"/>
        <v>0</v>
      </c>
      <c r="AV227" s="10">
        <f t="shared" si="234"/>
        <v>0</v>
      </c>
      <c r="AW227" s="10">
        <f t="shared" si="234"/>
        <v>0</v>
      </c>
      <c r="AX227" s="10">
        <f t="shared" si="234"/>
        <v>0</v>
      </c>
      <c r="AY227" s="10">
        <f t="shared" si="234"/>
        <v>0</v>
      </c>
    </row>
    <row r="228" spans="1:51" x14ac:dyDescent="0.25">
      <c r="A228" s="9"/>
      <c r="B228" s="9"/>
      <c r="C228" s="9">
        <v>63041</v>
      </c>
      <c r="D228" s="77" t="s">
        <v>311</v>
      </c>
      <c r="E228" s="10">
        <v>1253</v>
      </c>
      <c r="F228" s="10"/>
      <c r="G228" s="10">
        <v>1253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>
        <v>1253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</row>
    <row r="229" spans="1:51" x14ac:dyDescent="0.25">
      <c r="A229" s="9"/>
      <c r="B229" s="9">
        <v>6306</v>
      </c>
      <c r="C229" s="9"/>
      <c r="D229" s="77" t="s">
        <v>347</v>
      </c>
      <c r="E229" s="10">
        <f>SUM(E230:E231)</f>
        <v>5.6999999999999993</v>
      </c>
      <c r="F229" s="10">
        <f t="shared" ref="F229:AY229" si="235">SUM(F230:F231)</f>
        <v>0</v>
      </c>
      <c r="G229" s="10">
        <f t="shared" si="235"/>
        <v>5.6999999999999993</v>
      </c>
      <c r="H229" s="10">
        <f t="shared" si="235"/>
        <v>0</v>
      </c>
      <c r="I229" s="10">
        <f t="shared" si="235"/>
        <v>0</v>
      </c>
      <c r="J229" s="10">
        <f t="shared" si="235"/>
        <v>0</v>
      </c>
      <c r="K229" s="10">
        <f t="shared" si="235"/>
        <v>0</v>
      </c>
      <c r="L229" s="10">
        <f t="shared" si="235"/>
        <v>0</v>
      </c>
      <c r="M229" s="10">
        <f t="shared" si="235"/>
        <v>0</v>
      </c>
      <c r="N229" s="10">
        <f t="shared" si="235"/>
        <v>0</v>
      </c>
      <c r="O229" s="10">
        <f t="shared" si="235"/>
        <v>0</v>
      </c>
      <c r="P229" s="10">
        <f t="shared" si="235"/>
        <v>0</v>
      </c>
      <c r="Q229" s="10">
        <f t="shared" si="235"/>
        <v>0</v>
      </c>
      <c r="R229" s="10">
        <f t="shared" si="235"/>
        <v>0</v>
      </c>
      <c r="S229" s="10">
        <f t="shared" si="235"/>
        <v>0</v>
      </c>
      <c r="T229" s="10">
        <f t="shared" si="235"/>
        <v>0</v>
      </c>
      <c r="U229" s="10">
        <f t="shared" si="235"/>
        <v>0</v>
      </c>
      <c r="V229" s="10">
        <f t="shared" si="235"/>
        <v>0</v>
      </c>
      <c r="W229" s="10">
        <f t="shared" si="235"/>
        <v>0</v>
      </c>
      <c r="X229" s="10">
        <f t="shared" si="235"/>
        <v>0</v>
      </c>
      <c r="Y229" s="10">
        <f t="shared" si="235"/>
        <v>0</v>
      </c>
      <c r="Z229" s="10">
        <f t="shared" si="235"/>
        <v>0</v>
      </c>
      <c r="AA229" s="10">
        <f t="shared" si="235"/>
        <v>5.6999999999999993</v>
      </c>
      <c r="AB229" s="10">
        <f t="shared" si="235"/>
        <v>0</v>
      </c>
      <c r="AC229" s="10">
        <f t="shared" si="235"/>
        <v>0</v>
      </c>
      <c r="AD229" s="10">
        <f t="shared" si="235"/>
        <v>0</v>
      </c>
      <c r="AE229" s="10">
        <f t="shared" si="235"/>
        <v>0</v>
      </c>
      <c r="AF229" s="10">
        <f t="shared" si="235"/>
        <v>0</v>
      </c>
      <c r="AG229" s="10">
        <f t="shared" si="235"/>
        <v>0</v>
      </c>
      <c r="AH229" s="10">
        <f t="shared" si="235"/>
        <v>0</v>
      </c>
      <c r="AI229" s="10">
        <f t="shared" si="235"/>
        <v>0</v>
      </c>
      <c r="AJ229" s="10">
        <f t="shared" si="235"/>
        <v>0</v>
      </c>
      <c r="AK229" s="10">
        <f t="shared" si="235"/>
        <v>0</v>
      </c>
      <c r="AL229" s="10">
        <f t="shared" si="235"/>
        <v>0</v>
      </c>
      <c r="AM229" s="10">
        <f t="shared" si="235"/>
        <v>0</v>
      </c>
      <c r="AN229" s="10">
        <f t="shared" si="235"/>
        <v>0</v>
      </c>
      <c r="AO229" s="10">
        <f t="shared" si="235"/>
        <v>0</v>
      </c>
      <c r="AP229" s="10">
        <f t="shared" si="235"/>
        <v>0</v>
      </c>
      <c r="AQ229" s="10">
        <f t="shared" si="235"/>
        <v>0</v>
      </c>
      <c r="AR229" s="10">
        <f t="shared" si="235"/>
        <v>0</v>
      </c>
      <c r="AS229" s="10">
        <f t="shared" si="235"/>
        <v>0</v>
      </c>
      <c r="AT229" s="10">
        <f t="shared" si="235"/>
        <v>0</v>
      </c>
      <c r="AU229" s="10">
        <f t="shared" si="235"/>
        <v>0</v>
      </c>
      <c r="AV229" s="10">
        <f t="shared" si="235"/>
        <v>0</v>
      </c>
      <c r="AW229" s="10">
        <f t="shared" si="235"/>
        <v>0</v>
      </c>
      <c r="AX229" s="10">
        <f t="shared" si="235"/>
        <v>0</v>
      </c>
      <c r="AY229" s="10">
        <f t="shared" si="235"/>
        <v>0</v>
      </c>
    </row>
    <row r="230" spans="1:51" x14ac:dyDescent="0.25">
      <c r="A230" s="9"/>
      <c r="B230" s="9"/>
      <c r="C230" s="9">
        <v>63061</v>
      </c>
      <c r="D230" s="77" t="s">
        <v>348</v>
      </c>
      <c r="E230" s="10">
        <v>4.3</v>
      </c>
      <c r="F230" s="10"/>
      <c r="G230" s="10">
        <v>4.3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>
        <v>4.3</v>
      </c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</row>
    <row r="231" spans="1:51" x14ac:dyDescent="0.25">
      <c r="A231" s="9"/>
      <c r="B231" s="9"/>
      <c r="C231" s="9">
        <v>63062</v>
      </c>
      <c r="D231" s="77" t="s">
        <v>349</v>
      </c>
      <c r="E231" s="10">
        <v>1.4</v>
      </c>
      <c r="F231" s="10"/>
      <c r="G231" s="10">
        <v>1.4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>
        <v>1.4</v>
      </c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</row>
    <row r="232" spans="1:51" x14ac:dyDescent="0.25">
      <c r="A232" s="9"/>
      <c r="B232" s="9">
        <v>7009</v>
      </c>
      <c r="C232" s="9"/>
      <c r="D232" s="86" t="s">
        <v>313</v>
      </c>
      <c r="E232" s="10">
        <f>SUM(E233:E233)</f>
        <v>150000</v>
      </c>
      <c r="F232" s="10">
        <f t="shared" ref="F232:AY232" si="236">SUM(F233:F233)</f>
        <v>0</v>
      </c>
      <c r="G232" s="10">
        <f t="shared" si="236"/>
        <v>150000</v>
      </c>
      <c r="H232" s="10">
        <f t="shared" si="236"/>
        <v>0</v>
      </c>
      <c r="I232" s="10">
        <f t="shared" si="236"/>
        <v>0</v>
      </c>
      <c r="J232" s="10">
        <f t="shared" si="236"/>
        <v>0</v>
      </c>
      <c r="K232" s="10">
        <f t="shared" si="236"/>
        <v>0</v>
      </c>
      <c r="L232" s="10">
        <f t="shared" si="236"/>
        <v>0</v>
      </c>
      <c r="M232" s="10">
        <f t="shared" si="236"/>
        <v>0</v>
      </c>
      <c r="N232" s="10">
        <f t="shared" si="236"/>
        <v>0</v>
      </c>
      <c r="O232" s="10">
        <f t="shared" si="236"/>
        <v>0</v>
      </c>
      <c r="P232" s="10">
        <f t="shared" si="236"/>
        <v>0</v>
      </c>
      <c r="Q232" s="10">
        <f t="shared" si="236"/>
        <v>0</v>
      </c>
      <c r="R232" s="10">
        <f t="shared" si="236"/>
        <v>0</v>
      </c>
      <c r="S232" s="10">
        <f t="shared" si="236"/>
        <v>0</v>
      </c>
      <c r="T232" s="10">
        <f t="shared" si="236"/>
        <v>150000</v>
      </c>
      <c r="U232" s="10">
        <f t="shared" si="236"/>
        <v>0</v>
      </c>
      <c r="V232" s="10">
        <f t="shared" si="236"/>
        <v>0</v>
      </c>
      <c r="W232" s="10">
        <f t="shared" si="236"/>
        <v>0</v>
      </c>
      <c r="X232" s="10">
        <f t="shared" si="236"/>
        <v>0</v>
      </c>
      <c r="Y232" s="10">
        <f t="shared" si="236"/>
        <v>0</v>
      </c>
      <c r="Z232" s="10">
        <f t="shared" si="236"/>
        <v>0</v>
      </c>
      <c r="AA232" s="10">
        <f t="shared" si="236"/>
        <v>0</v>
      </c>
      <c r="AB232" s="10">
        <f t="shared" si="236"/>
        <v>0</v>
      </c>
      <c r="AC232" s="10">
        <f t="shared" si="236"/>
        <v>0</v>
      </c>
      <c r="AD232" s="10">
        <f t="shared" si="236"/>
        <v>0</v>
      </c>
      <c r="AE232" s="10">
        <f t="shared" si="236"/>
        <v>0</v>
      </c>
      <c r="AF232" s="10">
        <f t="shared" si="236"/>
        <v>0</v>
      </c>
      <c r="AG232" s="10">
        <f t="shared" si="236"/>
        <v>0</v>
      </c>
      <c r="AH232" s="10">
        <f t="shared" si="236"/>
        <v>0</v>
      </c>
      <c r="AI232" s="10">
        <f t="shared" si="236"/>
        <v>0</v>
      </c>
      <c r="AJ232" s="10">
        <f t="shared" si="236"/>
        <v>0</v>
      </c>
      <c r="AK232" s="10">
        <f t="shared" si="236"/>
        <v>0</v>
      </c>
      <c r="AL232" s="10">
        <f t="shared" si="236"/>
        <v>0</v>
      </c>
      <c r="AM232" s="10">
        <f t="shared" si="236"/>
        <v>0</v>
      </c>
      <c r="AN232" s="10">
        <f t="shared" si="236"/>
        <v>0</v>
      </c>
      <c r="AO232" s="10">
        <f t="shared" si="236"/>
        <v>0</v>
      </c>
      <c r="AP232" s="10">
        <f t="shared" si="236"/>
        <v>0</v>
      </c>
      <c r="AQ232" s="10">
        <f t="shared" si="236"/>
        <v>0</v>
      </c>
      <c r="AR232" s="10">
        <f t="shared" si="236"/>
        <v>0</v>
      </c>
      <c r="AS232" s="10">
        <f t="shared" si="236"/>
        <v>0</v>
      </c>
      <c r="AT232" s="10">
        <f t="shared" si="236"/>
        <v>0</v>
      </c>
      <c r="AU232" s="10">
        <f t="shared" si="236"/>
        <v>0</v>
      </c>
      <c r="AV232" s="10">
        <f t="shared" si="236"/>
        <v>0</v>
      </c>
      <c r="AW232" s="10">
        <f t="shared" si="236"/>
        <v>0</v>
      </c>
      <c r="AX232" s="10">
        <f t="shared" si="236"/>
        <v>0</v>
      </c>
      <c r="AY232" s="10">
        <f t="shared" si="236"/>
        <v>0</v>
      </c>
    </row>
    <row r="233" spans="1:51" x14ac:dyDescent="0.25">
      <c r="A233" s="9"/>
      <c r="B233" s="9"/>
      <c r="C233" s="9">
        <v>70091</v>
      </c>
      <c r="D233" s="89" t="s">
        <v>350</v>
      </c>
      <c r="E233" s="10">
        <v>150000</v>
      </c>
      <c r="F233" s="10"/>
      <c r="G233" s="10">
        <v>150000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v>150000</v>
      </c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</row>
    <row r="234" spans="1:51" s="36" customFormat="1" x14ac:dyDescent="0.25">
      <c r="A234" s="255" t="s">
        <v>106</v>
      </c>
      <c r="B234" s="256"/>
      <c r="C234" s="256"/>
      <c r="D234" s="257"/>
      <c r="E234" s="17">
        <f>SUM(E235:E235)</f>
        <v>838884</v>
      </c>
      <c r="F234" s="17">
        <f t="shared" ref="F234:AY235" si="237">SUM(F235:F235)</f>
        <v>0</v>
      </c>
      <c r="G234" s="17">
        <f t="shared" si="237"/>
        <v>838884</v>
      </c>
      <c r="H234" s="17">
        <f t="shared" si="237"/>
        <v>0</v>
      </c>
      <c r="I234" s="17">
        <f t="shared" si="237"/>
        <v>0</v>
      </c>
      <c r="J234" s="17">
        <f t="shared" si="237"/>
        <v>0</v>
      </c>
      <c r="K234" s="17">
        <f t="shared" si="237"/>
        <v>0</v>
      </c>
      <c r="L234" s="17">
        <f t="shared" si="237"/>
        <v>0</v>
      </c>
      <c r="M234" s="17">
        <f t="shared" si="237"/>
        <v>0</v>
      </c>
      <c r="N234" s="17">
        <f t="shared" si="237"/>
        <v>0</v>
      </c>
      <c r="O234" s="17">
        <f t="shared" si="237"/>
        <v>0</v>
      </c>
      <c r="P234" s="17">
        <f t="shared" si="237"/>
        <v>0</v>
      </c>
      <c r="Q234" s="17">
        <f t="shared" si="237"/>
        <v>0</v>
      </c>
      <c r="R234" s="17">
        <f t="shared" si="237"/>
        <v>0</v>
      </c>
      <c r="S234" s="17">
        <f t="shared" si="237"/>
        <v>0</v>
      </c>
      <c r="T234" s="17">
        <f t="shared" si="237"/>
        <v>0</v>
      </c>
      <c r="U234" s="17">
        <f t="shared" si="237"/>
        <v>0</v>
      </c>
      <c r="V234" s="17">
        <f t="shared" si="237"/>
        <v>0</v>
      </c>
      <c r="W234" s="17">
        <f t="shared" si="237"/>
        <v>0</v>
      </c>
      <c r="X234" s="17">
        <f t="shared" si="237"/>
        <v>0</v>
      </c>
      <c r="Y234" s="17">
        <f t="shared" si="237"/>
        <v>0</v>
      </c>
      <c r="Z234" s="17">
        <f t="shared" si="237"/>
        <v>0</v>
      </c>
      <c r="AA234" s="17">
        <f t="shared" si="237"/>
        <v>0</v>
      </c>
      <c r="AB234" s="17">
        <f t="shared" si="237"/>
        <v>0</v>
      </c>
      <c r="AC234" s="17">
        <f t="shared" si="237"/>
        <v>0</v>
      </c>
      <c r="AD234" s="17">
        <f t="shared" si="237"/>
        <v>0</v>
      </c>
      <c r="AE234" s="17">
        <f t="shared" si="237"/>
        <v>0</v>
      </c>
      <c r="AF234" s="17">
        <f t="shared" si="237"/>
        <v>0</v>
      </c>
      <c r="AG234" s="17">
        <f t="shared" si="237"/>
        <v>0</v>
      </c>
      <c r="AH234" s="17">
        <f t="shared" si="237"/>
        <v>0</v>
      </c>
      <c r="AI234" s="17">
        <f t="shared" si="237"/>
        <v>0</v>
      </c>
      <c r="AJ234" s="17">
        <f t="shared" si="237"/>
        <v>0</v>
      </c>
      <c r="AK234" s="17">
        <f t="shared" si="237"/>
        <v>0</v>
      </c>
      <c r="AL234" s="17">
        <f t="shared" si="237"/>
        <v>0</v>
      </c>
      <c r="AM234" s="17">
        <f t="shared" si="237"/>
        <v>0</v>
      </c>
      <c r="AN234" s="17">
        <f t="shared" si="237"/>
        <v>0</v>
      </c>
      <c r="AO234" s="17">
        <f t="shared" si="237"/>
        <v>0</v>
      </c>
      <c r="AP234" s="17">
        <f t="shared" si="237"/>
        <v>0</v>
      </c>
      <c r="AQ234" s="17">
        <f t="shared" si="237"/>
        <v>0</v>
      </c>
      <c r="AR234" s="17">
        <f t="shared" si="237"/>
        <v>0</v>
      </c>
      <c r="AS234" s="17">
        <f t="shared" si="237"/>
        <v>0</v>
      </c>
      <c r="AT234" s="17">
        <f t="shared" si="237"/>
        <v>0</v>
      </c>
      <c r="AU234" s="17">
        <f t="shared" si="237"/>
        <v>0</v>
      </c>
      <c r="AV234" s="17">
        <f t="shared" si="237"/>
        <v>0</v>
      </c>
      <c r="AW234" s="17">
        <f t="shared" si="237"/>
        <v>0</v>
      </c>
      <c r="AX234" s="17">
        <f t="shared" si="237"/>
        <v>0</v>
      </c>
      <c r="AY234" s="17">
        <f>SUM(AY235:AY235)</f>
        <v>838884</v>
      </c>
    </row>
    <row r="235" spans="1:51" s="36" customFormat="1" x14ac:dyDescent="0.25">
      <c r="A235" s="255" t="s">
        <v>107</v>
      </c>
      <c r="B235" s="256"/>
      <c r="C235" s="256"/>
      <c r="D235" s="257"/>
      <c r="E235" s="17">
        <f>SUM(E236:E236)</f>
        <v>838884</v>
      </c>
      <c r="F235" s="17">
        <f t="shared" si="237"/>
        <v>0</v>
      </c>
      <c r="G235" s="17">
        <f t="shared" si="237"/>
        <v>838884</v>
      </c>
      <c r="H235" s="17">
        <f t="shared" si="237"/>
        <v>0</v>
      </c>
      <c r="I235" s="17">
        <f t="shared" si="237"/>
        <v>0</v>
      </c>
      <c r="J235" s="17">
        <f t="shared" si="237"/>
        <v>0</v>
      </c>
      <c r="K235" s="17">
        <f t="shared" si="237"/>
        <v>0</v>
      </c>
      <c r="L235" s="17">
        <f t="shared" si="237"/>
        <v>0</v>
      </c>
      <c r="M235" s="17">
        <f t="shared" si="237"/>
        <v>0</v>
      </c>
      <c r="N235" s="17">
        <f t="shared" si="237"/>
        <v>0</v>
      </c>
      <c r="O235" s="17">
        <f t="shared" si="237"/>
        <v>0</v>
      </c>
      <c r="P235" s="17">
        <f t="shared" si="237"/>
        <v>0</v>
      </c>
      <c r="Q235" s="17">
        <f t="shared" si="237"/>
        <v>0</v>
      </c>
      <c r="R235" s="17">
        <f t="shared" si="237"/>
        <v>0</v>
      </c>
      <c r="S235" s="17">
        <f t="shared" si="237"/>
        <v>0</v>
      </c>
      <c r="T235" s="17">
        <f t="shared" si="237"/>
        <v>0</v>
      </c>
      <c r="U235" s="17">
        <f t="shared" si="237"/>
        <v>0</v>
      </c>
      <c r="V235" s="17">
        <f t="shared" si="237"/>
        <v>0</v>
      </c>
      <c r="W235" s="17">
        <f t="shared" si="237"/>
        <v>0</v>
      </c>
      <c r="X235" s="17">
        <f t="shared" si="237"/>
        <v>0</v>
      </c>
      <c r="Y235" s="17">
        <f t="shared" si="237"/>
        <v>0</v>
      </c>
      <c r="Z235" s="17">
        <f t="shared" si="237"/>
        <v>0</v>
      </c>
      <c r="AA235" s="17">
        <f t="shared" si="237"/>
        <v>0</v>
      </c>
      <c r="AB235" s="17">
        <f t="shared" si="237"/>
        <v>0</v>
      </c>
      <c r="AC235" s="17">
        <f t="shared" si="237"/>
        <v>0</v>
      </c>
      <c r="AD235" s="17">
        <f t="shared" si="237"/>
        <v>0</v>
      </c>
      <c r="AE235" s="17">
        <f t="shared" si="237"/>
        <v>0</v>
      </c>
      <c r="AF235" s="17">
        <f t="shared" si="237"/>
        <v>0</v>
      </c>
      <c r="AG235" s="17">
        <f t="shared" si="237"/>
        <v>0</v>
      </c>
      <c r="AH235" s="17">
        <f t="shared" si="237"/>
        <v>0</v>
      </c>
      <c r="AI235" s="17">
        <f t="shared" si="237"/>
        <v>0</v>
      </c>
      <c r="AJ235" s="17">
        <f t="shared" si="237"/>
        <v>0</v>
      </c>
      <c r="AK235" s="17">
        <f t="shared" si="237"/>
        <v>0</v>
      </c>
      <c r="AL235" s="17">
        <f t="shared" si="237"/>
        <v>0</v>
      </c>
      <c r="AM235" s="17">
        <f t="shared" si="237"/>
        <v>0</v>
      </c>
      <c r="AN235" s="17">
        <f t="shared" si="237"/>
        <v>0</v>
      </c>
      <c r="AO235" s="17">
        <f t="shared" si="237"/>
        <v>0</v>
      </c>
      <c r="AP235" s="17">
        <f t="shared" si="237"/>
        <v>0</v>
      </c>
      <c r="AQ235" s="17">
        <f t="shared" si="237"/>
        <v>0</v>
      </c>
      <c r="AR235" s="17">
        <f t="shared" si="237"/>
        <v>0</v>
      </c>
      <c r="AS235" s="17">
        <f t="shared" si="237"/>
        <v>0</v>
      </c>
      <c r="AT235" s="17">
        <f t="shared" si="237"/>
        <v>0</v>
      </c>
      <c r="AU235" s="17">
        <f t="shared" si="237"/>
        <v>0</v>
      </c>
      <c r="AV235" s="17">
        <f t="shared" si="237"/>
        <v>0</v>
      </c>
      <c r="AW235" s="17">
        <f t="shared" si="237"/>
        <v>0</v>
      </c>
      <c r="AX235" s="17">
        <f t="shared" si="237"/>
        <v>0</v>
      </c>
      <c r="AY235" s="17">
        <f t="shared" si="237"/>
        <v>838884</v>
      </c>
    </row>
    <row r="236" spans="1:51" s="36" customFormat="1" x14ac:dyDescent="0.25">
      <c r="A236" s="56">
        <v>69</v>
      </c>
      <c r="B236" s="56"/>
      <c r="C236" s="56"/>
      <c r="D236" s="86" t="s">
        <v>314</v>
      </c>
      <c r="E236" s="17">
        <f>SUM(E237,E239)</f>
        <v>838884</v>
      </c>
      <c r="F236" s="17">
        <f t="shared" ref="F236:AY236" si="238">SUM(F237,F239)</f>
        <v>0</v>
      </c>
      <c r="G236" s="17">
        <f t="shared" si="238"/>
        <v>838884</v>
      </c>
      <c r="H236" s="17">
        <f t="shared" si="238"/>
        <v>0</v>
      </c>
      <c r="I236" s="17">
        <f t="shared" si="238"/>
        <v>0</v>
      </c>
      <c r="J236" s="17">
        <f t="shared" si="238"/>
        <v>0</v>
      </c>
      <c r="K236" s="17">
        <f t="shared" si="238"/>
        <v>0</v>
      </c>
      <c r="L236" s="17">
        <f t="shared" si="238"/>
        <v>0</v>
      </c>
      <c r="M236" s="17">
        <f t="shared" si="238"/>
        <v>0</v>
      </c>
      <c r="N236" s="17">
        <f t="shared" si="238"/>
        <v>0</v>
      </c>
      <c r="O236" s="17">
        <f t="shared" si="238"/>
        <v>0</v>
      </c>
      <c r="P236" s="17">
        <f t="shared" si="238"/>
        <v>0</v>
      </c>
      <c r="Q236" s="17">
        <f t="shared" si="238"/>
        <v>0</v>
      </c>
      <c r="R236" s="17">
        <f t="shared" si="238"/>
        <v>0</v>
      </c>
      <c r="S236" s="17">
        <f t="shared" si="238"/>
        <v>0</v>
      </c>
      <c r="T236" s="17">
        <f t="shared" si="238"/>
        <v>0</v>
      </c>
      <c r="U236" s="17">
        <f t="shared" si="238"/>
        <v>0</v>
      </c>
      <c r="V236" s="17">
        <f t="shared" si="238"/>
        <v>0</v>
      </c>
      <c r="W236" s="17">
        <f t="shared" si="238"/>
        <v>0</v>
      </c>
      <c r="X236" s="17">
        <f t="shared" si="238"/>
        <v>0</v>
      </c>
      <c r="Y236" s="17">
        <f t="shared" si="238"/>
        <v>0</v>
      </c>
      <c r="Z236" s="17">
        <f t="shared" si="238"/>
        <v>0</v>
      </c>
      <c r="AA236" s="17">
        <f t="shared" si="238"/>
        <v>0</v>
      </c>
      <c r="AB236" s="17">
        <f t="shared" si="238"/>
        <v>0</v>
      </c>
      <c r="AC236" s="17">
        <f t="shared" si="238"/>
        <v>0</v>
      </c>
      <c r="AD236" s="17">
        <f t="shared" si="238"/>
        <v>0</v>
      </c>
      <c r="AE236" s="17">
        <f t="shared" si="238"/>
        <v>0</v>
      </c>
      <c r="AF236" s="17">
        <f t="shared" si="238"/>
        <v>0</v>
      </c>
      <c r="AG236" s="17">
        <f t="shared" si="238"/>
        <v>0</v>
      </c>
      <c r="AH236" s="17">
        <f t="shared" si="238"/>
        <v>0</v>
      </c>
      <c r="AI236" s="17">
        <f t="shared" si="238"/>
        <v>0</v>
      </c>
      <c r="AJ236" s="17">
        <f t="shared" si="238"/>
        <v>0</v>
      </c>
      <c r="AK236" s="17">
        <f t="shared" si="238"/>
        <v>0</v>
      </c>
      <c r="AL236" s="17">
        <f t="shared" si="238"/>
        <v>0</v>
      </c>
      <c r="AM236" s="17">
        <f t="shared" si="238"/>
        <v>0</v>
      </c>
      <c r="AN236" s="17">
        <f t="shared" si="238"/>
        <v>0</v>
      </c>
      <c r="AO236" s="17">
        <f t="shared" si="238"/>
        <v>0</v>
      </c>
      <c r="AP236" s="17">
        <f t="shared" si="238"/>
        <v>0</v>
      </c>
      <c r="AQ236" s="17">
        <f t="shared" si="238"/>
        <v>0</v>
      </c>
      <c r="AR236" s="17">
        <f t="shared" si="238"/>
        <v>0</v>
      </c>
      <c r="AS236" s="17">
        <f t="shared" si="238"/>
        <v>0</v>
      </c>
      <c r="AT236" s="17">
        <f t="shared" si="238"/>
        <v>0</v>
      </c>
      <c r="AU236" s="17">
        <f t="shared" si="238"/>
        <v>0</v>
      </c>
      <c r="AV236" s="17">
        <f t="shared" si="238"/>
        <v>0</v>
      </c>
      <c r="AW236" s="17">
        <f t="shared" si="238"/>
        <v>0</v>
      </c>
      <c r="AX236" s="17">
        <f t="shared" si="238"/>
        <v>0</v>
      </c>
      <c r="AY236" s="17">
        <f t="shared" si="238"/>
        <v>838884</v>
      </c>
    </row>
    <row r="237" spans="1:51" x14ac:dyDescent="0.25">
      <c r="A237" s="9"/>
      <c r="B237" s="9">
        <v>6901</v>
      </c>
      <c r="C237" s="9"/>
      <c r="D237" s="77" t="s">
        <v>315</v>
      </c>
      <c r="E237" s="10">
        <f>SUM(E238:E238)</f>
        <v>788884</v>
      </c>
      <c r="F237" s="10">
        <f t="shared" ref="F237:AY237" si="239">SUM(F238:F238)</f>
        <v>0</v>
      </c>
      <c r="G237" s="10">
        <f t="shared" si="239"/>
        <v>788884</v>
      </c>
      <c r="H237" s="10">
        <f t="shared" si="239"/>
        <v>0</v>
      </c>
      <c r="I237" s="10">
        <f t="shared" si="239"/>
        <v>0</v>
      </c>
      <c r="J237" s="10">
        <f t="shared" si="239"/>
        <v>0</v>
      </c>
      <c r="K237" s="10">
        <f t="shared" si="239"/>
        <v>0</v>
      </c>
      <c r="L237" s="10">
        <f t="shared" si="239"/>
        <v>0</v>
      </c>
      <c r="M237" s="10">
        <f t="shared" si="239"/>
        <v>0</v>
      </c>
      <c r="N237" s="10">
        <f t="shared" si="239"/>
        <v>0</v>
      </c>
      <c r="O237" s="10">
        <f t="shared" si="239"/>
        <v>0</v>
      </c>
      <c r="P237" s="10">
        <f t="shared" si="239"/>
        <v>0</v>
      </c>
      <c r="Q237" s="10">
        <f t="shared" si="239"/>
        <v>0</v>
      </c>
      <c r="R237" s="10">
        <f t="shared" si="239"/>
        <v>0</v>
      </c>
      <c r="S237" s="10">
        <f t="shared" si="239"/>
        <v>0</v>
      </c>
      <c r="T237" s="10">
        <f t="shared" si="239"/>
        <v>0</v>
      </c>
      <c r="U237" s="10">
        <f t="shared" si="239"/>
        <v>0</v>
      </c>
      <c r="V237" s="10">
        <f t="shared" si="239"/>
        <v>0</v>
      </c>
      <c r="W237" s="10">
        <f t="shared" si="239"/>
        <v>0</v>
      </c>
      <c r="X237" s="10">
        <f t="shared" si="239"/>
        <v>0</v>
      </c>
      <c r="Y237" s="10">
        <f t="shared" si="239"/>
        <v>0</v>
      </c>
      <c r="Z237" s="10">
        <f t="shared" si="239"/>
        <v>0</v>
      </c>
      <c r="AA237" s="10">
        <f t="shared" si="239"/>
        <v>0</v>
      </c>
      <c r="AB237" s="10">
        <f t="shared" si="239"/>
        <v>0</v>
      </c>
      <c r="AC237" s="10">
        <f t="shared" si="239"/>
        <v>0</v>
      </c>
      <c r="AD237" s="10">
        <f t="shared" si="239"/>
        <v>0</v>
      </c>
      <c r="AE237" s="10">
        <f t="shared" si="239"/>
        <v>0</v>
      </c>
      <c r="AF237" s="10">
        <f t="shared" si="239"/>
        <v>0</v>
      </c>
      <c r="AG237" s="10">
        <f t="shared" si="239"/>
        <v>0</v>
      </c>
      <c r="AH237" s="10">
        <f t="shared" si="239"/>
        <v>0</v>
      </c>
      <c r="AI237" s="10">
        <f t="shared" si="239"/>
        <v>0</v>
      </c>
      <c r="AJ237" s="10">
        <f t="shared" si="239"/>
        <v>0</v>
      </c>
      <c r="AK237" s="10">
        <f t="shared" si="239"/>
        <v>0</v>
      </c>
      <c r="AL237" s="10">
        <f t="shared" si="239"/>
        <v>0</v>
      </c>
      <c r="AM237" s="10">
        <f t="shared" si="239"/>
        <v>0</v>
      </c>
      <c r="AN237" s="10">
        <f t="shared" si="239"/>
        <v>0</v>
      </c>
      <c r="AO237" s="10">
        <f t="shared" si="239"/>
        <v>0</v>
      </c>
      <c r="AP237" s="10">
        <f t="shared" si="239"/>
        <v>0</v>
      </c>
      <c r="AQ237" s="10">
        <f t="shared" si="239"/>
        <v>0</v>
      </c>
      <c r="AR237" s="10">
        <f t="shared" si="239"/>
        <v>0</v>
      </c>
      <c r="AS237" s="10">
        <f t="shared" si="239"/>
        <v>0</v>
      </c>
      <c r="AT237" s="10">
        <f t="shared" si="239"/>
        <v>0</v>
      </c>
      <c r="AU237" s="10">
        <f t="shared" si="239"/>
        <v>0</v>
      </c>
      <c r="AV237" s="10">
        <f t="shared" si="239"/>
        <v>0</v>
      </c>
      <c r="AW237" s="10">
        <f t="shared" si="239"/>
        <v>0</v>
      </c>
      <c r="AX237" s="10">
        <f t="shared" si="239"/>
        <v>0</v>
      </c>
      <c r="AY237" s="10">
        <f t="shared" si="239"/>
        <v>788884</v>
      </c>
    </row>
    <row r="238" spans="1:51" x14ac:dyDescent="0.25">
      <c r="A238" s="9"/>
      <c r="B238" s="9"/>
      <c r="C238" s="9">
        <v>69011</v>
      </c>
      <c r="D238" s="77" t="s">
        <v>315</v>
      </c>
      <c r="E238" s="10">
        <v>788884</v>
      </c>
      <c r="F238" s="10"/>
      <c r="G238" s="10">
        <v>788884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>
        <v>788884</v>
      </c>
    </row>
    <row r="239" spans="1:51" x14ac:dyDescent="0.25">
      <c r="A239" s="9"/>
      <c r="B239" s="9">
        <v>6902</v>
      </c>
      <c r="C239" s="9"/>
      <c r="D239" s="77" t="s">
        <v>316</v>
      </c>
      <c r="E239" s="10">
        <f>SUM(E240:E240)</f>
        <v>50000</v>
      </c>
      <c r="F239" s="10">
        <f t="shared" ref="F239:AY239" si="240">SUM(F240:F240)</f>
        <v>0</v>
      </c>
      <c r="G239" s="10">
        <f t="shared" si="240"/>
        <v>50000</v>
      </c>
      <c r="H239" s="10">
        <f t="shared" si="240"/>
        <v>0</v>
      </c>
      <c r="I239" s="10">
        <f t="shared" si="240"/>
        <v>0</v>
      </c>
      <c r="J239" s="10">
        <f t="shared" si="240"/>
        <v>0</v>
      </c>
      <c r="K239" s="10">
        <f t="shared" si="240"/>
        <v>0</v>
      </c>
      <c r="L239" s="10">
        <f t="shared" si="240"/>
        <v>0</v>
      </c>
      <c r="M239" s="10">
        <f t="shared" si="240"/>
        <v>0</v>
      </c>
      <c r="N239" s="10">
        <f t="shared" si="240"/>
        <v>0</v>
      </c>
      <c r="O239" s="10">
        <f t="shared" si="240"/>
        <v>0</v>
      </c>
      <c r="P239" s="10">
        <f t="shared" si="240"/>
        <v>0</v>
      </c>
      <c r="Q239" s="10">
        <f t="shared" si="240"/>
        <v>0</v>
      </c>
      <c r="R239" s="10">
        <f t="shared" si="240"/>
        <v>0</v>
      </c>
      <c r="S239" s="10">
        <f t="shared" si="240"/>
        <v>0</v>
      </c>
      <c r="T239" s="10">
        <f t="shared" si="240"/>
        <v>0</v>
      </c>
      <c r="U239" s="10">
        <f t="shared" si="240"/>
        <v>0</v>
      </c>
      <c r="V239" s="10">
        <f t="shared" si="240"/>
        <v>0</v>
      </c>
      <c r="W239" s="10">
        <f t="shared" si="240"/>
        <v>0</v>
      </c>
      <c r="X239" s="10">
        <f t="shared" si="240"/>
        <v>0</v>
      </c>
      <c r="Y239" s="10">
        <f t="shared" si="240"/>
        <v>0</v>
      </c>
      <c r="Z239" s="10">
        <f t="shared" si="240"/>
        <v>0</v>
      </c>
      <c r="AA239" s="10">
        <f t="shared" si="240"/>
        <v>0</v>
      </c>
      <c r="AB239" s="10">
        <f t="shared" si="240"/>
        <v>0</v>
      </c>
      <c r="AC239" s="10">
        <f t="shared" si="240"/>
        <v>0</v>
      </c>
      <c r="AD239" s="10">
        <f t="shared" si="240"/>
        <v>0</v>
      </c>
      <c r="AE239" s="10">
        <f t="shared" si="240"/>
        <v>0</v>
      </c>
      <c r="AF239" s="10">
        <f t="shared" si="240"/>
        <v>0</v>
      </c>
      <c r="AG239" s="10">
        <f t="shared" si="240"/>
        <v>0</v>
      </c>
      <c r="AH239" s="10">
        <f t="shared" si="240"/>
        <v>0</v>
      </c>
      <c r="AI239" s="10">
        <f t="shared" si="240"/>
        <v>0</v>
      </c>
      <c r="AJ239" s="10">
        <f t="shared" si="240"/>
        <v>0</v>
      </c>
      <c r="AK239" s="10">
        <f t="shared" si="240"/>
        <v>0</v>
      </c>
      <c r="AL239" s="10">
        <f t="shared" si="240"/>
        <v>0</v>
      </c>
      <c r="AM239" s="10">
        <f t="shared" si="240"/>
        <v>0</v>
      </c>
      <c r="AN239" s="10">
        <f t="shared" si="240"/>
        <v>0</v>
      </c>
      <c r="AO239" s="10">
        <f t="shared" si="240"/>
        <v>0</v>
      </c>
      <c r="AP239" s="10">
        <f t="shared" si="240"/>
        <v>0</v>
      </c>
      <c r="AQ239" s="10">
        <f t="shared" si="240"/>
        <v>0</v>
      </c>
      <c r="AR239" s="10">
        <f t="shared" si="240"/>
        <v>0</v>
      </c>
      <c r="AS239" s="10">
        <f t="shared" si="240"/>
        <v>0</v>
      </c>
      <c r="AT239" s="10">
        <f t="shared" si="240"/>
        <v>0</v>
      </c>
      <c r="AU239" s="10">
        <f t="shared" si="240"/>
        <v>0</v>
      </c>
      <c r="AV239" s="10">
        <f t="shared" si="240"/>
        <v>0</v>
      </c>
      <c r="AW239" s="10">
        <f t="shared" si="240"/>
        <v>0</v>
      </c>
      <c r="AX239" s="10">
        <f t="shared" si="240"/>
        <v>0</v>
      </c>
      <c r="AY239" s="10">
        <f t="shared" si="240"/>
        <v>50000</v>
      </c>
    </row>
    <row r="240" spans="1:51" x14ac:dyDescent="0.25">
      <c r="A240" s="9"/>
      <c r="B240" s="9"/>
      <c r="C240" s="9">
        <v>69021</v>
      </c>
      <c r="D240" s="77" t="s">
        <v>316</v>
      </c>
      <c r="E240" s="10">
        <v>50000</v>
      </c>
      <c r="F240" s="10"/>
      <c r="G240" s="10">
        <v>50000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>
        <v>50000</v>
      </c>
    </row>
    <row r="241" spans="1:51" s="36" customFormat="1" x14ac:dyDescent="0.25">
      <c r="A241" s="255" t="s">
        <v>108</v>
      </c>
      <c r="B241" s="256"/>
      <c r="C241" s="256"/>
      <c r="D241" s="257"/>
      <c r="E241" s="17">
        <f>SUM(E242,E264)</f>
        <v>13058971</v>
      </c>
      <c r="F241" s="17">
        <f t="shared" ref="F241:AY241" si="241">SUM(F242,F264)</f>
        <v>0</v>
      </c>
      <c r="G241" s="17">
        <f t="shared" si="241"/>
        <v>13058971</v>
      </c>
      <c r="H241" s="17">
        <f t="shared" si="241"/>
        <v>0</v>
      </c>
      <c r="I241" s="17">
        <f t="shared" si="241"/>
        <v>0</v>
      </c>
      <c r="J241" s="17">
        <f t="shared" si="241"/>
        <v>0</v>
      </c>
      <c r="K241" s="17">
        <f t="shared" si="241"/>
        <v>0</v>
      </c>
      <c r="L241" s="17">
        <f t="shared" si="241"/>
        <v>0</v>
      </c>
      <c r="M241" s="17">
        <f t="shared" si="241"/>
        <v>0</v>
      </c>
      <c r="N241" s="17">
        <f t="shared" si="241"/>
        <v>0</v>
      </c>
      <c r="O241" s="17">
        <f t="shared" si="241"/>
        <v>0</v>
      </c>
      <c r="P241" s="17">
        <f t="shared" si="241"/>
        <v>33533</v>
      </c>
      <c r="Q241" s="17">
        <f t="shared" si="241"/>
        <v>52471</v>
      </c>
      <c r="R241" s="17">
        <f t="shared" si="241"/>
        <v>0</v>
      </c>
      <c r="S241" s="17">
        <f t="shared" si="241"/>
        <v>0</v>
      </c>
      <c r="T241" s="17">
        <f t="shared" si="241"/>
        <v>0</v>
      </c>
      <c r="U241" s="17">
        <f t="shared" si="241"/>
        <v>0</v>
      </c>
      <c r="V241" s="17">
        <f t="shared" si="241"/>
        <v>0</v>
      </c>
      <c r="W241" s="17">
        <f t="shared" si="241"/>
        <v>0</v>
      </c>
      <c r="X241" s="17">
        <f t="shared" si="241"/>
        <v>0</v>
      </c>
      <c r="Y241" s="17">
        <f t="shared" si="241"/>
        <v>0</v>
      </c>
      <c r="Z241" s="17">
        <f t="shared" si="241"/>
        <v>185000</v>
      </c>
      <c r="AA241" s="17">
        <f t="shared" si="241"/>
        <v>0</v>
      </c>
      <c r="AB241" s="17">
        <f t="shared" si="241"/>
        <v>0</v>
      </c>
      <c r="AC241" s="17">
        <f t="shared" si="241"/>
        <v>16000</v>
      </c>
      <c r="AD241" s="17">
        <f t="shared" si="241"/>
        <v>0</v>
      </c>
      <c r="AE241" s="17">
        <f t="shared" si="241"/>
        <v>0</v>
      </c>
      <c r="AF241" s="17">
        <f t="shared" si="241"/>
        <v>190000</v>
      </c>
      <c r="AG241" s="17">
        <f t="shared" si="241"/>
        <v>0</v>
      </c>
      <c r="AH241" s="17">
        <f t="shared" si="241"/>
        <v>0</v>
      </c>
      <c r="AI241" s="17">
        <f t="shared" si="241"/>
        <v>0</v>
      </c>
      <c r="AJ241" s="17">
        <f t="shared" si="241"/>
        <v>0</v>
      </c>
      <c r="AK241" s="17">
        <f t="shared" si="241"/>
        <v>482580</v>
      </c>
      <c r="AL241" s="17">
        <f t="shared" si="241"/>
        <v>0</v>
      </c>
      <c r="AM241" s="17">
        <f t="shared" si="241"/>
        <v>0</v>
      </c>
      <c r="AN241" s="17">
        <f t="shared" si="241"/>
        <v>0</v>
      </c>
      <c r="AO241" s="17">
        <f t="shared" si="241"/>
        <v>0</v>
      </c>
      <c r="AP241" s="17">
        <f t="shared" si="241"/>
        <v>0</v>
      </c>
      <c r="AQ241" s="17">
        <f t="shared" si="241"/>
        <v>16500</v>
      </c>
      <c r="AR241" s="17">
        <f t="shared" si="241"/>
        <v>158203</v>
      </c>
      <c r="AS241" s="17">
        <f t="shared" si="241"/>
        <v>0</v>
      </c>
      <c r="AT241" s="17">
        <f t="shared" si="241"/>
        <v>0</v>
      </c>
      <c r="AU241" s="17">
        <f t="shared" si="241"/>
        <v>0</v>
      </c>
      <c r="AV241" s="17">
        <f t="shared" si="241"/>
        <v>0</v>
      </c>
      <c r="AW241" s="17">
        <f t="shared" si="241"/>
        <v>0</v>
      </c>
      <c r="AX241" s="17">
        <f t="shared" si="241"/>
        <v>0</v>
      </c>
      <c r="AY241" s="17">
        <f t="shared" si="241"/>
        <v>11924684</v>
      </c>
    </row>
    <row r="242" spans="1:51" s="36" customFormat="1" x14ac:dyDescent="0.25">
      <c r="A242" s="255" t="s">
        <v>109</v>
      </c>
      <c r="B242" s="256"/>
      <c r="C242" s="256"/>
      <c r="D242" s="257"/>
      <c r="E242" s="17">
        <f>SUM(E243:E243)</f>
        <v>7005781</v>
      </c>
      <c r="F242" s="17">
        <f t="shared" ref="F242:AX242" si="242">SUM(F243:F243)</f>
        <v>0</v>
      </c>
      <c r="G242" s="17">
        <f t="shared" si="242"/>
        <v>7005781</v>
      </c>
      <c r="H242" s="17">
        <f t="shared" si="242"/>
        <v>0</v>
      </c>
      <c r="I242" s="17">
        <f t="shared" si="242"/>
        <v>0</v>
      </c>
      <c r="J242" s="17">
        <f t="shared" si="242"/>
        <v>0</v>
      </c>
      <c r="K242" s="17">
        <f t="shared" si="242"/>
        <v>0</v>
      </c>
      <c r="L242" s="17">
        <f t="shared" si="242"/>
        <v>0</v>
      </c>
      <c r="M242" s="17">
        <f t="shared" si="242"/>
        <v>0</v>
      </c>
      <c r="N242" s="17">
        <f t="shared" si="242"/>
        <v>0</v>
      </c>
      <c r="O242" s="17">
        <f t="shared" si="242"/>
        <v>0</v>
      </c>
      <c r="P242" s="17">
        <f t="shared" si="242"/>
        <v>33533</v>
      </c>
      <c r="Q242" s="17">
        <f t="shared" si="242"/>
        <v>52471</v>
      </c>
      <c r="R242" s="17">
        <f t="shared" si="242"/>
        <v>0</v>
      </c>
      <c r="S242" s="17">
        <f t="shared" si="242"/>
        <v>0</v>
      </c>
      <c r="T242" s="17">
        <f t="shared" si="242"/>
        <v>0</v>
      </c>
      <c r="U242" s="17">
        <f t="shared" si="242"/>
        <v>0</v>
      </c>
      <c r="V242" s="17">
        <f t="shared" si="242"/>
        <v>0</v>
      </c>
      <c r="W242" s="17">
        <f t="shared" si="242"/>
        <v>0</v>
      </c>
      <c r="X242" s="17">
        <f t="shared" si="242"/>
        <v>0</v>
      </c>
      <c r="Y242" s="17">
        <f t="shared" si="242"/>
        <v>0</v>
      </c>
      <c r="Z242" s="17">
        <f t="shared" si="242"/>
        <v>185000</v>
      </c>
      <c r="AA242" s="17">
        <f t="shared" si="242"/>
        <v>0</v>
      </c>
      <c r="AB242" s="17">
        <f t="shared" si="242"/>
        <v>0</v>
      </c>
      <c r="AC242" s="17">
        <f t="shared" si="242"/>
        <v>16000</v>
      </c>
      <c r="AD242" s="17">
        <f t="shared" si="242"/>
        <v>0</v>
      </c>
      <c r="AE242" s="17">
        <f t="shared" si="242"/>
        <v>0</v>
      </c>
      <c r="AF242" s="17">
        <f t="shared" si="242"/>
        <v>190000</v>
      </c>
      <c r="AG242" s="17">
        <f t="shared" si="242"/>
        <v>0</v>
      </c>
      <c r="AH242" s="17">
        <f t="shared" si="242"/>
        <v>0</v>
      </c>
      <c r="AI242" s="17">
        <f t="shared" si="242"/>
        <v>0</v>
      </c>
      <c r="AJ242" s="17">
        <f t="shared" si="242"/>
        <v>0</v>
      </c>
      <c r="AK242" s="17">
        <f t="shared" si="242"/>
        <v>482580</v>
      </c>
      <c r="AL242" s="17">
        <f t="shared" si="242"/>
        <v>0</v>
      </c>
      <c r="AM242" s="17">
        <f t="shared" si="242"/>
        <v>0</v>
      </c>
      <c r="AN242" s="17">
        <f t="shared" si="242"/>
        <v>0</v>
      </c>
      <c r="AO242" s="17">
        <f t="shared" si="242"/>
        <v>0</v>
      </c>
      <c r="AP242" s="17">
        <f t="shared" si="242"/>
        <v>0</v>
      </c>
      <c r="AQ242" s="17">
        <f t="shared" si="242"/>
        <v>16500</v>
      </c>
      <c r="AR242" s="17">
        <f t="shared" si="242"/>
        <v>158203</v>
      </c>
      <c r="AS242" s="17">
        <f t="shared" si="242"/>
        <v>0</v>
      </c>
      <c r="AT242" s="17">
        <f t="shared" si="242"/>
        <v>0</v>
      </c>
      <c r="AU242" s="17">
        <f t="shared" si="242"/>
        <v>0</v>
      </c>
      <c r="AV242" s="17">
        <f t="shared" si="242"/>
        <v>0</v>
      </c>
      <c r="AW242" s="17">
        <f t="shared" si="242"/>
        <v>0</v>
      </c>
      <c r="AX242" s="17">
        <f t="shared" si="242"/>
        <v>0</v>
      </c>
      <c r="AY242" s="17">
        <f>SUM(AY243:AY243)</f>
        <v>5871494</v>
      </c>
    </row>
    <row r="243" spans="1:51" s="36" customFormat="1" x14ac:dyDescent="0.25">
      <c r="A243" s="255" t="s">
        <v>110</v>
      </c>
      <c r="B243" s="256"/>
      <c r="C243" s="256"/>
      <c r="D243" s="257"/>
      <c r="E243" s="17">
        <f>SUM(E244,E246)</f>
        <v>7005781</v>
      </c>
      <c r="F243" s="17">
        <f t="shared" ref="F243:AX243" si="243">SUM(F244,F246)</f>
        <v>0</v>
      </c>
      <c r="G243" s="17">
        <f t="shared" si="243"/>
        <v>7005781</v>
      </c>
      <c r="H243" s="17">
        <f t="shared" si="243"/>
        <v>0</v>
      </c>
      <c r="I243" s="17">
        <f t="shared" si="243"/>
        <v>0</v>
      </c>
      <c r="J243" s="17">
        <f t="shared" si="243"/>
        <v>0</v>
      </c>
      <c r="K243" s="17">
        <f t="shared" si="243"/>
        <v>0</v>
      </c>
      <c r="L243" s="17">
        <f t="shared" si="243"/>
        <v>0</v>
      </c>
      <c r="M243" s="17">
        <f t="shared" si="243"/>
        <v>0</v>
      </c>
      <c r="N243" s="17">
        <f t="shared" si="243"/>
        <v>0</v>
      </c>
      <c r="O243" s="17">
        <f t="shared" si="243"/>
        <v>0</v>
      </c>
      <c r="P243" s="17">
        <f t="shared" si="243"/>
        <v>33533</v>
      </c>
      <c r="Q243" s="17">
        <f t="shared" si="243"/>
        <v>52471</v>
      </c>
      <c r="R243" s="17">
        <f t="shared" si="243"/>
        <v>0</v>
      </c>
      <c r="S243" s="17">
        <f t="shared" si="243"/>
        <v>0</v>
      </c>
      <c r="T243" s="17">
        <f t="shared" si="243"/>
        <v>0</v>
      </c>
      <c r="U243" s="17">
        <f t="shared" si="243"/>
        <v>0</v>
      </c>
      <c r="V243" s="17">
        <f t="shared" si="243"/>
        <v>0</v>
      </c>
      <c r="W243" s="17">
        <f t="shared" si="243"/>
        <v>0</v>
      </c>
      <c r="X243" s="17">
        <f t="shared" si="243"/>
        <v>0</v>
      </c>
      <c r="Y243" s="17">
        <f t="shared" si="243"/>
        <v>0</v>
      </c>
      <c r="Z243" s="17">
        <f t="shared" si="243"/>
        <v>185000</v>
      </c>
      <c r="AA243" s="17">
        <f t="shared" si="243"/>
        <v>0</v>
      </c>
      <c r="AB243" s="17">
        <f t="shared" si="243"/>
        <v>0</v>
      </c>
      <c r="AC243" s="17">
        <f t="shared" si="243"/>
        <v>16000</v>
      </c>
      <c r="AD243" s="17">
        <f t="shared" si="243"/>
        <v>0</v>
      </c>
      <c r="AE243" s="17">
        <f t="shared" si="243"/>
        <v>0</v>
      </c>
      <c r="AF243" s="17">
        <f t="shared" si="243"/>
        <v>190000</v>
      </c>
      <c r="AG243" s="17">
        <f t="shared" si="243"/>
        <v>0</v>
      </c>
      <c r="AH243" s="17">
        <f t="shared" si="243"/>
        <v>0</v>
      </c>
      <c r="AI243" s="17">
        <f t="shared" si="243"/>
        <v>0</v>
      </c>
      <c r="AJ243" s="17">
        <f t="shared" si="243"/>
        <v>0</v>
      </c>
      <c r="AK243" s="17">
        <f t="shared" si="243"/>
        <v>482580</v>
      </c>
      <c r="AL243" s="17">
        <f t="shared" si="243"/>
        <v>0</v>
      </c>
      <c r="AM243" s="17">
        <f t="shared" si="243"/>
        <v>0</v>
      </c>
      <c r="AN243" s="17">
        <f t="shared" si="243"/>
        <v>0</v>
      </c>
      <c r="AO243" s="17">
        <f t="shared" si="243"/>
        <v>0</v>
      </c>
      <c r="AP243" s="17">
        <f t="shared" si="243"/>
        <v>0</v>
      </c>
      <c r="AQ243" s="17">
        <f t="shared" si="243"/>
        <v>16500</v>
      </c>
      <c r="AR243" s="17">
        <f t="shared" si="243"/>
        <v>158203</v>
      </c>
      <c r="AS243" s="17">
        <f t="shared" si="243"/>
        <v>0</v>
      </c>
      <c r="AT243" s="17">
        <f t="shared" si="243"/>
        <v>0</v>
      </c>
      <c r="AU243" s="17">
        <f t="shared" si="243"/>
        <v>0</v>
      </c>
      <c r="AV243" s="17">
        <f t="shared" si="243"/>
        <v>0</v>
      </c>
      <c r="AW243" s="17">
        <f t="shared" si="243"/>
        <v>0</v>
      </c>
      <c r="AX243" s="17">
        <f t="shared" si="243"/>
        <v>0</v>
      </c>
      <c r="AY243" s="17">
        <f>SUM(AY244,AY246)</f>
        <v>5871494</v>
      </c>
    </row>
    <row r="244" spans="1:51" s="36" customFormat="1" x14ac:dyDescent="0.25">
      <c r="A244" s="255" t="s">
        <v>111</v>
      </c>
      <c r="B244" s="256"/>
      <c r="C244" s="256"/>
      <c r="D244" s="257"/>
      <c r="E244" s="17">
        <f>SUM(E245:E245)</f>
        <v>1105922</v>
      </c>
      <c r="F244" s="17">
        <f t="shared" ref="F244:AY244" si="244">SUM(F245:F245)</f>
        <v>0</v>
      </c>
      <c r="G244" s="17">
        <f t="shared" si="244"/>
        <v>1105922</v>
      </c>
      <c r="H244" s="17">
        <f t="shared" si="244"/>
        <v>0</v>
      </c>
      <c r="I244" s="17">
        <f t="shared" si="244"/>
        <v>0</v>
      </c>
      <c r="J244" s="17">
        <f t="shared" si="244"/>
        <v>0</v>
      </c>
      <c r="K244" s="17">
        <f t="shared" si="244"/>
        <v>0</v>
      </c>
      <c r="L244" s="17">
        <f t="shared" si="244"/>
        <v>0</v>
      </c>
      <c r="M244" s="17">
        <f t="shared" si="244"/>
        <v>0</v>
      </c>
      <c r="N244" s="17">
        <f t="shared" si="244"/>
        <v>0</v>
      </c>
      <c r="O244" s="17">
        <f t="shared" si="244"/>
        <v>0</v>
      </c>
      <c r="P244" s="17">
        <f t="shared" si="244"/>
        <v>0</v>
      </c>
      <c r="Q244" s="17">
        <f t="shared" si="244"/>
        <v>0</v>
      </c>
      <c r="R244" s="17">
        <f t="shared" si="244"/>
        <v>0</v>
      </c>
      <c r="S244" s="17">
        <f t="shared" si="244"/>
        <v>0</v>
      </c>
      <c r="T244" s="17">
        <f t="shared" si="244"/>
        <v>0</v>
      </c>
      <c r="U244" s="17">
        <f t="shared" si="244"/>
        <v>0</v>
      </c>
      <c r="V244" s="17">
        <f t="shared" si="244"/>
        <v>0</v>
      </c>
      <c r="W244" s="17">
        <f t="shared" si="244"/>
        <v>0</v>
      </c>
      <c r="X244" s="17">
        <f t="shared" si="244"/>
        <v>0</v>
      </c>
      <c r="Y244" s="17">
        <f t="shared" si="244"/>
        <v>0</v>
      </c>
      <c r="Z244" s="17">
        <f t="shared" si="244"/>
        <v>0</v>
      </c>
      <c r="AA244" s="17">
        <f t="shared" si="244"/>
        <v>0</v>
      </c>
      <c r="AB244" s="17">
        <f t="shared" si="244"/>
        <v>0</v>
      </c>
      <c r="AC244" s="17">
        <f t="shared" si="244"/>
        <v>0</v>
      </c>
      <c r="AD244" s="17">
        <f t="shared" si="244"/>
        <v>0</v>
      </c>
      <c r="AE244" s="17">
        <f t="shared" si="244"/>
        <v>0</v>
      </c>
      <c r="AF244" s="17">
        <f t="shared" si="244"/>
        <v>0</v>
      </c>
      <c r="AG244" s="17">
        <f t="shared" si="244"/>
        <v>0</v>
      </c>
      <c r="AH244" s="17">
        <f t="shared" si="244"/>
        <v>0</v>
      </c>
      <c r="AI244" s="17">
        <f t="shared" si="244"/>
        <v>0</v>
      </c>
      <c r="AJ244" s="17">
        <f t="shared" si="244"/>
        <v>0</v>
      </c>
      <c r="AK244" s="17">
        <f t="shared" si="244"/>
        <v>0</v>
      </c>
      <c r="AL244" s="17">
        <f t="shared" si="244"/>
        <v>0</v>
      </c>
      <c r="AM244" s="17">
        <f t="shared" si="244"/>
        <v>0</v>
      </c>
      <c r="AN244" s="17">
        <f t="shared" si="244"/>
        <v>0</v>
      </c>
      <c r="AO244" s="17">
        <f t="shared" si="244"/>
        <v>0</v>
      </c>
      <c r="AP244" s="17">
        <f t="shared" si="244"/>
        <v>0</v>
      </c>
      <c r="AQ244" s="17">
        <f t="shared" si="244"/>
        <v>0</v>
      </c>
      <c r="AR244" s="17">
        <f t="shared" si="244"/>
        <v>0</v>
      </c>
      <c r="AS244" s="17">
        <f t="shared" si="244"/>
        <v>0</v>
      </c>
      <c r="AT244" s="17">
        <f t="shared" si="244"/>
        <v>0</v>
      </c>
      <c r="AU244" s="17">
        <f t="shared" si="244"/>
        <v>0</v>
      </c>
      <c r="AV244" s="17">
        <f t="shared" si="244"/>
        <v>0</v>
      </c>
      <c r="AW244" s="17">
        <f t="shared" si="244"/>
        <v>0</v>
      </c>
      <c r="AX244" s="17">
        <f t="shared" si="244"/>
        <v>0</v>
      </c>
      <c r="AY244" s="17">
        <f t="shared" si="244"/>
        <v>1105922</v>
      </c>
    </row>
    <row r="245" spans="1:51" x14ac:dyDescent="0.25">
      <c r="A245" s="9">
        <v>50</v>
      </c>
      <c r="B245" s="9"/>
      <c r="C245" s="9"/>
      <c r="D245" s="68" t="s">
        <v>317</v>
      </c>
      <c r="E245" s="10">
        <v>1105922</v>
      </c>
      <c r="F245" s="10"/>
      <c r="G245" s="10">
        <v>1105922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>
        <v>1105922</v>
      </c>
    </row>
    <row r="246" spans="1:51" s="36" customFormat="1" x14ac:dyDescent="0.25">
      <c r="A246" s="56" t="s">
        <v>112</v>
      </c>
      <c r="B246" s="56"/>
      <c r="C246" s="56"/>
      <c r="D246" s="86"/>
      <c r="E246" s="17">
        <f>SUM(F246:G246)</f>
        <v>5899859</v>
      </c>
      <c r="F246" s="17">
        <f t="shared" ref="F246:AY246" si="245">SUM(F247,F260,F262)</f>
        <v>0</v>
      </c>
      <c r="G246" s="17">
        <f t="shared" si="245"/>
        <v>5899859</v>
      </c>
      <c r="H246" s="17">
        <f t="shared" si="245"/>
        <v>0</v>
      </c>
      <c r="I246" s="17">
        <f t="shared" si="245"/>
        <v>0</v>
      </c>
      <c r="J246" s="17">
        <f t="shared" si="245"/>
        <v>0</v>
      </c>
      <c r="K246" s="17">
        <f t="shared" si="245"/>
        <v>0</v>
      </c>
      <c r="L246" s="17">
        <f t="shared" si="245"/>
        <v>0</v>
      </c>
      <c r="M246" s="17">
        <f t="shared" si="245"/>
        <v>0</v>
      </c>
      <c r="N246" s="17">
        <f t="shared" si="245"/>
        <v>0</v>
      </c>
      <c r="O246" s="17">
        <f t="shared" si="245"/>
        <v>0</v>
      </c>
      <c r="P246" s="17">
        <f t="shared" si="245"/>
        <v>33533</v>
      </c>
      <c r="Q246" s="17">
        <f t="shared" si="245"/>
        <v>52471</v>
      </c>
      <c r="R246" s="17">
        <f t="shared" si="245"/>
        <v>0</v>
      </c>
      <c r="S246" s="17">
        <f t="shared" si="245"/>
        <v>0</v>
      </c>
      <c r="T246" s="17">
        <f t="shared" si="245"/>
        <v>0</v>
      </c>
      <c r="U246" s="17">
        <f t="shared" si="245"/>
        <v>0</v>
      </c>
      <c r="V246" s="17">
        <f t="shared" si="245"/>
        <v>0</v>
      </c>
      <c r="W246" s="17">
        <f t="shared" si="245"/>
        <v>0</v>
      </c>
      <c r="X246" s="17">
        <f t="shared" si="245"/>
        <v>0</v>
      </c>
      <c r="Y246" s="17">
        <f t="shared" si="245"/>
        <v>0</v>
      </c>
      <c r="Z246" s="17">
        <f t="shared" si="245"/>
        <v>185000</v>
      </c>
      <c r="AA246" s="17">
        <f t="shared" si="245"/>
        <v>0</v>
      </c>
      <c r="AB246" s="17">
        <f t="shared" si="245"/>
        <v>0</v>
      </c>
      <c r="AC246" s="17">
        <f t="shared" si="245"/>
        <v>16000</v>
      </c>
      <c r="AD246" s="17">
        <f t="shared" si="245"/>
        <v>0</v>
      </c>
      <c r="AE246" s="17">
        <f t="shared" si="245"/>
        <v>0</v>
      </c>
      <c r="AF246" s="17">
        <f t="shared" si="245"/>
        <v>190000</v>
      </c>
      <c r="AG246" s="17">
        <f t="shared" si="245"/>
        <v>0</v>
      </c>
      <c r="AH246" s="17">
        <f t="shared" si="245"/>
        <v>0</v>
      </c>
      <c r="AI246" s="17">
        <f t="shared" si="245"/>
        <v>0</v>
      </c>
      <c r="AJ246" s="17">
        <f t="shared" si="245"/>
        <v>0</v>
      </c>
      <c r="AK246" s="17">
        <f t="shared" si="245"/>
        <v>482580</v>
      </c>
      <c r="AL246" s="17">
        <f t="shared" si="245"/>
        <v>0</v>
      </c>
      <c r="AM246" s="17">
        <f t="shared" si="245"/>
        <v>0</v>
      </c>
      <c r="AN246" s="17">
        <f t="shared" si="245"/>
        <v>0</v>
      </c>
      <c r="AO246" s="17">
        <f t="shared" si="245"/>
        <v>0</v>
      </c>
      <c r="AP246" s="17">
        <f t="shared" si="245"/>
        <v>0</v>
      </c>
      <c r="AQ246" s="17">
        <f t="shared" si="245"/>
        <v>16500</v>
      </c>
      <c r="AR246" s="17">
        <f t="shared" si="245"/>
        <v>158203</v>
      </c>
      <c r="AS246" s="17">
        <f t="shared" si="245"/>
        <v>0</v>
      </c>
      <c r="AT246" s="17">
        <f t="shared" si="245"/>
        <v>0</v>
      </c>
      <c r="AU246" s="17">
        <f t="shared" si="245"/>
        <v>0</v>
      </c>
      <c r="AV246" s="17">
        <f t="shared" si="245"/>
        <v>0</v>
      </c>
      <c r="AW246" s="17">
        <f t="shared" si="245"/>
        <v>0</v>
      </c>
      <c r="AX246" s="17">
        <f t="shared" si="245"/>
        <v>0</v>
      </c>
      <c r="AY246" s="17">
        <f t="shared" si="245"/>
        <v>4765572</v>
      </c>
    </row>
    <row r="247" spans="1:51" s="36" customFormat="1" x14ac:dyDescent="0.25">
      <c r="A247" s="56" t="s">
        <v>113</v>
      </c>
      <c r="B247" s="56"/>
      <c r="C247" s="56"/>
      <c r="D247" s="86"/>
      <c r="E247" s="17">
        <f>SUM(E248,E258,E259)</f>
        <v>5019859</v>
      </c>
      <c r="F247" s="17">
        <f t="shared" ref="F247:AY247" si="246">SUM(F248,F258,F259)</f>
        <v>0</v>
      </c>
      <c r="G247" s="17">
        <f>SUM(G248,G258,G259)</f>
        <v>5019859</v>
      </c>
      <c r="H247" s="17">
        <f t="shared" si="246"/>
        <v>0</v>
      </c>
      <c r="I247" s="17">
        <f t="shared" si="246"/>
        <v>0</v>
      </c>
      <c r="J247" s="17">
        <f t="shared" si="246"/>
        <v>0</v>
      </c>
      <c r="K247" s="17">
        <f t="shared" si="246"/>
        <v>0</v>
      </c>
      <c r="L247" s="17">
        <f t="shared" si="246"/>
        <v>0</v>
      </c>
      <c r="M247" s="17">
        <f t="shared" si="246"/>
        <v>0</v>
      </c>
      <c r="N247" s="17">
        <f t="shared" si="246"/>
        <v>0</v>
      </c>
      <c r="O247" s="17">
        <f t="shared" si="246"/>
        <v>0</v>
      </c>
      <c r="P247" s="17">
        <f t="shared" si="246"/>
        <v>33533</v>
      </c>
      <c r="Q247" s="17">
        <f t="shared" si="246"/>
        <v>52471</v>
      </c>
      <c r="R247" s="17">
        <f t="shared" si="246"/>
        <v>0</v>
      </c>
      <c r="S247" s="17">
        <f t="shared" si="246"/>
        <v>0</v>
      </c>
      <c r="T247" s="17">
        <f t="shared" si="246"/>
        <v>0</v>
      </c>
      <c r="U247" s="17">
        <f t="shared" si="246"/>
        <v>0</v>
      </c>
      <c r="V247" s="17">
        <f t="shared" si="246"/>
        <v>0</v>
      </c>
      <c r="W247" s="17">
        <f t="shared" si="246"/>
        <v>0</v>
      </c>
      <c r="X247" s="17">
        <f t="shared" si="246"/>
        <v>0</v>
      </c>
      <c r="Y247" s="17">
        <f t="shared" si="246"/>
        <v>0</v>
      </c>
      <c r="Z247" s="17">
        <f t="shared" si="246"/>
        <v>185000</v>
      </c>
      <c r="AA247" s="17">
        <f t="shared" si="246"/>
        <v>0</v>
      </c>
      <c r="AB247" s="17">
        <f t="shared" si="246"/>
        <v>0</v>
      </c>
      <c r="AC247" s="17">
        <f t="shared" si="246"/>
        <v>16000</v>
      </c>
      <c r="AD247" s="17">
        <f t="shared" si="246"/>
        <v>0</v>
      </c>
      <c r="AE247" s="17">
        <f t="shared" si="246"/>
        <v>0</v>
      </c>
      <c r="AF247" s="17">
        <f t="shared" si="246"/>
        <v>190000</v>
      </c>
      <c r="AG247" s="17">
        <f t="shared" si="246"/>
        <v>0</v>
      </c>
      <c r="AH247" s="17">
        <f t="shared" si="246"/>
        <v>0</v>
      </c>
      <c r="AI247" s="17">
        <f t="shared" si="246"/>
        <v>0</v>
      </c>
      <c r="AJ247" s="17">
        <f t="shared" si="246"/>
        <v>0</v>
      </c>
      <c r="AK247" s="17">
        <f t="shared" si="246"/>
        <v>482580</v>
      </c>
      <c r="AL247" s="17">
        <f t="shared" si="246"/>
        <v>0</v>
      </c>
      <c r="AM247" s="17">
        <f t="shared" si="246"/>
        <v>0</v>
      </c>
      <c r="AN247" s="17">
        <f t="shared" si="246"/>
        <v>0</v>
      </c>
      <c r="AO247" s="17">
        <f t="shared" si="246"/>
        <v>0</v>
      </c>
      <c r="AP247" s="17">
        <f t="shared" si="246"/>
        <v>0</v>
      </c>
      <c r="AQ247" s="17">
        <f t="shared" si="246"/>
        <v>16500</v>
      </c>
      <c r="AR247" s="17">
        <f t="shared" si="246"/>
        <v>158203</v>
      </c>
      <c r="AS247" s="17">
        <f t="shared" si="246"/>
        <v>0</v>
      </c>
      <c r="AT247" s="17">
        <f t="shared" si="246"/>
        <v>0</v>
      </c>
      <c r="AU247" s="17">
        <f t="shared" si="246"/>
        <v>0</v>
      </c>
      <c r="AV247" s="17">
        <f t="shared" si="246"/>
        <v>0</v>
      </c>
      <c r="AW247" s="17">
        <f t="shared" si="246"/>
        <v>0</v>
      </c>
      <c r="AX247" s="17">
        <f t="shared" si="246"/>
        <v>0</v>
      </c>
      <c r="AY247" s="17">
        <f t="shared" si="246"/>
        <v>3885572</v>
      </c>
    </row>
    <row r="248" spans="1:51" s="36" customFormat="1" x14ac:dyDescent="0.25">
      <c r="A248" s="56">
        <v>21</v>
      </c>
      <c r="B248" s="56"/>
      <c r="C248" s="56"/>
      <c r="D248" s="86" t="s">
        <v>318</v>
      </c>
      <c r="E248" s="17">
        <f>SUM(F248:G248)</f>
        <v>4720559</v>
      </c>
      <c r="F248" s="17">
        <f t="shared" ref="F248:AX248" si="247">SUM(F249,F252)</f>
        <v>0</v>
      </c>
      <c r="G248" s="17">
        <f>SUM(H248:AY248)</f>
        <v>4720559</v>
      </c>
      <c r="H248" s="17">
        <f t="shared" si="247"/>
        <v>0</v>
      </c>
      <c r="I248" s="17">
        <f t="shared" si="247"/>
        <v>0</v>
      </c>
      <c r="J248" s="17">
        <f t="shared" si="247"/>
        <v>0</v>
      </c>
      <c r="K248" s="17">
        <f t="shared" si="247"/>
        <v>0</v>
      </c>
      <c r="L248" s="17">
        <f t="shared" si="247"/>
        <v>0</v>
      </c>
      <c r="M248" s="17">
        <f t="shared" si="247"/>
        <v>0</v>
      </c>
      <c r="N248" s="17">
        <f t="shared" si="247"/>
        <v>0</v>
      </c>
      <c r="O248" s="17">
        <f t="shared" si="247"/>
        <v>0</v>
      </c>
      <c r="P248" s="17">
        <v>33533</v>
      </c>
      <c r="Q248" s="17">
        <v>52471</v>
      </c>
      <c r="R248" s="17">
        <f t="shared" si="247"/>
        <v>0</v>
      </c>
      <c r="S248" s="17">
        <f t="shared" si="247"/>
        <v>0</v>
      </c>
      <c r="T248" s="17">
        <f t="shared" si="247"/>
        <v>0</v>
      </c>
      <c r="U248" s="17">
        <f t="shared" si="247"/>
        <v>0</v>
      </c>
      <c r="V248" s="17">
        <f t="shared" si="247"/>
        <v>0</v>
      </c>
      <c r="W248" s="17">
        <f t="shared" si="247"/>
        <v>0</v>
      </c>
      <c r="X248" s="17">
        <f t="shared" si="247"/>
        <v>0</v>
      </c>
      <c r="Y248" s="17">
        <f t="shared" si="247"/>
        <v>0</v>
      </c>
      <c r="Z248" s="17">
        <v>185000</v>
      </c>
      <c r="AA248" s="17">
        <f t="shared" si="247"/>
        <v>0</v>
      </c>
      <c r="AB248" s="17">
        <f t="shared" si="247"/>
        <v>0</v>
      </c>
      <c r="AC248" s="17">
        <v>16000</v>
      </c>
      <c r="AD248" s="17">
        <f t="shared" si="247"/>
        <v>0</v>
      </c>
      <c r="AE248" s="17">
        <f t="shared" si="247"/>
        <v>0</v>
      </c>
      <c r="AF248" s="17">
        <f t="shared" si="247"/>
        <v>190000</v>
      </c>
      <c r="AG248" s="17">
        <f t="shared" si="247"/>
        <v>0</v>
      </c>
      <c r="AH248" s="17">
        <f t="shared" si="247"/>
        <v>0</v>
      </c>
      <c r="AI248" s="17">
        <f t="shared" si="247"/>
        <v>0</v>
      </c>
      <c r="AJ248" s="17">
        <f t="shared" si="247"/>
        <v>0</v>
      </c>
      <c r="AK248" s="17">
        <f t="shared" si="247"/>
        <v>482580</v>
      </c>
      <c r="AL248" s="17">
        <f t="shared" si="247"/>
        <v>0</v>
      </c>
      <c r="AM248" s="17">
        <f t="shared" si="247"/>
        <v>0</v>
      </c>
      <c r="AN248" s="17">
        <f t="shared" si="247"/>
        <v>0</v>
      </c>
      <c r="AO248" s="17">
        <f t="shared" si="247"/>
        <v>0</v>
      </c>
      <c r="AP248" s="17">
        <f t="shared" si="247"/>
        <v>0</v>
      </c>
      <c r="AQ248" s="17">
        <f t="shared" si="247"/>
        <v>16500</v>
      </c>
      <c r="AR248" s="17">
        <f t="shared" si="247"/>
        <v>158203</v>
      </c>
      <c r="AS248" s="17">
        <f t="shared" si="247"/>
        <v>0</v>
      </c>
      <c r="AT248" s="17">
        <f t="shared" si="247"/>
        <v>0</v>
      </c>
      <c r="AU248" s="17">
        <f t="shared" si="247"/>
        <v>0</v>
      </c>
      <c r="AV248" s="17">
        <f t="shared" si="247"/>
        <v>0</v>
      </c>
      <c r="AW248" s="17">
        <f t="shared" si="247"/>
        <v>0</v>
      </c>
      <c r="AX248" s="17">
        <f t="shared" si="247"/>
        <v>0</v>
      </c>
      <c r="AY248" s="17">
        <v>3586272</v>
      </c>
    </row>
    <row r="249" spans="1:51" x14ac:dyDescent="0.25">
      <c r="A249" s="9"/>
      <c r="B249" s="9">
        <v>2103</v>
      </c>
      <c r="C249" s="9"/>
      <c r="D249" s="77" t="s">
        <v>351</v>
      </c>
      <c r="E249" s="10">
        <f>SUM(E250:E251)</f>
        <v>25500</v>
      </c>
      <c r="F249" s="10">
        <f t="shared" ref="F249:AY249" si="248">SUM(F250:F251)</f>
        <v>0</v>
      </c>
      <c r="G249" s="10">
        <f t="shared" si="248"/>
        <v>25500</v>
      </c>
      <c r="H249" s="10">
        <f t="shared" si="248"/>
        <v>0</v>
      </c>
      <c r="I249" s="10">
        <f t="shared" si="248"/>
        <v>0</v>
      </c>
      <c r="J249" s="10">
        <f t="shared" si="248"/>
        <v>0</v>
      </c>
      <c r="K249" s="10">
        <f t="shared" si="248"/>
        <v>0</v>
      </c>
      <c r="L249" s="10">
        <f t="shared" si="248"/>
        <v>0</v>
      </c>
      <c r="M249" s="10">
        <f t="shared" si="248"/>
        <v>0</v>
      </c>
      <c r="N249" s="10">
        <f t="shared" si="248"/>
        <v>0</v>
      </c>
      <c r="O249" s="10">
        <f t="shared" si="248"/>
        <v>0</v>
      </c>
      <c r="P249" s="10">
        <f t="shared" si="248"/>
        <v>0</v>
      </c>
      <c r="Q249" s="10">
        <f t="shared" si="248"/>
        <v>0</v>
      </c>
      <c r="R249" s="10">
        <f t="shared" si="248"/>
        <v>0</v>
      </c>
      <c r="S249" s="10">
        <f t="shared" si="248"/>
        <v>0</v>
      </c>
      <c r="T249" s="10">
        <f t="shared" si="248"/>
        <v>0</v>
      </c>
      <c r="U249" s="10">
        <f t="shared" si="248"/>
        <v>0</v>
      </c>
      <c r="V249" s="10">
        <f t="shared" si="248"/>
        <v>0</v>
      </c>
      <c r="W249" s="10">
        <f t="shared" si="248"/>
        <v>0</v>
      </c>
      <c r="X249" s="10">
        <f t="shared" si="248"/>
        <v>0</v>
      </c>
      <c r="Y249" s="10">
        <f t="shared" si="248"/>
        <v>0</v>
      </c>
      <c r="Z249" s="10">
        <f t="shared" si="248"/>
        <v>0</v>
      </c>
      <c r="AA249" s="10">
        <f t="shared" si="248"/>
        <v>0</v>
      </c>
      <c r="AB249" s="10">
        <f t="shared" si="248"/>
        <v>0</v>
      </c>
      <c r="AC249" s="10">
        <f t="shared" si="248"/>
        <v>9000</v>
      </c>
      <c r="AD249" s="10">
        <f t="shared" si="248"/>
        <v>0</v>
      </c>
      <c r="AE249" s="10">
        <f t="shared" si="248"/>
        <v>0</v>
      </c>
      <c r="AF249" s="10">
        <f t="shared" si="248"/>
        <v>0</v>
      </c>
      <c r="AG249" s="10">
        <f t="shared" si="248"/>
        <v>0</v>
      </c>
      <c r="AH249" s="10">
        <f t="shared" si="248"/>
        <v>0</v>
      </c>
      <c r="AI249" s="10">
        <f t="shared" si="248"/>
        <v>0</v>
      </c>
      <c r="AJ249" s="10">
        <f t="shared" si="248"/>
        <v>0</v>
      </c>
      <c r="AK249" s="10">
        <f t="shared" si="248"/>
        <v>0</v>
      </c>
      <c r="AL249" s="10">
        <f t="shared" si="248"/>
        <v>0</v>
      </c>
      <c r="AM249" s="10">
        <f t="shared" si="248"/>
        <v>0</v>
      </c>
      <c r="AN249" s="10">
        <f t="shared" si="248"/>
        <v>0</v>
      </c>
      <c r="AO249" s="10">
        <f t="shared" si="248"/>
        <v>0</v>
      </c>
      <c r="AP249" s="10">
        <f t="shared" si="248"/>
        <v>0</v>
      </c>
      <c r="AQ249" s="10">
        <f t="shared" si="248"/>
        <v>16500</v>
      </c>
      <c r="AR249" s="10">
        <f t="shared" si="248"/>
        <v>0</v>
      </c>
      <c r="AS249" s="10">
        <f t="shared" si="248"/>
        <v>0</v>
      </c>
      <c r="AT249" s="10">
        <f t="shared" si="248"/>
        <v>0</v>
      </c>
      <c r="AU249" s="10">
        <f t="shared" si="248"/>
        <v>0</v>
      </c>
      <c r="AV249" s="10">
        <f t="shared" si="248"/>
        <v>0</v>
      </c>
      <c r="AW249" s="10">
        <f t="shared" si="248"/>
        <v>0</v>
      </c>
      <c r="AX249" s="10">
        <f t="shared" si="248"/>
        <v>0</v>
      </c>
      <c r="AY249" s="10">
        <f t="shared" si="248"/>
        <v>0</v>
      </c>
    </row>
    <row r="250" spans="1:51" x14ac:dyDescent="0.25">
      <c r="A250" s="9"/>
      <c r="B250" s="9"/>
      <c r="C250" s="9">
        <v>21031</v>
      </c>
      <c r="D250" s="77" t="s">
        <v>352</v>
      </c>
      <c r="E250" s="10">
        <v>9000</v>
      </c>
      <c r="F250" s="10"/>
      <c r="G250" s="10">
        <v>9000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>
        <v>9000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>
        <v>16500</v>
      </c>
      <c r="AR250" s="10"/>
      <c r="AS250" s="10"/>
      <c r="AT250" s="10"/>
      <c r="AU250" s="10"/>
      <c r="AV250" s="10"/>
      <c r="AW250" s="10"/>
      <c r="AX250" s="10"/>
      <c r="AY250" s="10"/>
    </row>
    <row r="251" spans="1:51" ht="24.75" x14ac:dyDescent="0.25">
      <c r="A251" s="9"/>
      <c r="B251" s="9"/>
      <c r="C251" s="9">
        <v>21038</v>
      </c>
      <c r="D251" s="91" t="s">
        <v>358</v>
      </c>
      <c r="E251" s="10">
        <v>16500</v>
      </c>
      <c r="F251" s="10"/>
      <c r="G251" s="10">
        <v>16500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</row>
    <row r="252" spans="1:51" x14ac:dyDescent="0.25">
      <c r="A252" s="9"/>
      <c r="B252" s="9">
        <v>2104</v>
      </c>
      <c r="C252" s="9"/>
      <c r="D252" s="77" t="s">
        <v>319</v>
      </c>
      <c r="E252" s="10">
        <f t="shared" ref="E252:AY252" si="249">SUM(E253:E254)</f>
        <v>830783</v>
      </c>
      <c r="F252" s="10">
        <f t="shared" si="249"/>
        <v>0</v>
      </c>
      <c r="G252" s="10">
        <f t="shared" si="249"/>
        <v>830783</v>
      </c>
      <c r="H252" s="10">
        <f t="shared" si="249"/>
        <v>0</v>
      </c>
      <c r="I252" s="10">
        <f t="shared" si="249"/>
        <v>0</v>
      </c>
      <c r="J252" s="10">
        <f t="shared" si="249"/>
        <v>0</v>
      </c>
      <c r="K252" s="10">
        <f t="shared" si="249"/>
        <v>0</v>
      </c>
      <c r="L252" s="10">
        <f t="shared" si="249"/>
        <v>0</v>
      </c>
      <c r="M252" s="10">
        <f t="shared" si="249"/>
        <v>0</v>
      </c>
      <c r="N252" s="10">
        <f t="shared" si="249"/>
        <v>0</v>
      </c>
      <c r="O252" s="10">
        <f t="shared" si="249"/>
        <v>0</v>
      </c>
      <c r="P252" s="10">
        <f t="shared" si="249"/>
        <v>0</v>
      </c>
      <c r="Q252" s="10">
        <f t="shared" si="249"/>
        <v>0</v>
      </c>
      <c r="R252" s="10">
        <f t="shared" si="249"/>
        <v>0</v>
      </c>
      <c r="S252" s="10">
        <f t="shared" si="249"/>
        <v>0</v>
      </c>
      <c r="T252" s="10">
        <f t="shared" si="249"/>
        <v>0</v>
      </c>
      <c r="U252" s="10">
        <f t="shared" si="249"/>
        <v>0</v>
      </c>
      <c r="V252" s="10">
        <f t="shared" si="249"/>
        <v>0</v>
      </c>
      <c r="W252" s="10">
        <f t="shared" si="249"/>
        <v>0</v>
      </c>
      <c r="X252" s="10">
        <f t="shared" si="249"/>
        <v>0</v>
      </c>
      <c r="Y252" s="10">
        <f t="shared" si="249"/>
        <v>0</v>
      </c>
      <c r="Z252" s="10">
        <f t="shared" si="249"/>
        <v>0</v>
      </c>
      <c r="AA252" s="10">
        <f t="shared" si="249"/>
        <v>0</v>
      </c>
      <c r="AB252" s="10">
        <f t="shared" si="249"/>
        <v>0</v>
      </c>
      <c r="AC252" s="10">
        <f t="shared" si="249"/>
        <v>0</v>
      </c>
      <c r="AD252" s="10">
        <f t="shared" si="249"/>
        <v>0</v>
      </c>
      <c r="AE252" s="10">
        <f t="shared" si="249"/>
        <v>0</v>
      </c>
      <c r="AF252" s="10">
        <f t="shared" si="249"/>
        <v>190000</v>
      </c>
      <c r="AG252" s="10">
        <f t="shared" si="249"/>
        <v>0</v>
      </c>
      <c r="AH252" s="10">
        <f t="shared" si="249"/>
        <v>0</v>
      </c>
      <c r="AI252" s="10">
        <f t="shared" si="249"/>
        <v>0</v>
      </c>
      <c r="AJ252" s="10">
        <f t="shared" si="249"/>
        <v>0</v>
      </c>
      <c r="AK252" s="10">
        <f t="shared" si="249"/>
        <v>482580</v>
      </c>
      <c r="AL252" s="10">
        <f t="shared" si="249"/>
        <v>0</v>
      </c>
      <c r="AM252" s="10">
        <f t="shared" si="249"/>
        <v>0</v>
      </c>
      <c r="AN252" s="10">
        <f t="shared" si="249"/>
        <v>0</v>
      </c>
      <c r="AO252" s="10">
        <f t="shared" si="249"/>
        <v>0</v>
      </c>
      <c r="AP252" s="10">
        <f t="shared" si="249"/>
        <v>0</v>
      </c>
      <c r="AQ252" s="10">
        <f t="shared" si="249"/>
        <v>0</v>
      </c>
      <c r="AR252" s="10">
        <f t="shared" si="249"/>
        <v>158203</v>
      </c>
      <c r="AS252" s="10">
        <f t="shared" si="249"/>
        <v>0</v>
      </c>
      <c r="AT252" s="10">
        <f t="shared" si="249"/>
        <v>0</v>
      </c>
      <c r="AU252" s="10">
        <f t="shared" si="249"/>
        <v>0</v>
      </c>
      <c r="AV252" s="10">
        <f t="shared" si="249"/>
        <v>0</v>
      </c>
      <c r="AW252" s="10">
        <f t="shared" si="249"/>
        <v>0</v>
      </c>
      <c r="AX252" s="10">
        <f t="shared" si="249"/>
        <v>0</v>
      </c>
      <c r="AY252" s="10">
        <f t="shared" si="249"/>
        <v>0</v>
      </c>
    </row>
    <row r="253" spans="1:51" x14ac:dyDescent="0.25">
      <c r="A253" s="9"/>
      <c r="B253" s="9"/>
      <c r="C253" s="88">
        <v>21041</v>
      </c>
      <c r="D253" s="77" t="s">
        <v>320</v>
      </c>
      <c r="E253" s="10">
        <v>672580</v>
      </c>
      <c r="F253" s="10"/>
      <c r="G253" s="10">
        <v>672580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>
        <v>190000</v>
      </c>
      <c r="AG253" s="10"/>
      <c r="AH253" s="10"/>
      <c r="AI253" s="10"/>
      <c r="AJ253" s="10"/>
      <c r="AK253" s="10">
        <v>482580</v>
      </c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</row>
    <row r="254" spans="1:51" x14ac:dyDescent="0.25">
      <c r="A254" s="9"/>
      <c r="B254" s="9"/>
      <c r="C254" s="88">
        <v>21042</v>
      </c>
      <c r="D254" s="77" t="s">
        <v>321</v>
      </c>
      <c r="E254" s="10">
        <v>158203</v>
      </c>
      <c r="F254" s="10"/>
      <c r="G254" s="10">
        <v>158203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>
        <v>158203</v>
      </c>
      <c r="AS254" s="10"/>
      <c r="AT254" s="10"/>
      <c r="AU254" s="10"/>
      <c r="AV254" s="10"/>
      <c r="AW254" s="10"/>
      <c r="AX254" s="10"/>
      <c r="AY254" s="10"/>
    </row>
    <row r="255" spans="1:51" ht="24.75" x14ac:dyDescent="0.25">
      <c r="A255" s="9"/>
      <c r="B255" s="9">
        <v>2108</v>
      </c>
      <c r="D255" s="92" t="s">
        <v>359</v>
      </c>
      <c r="E255" s="10">
        <f t="shared" ref="E255:AY255" si="250">SUM(E256:E257)</f>
        <v>0</v>
      </c>
      <c r="F255" s="10">
        <f t="shared" si="250"/>
        <v>0</v>
      </c>
      <c r="G255" s="10">
        <f t="shared" si="250"/>
        <v>0</v>
      </c>
      <c r="H255" s="10">
        <f t="shared" si="250"/>
        <v>0</v>
      </c>
      <c r="I255" s="10">
        <f t="shared" si="250"/>
        <v>0</v>
      </c>
      <c r="J255" s="10">
        <f t="shared" si="250"/>
        <v>0</v>
      </c>
      <c r="K255" s="10">
        <f t="shared" si="250"/>
        <v>0</v>
      </c>
      <c r="L255" s="10">
        <f t="shared" si="250"/>
        <v>0</v>
      </c>
      <c r="M255" s="10">
        <f t="shared" si="250"/>
        <v>0</v>
      </c>
      <c r="N255" s="10">
        <f t="shared" si="250"/>
        <v>0</v>
      </c>
      <c r="O255" s="10">
        <f t="shared" si="250"/>
        <v>0</v>
      </c>
      <c r="P255" s="10">
        <f t="shared" si="250"/>
        <v>0</v>
      </c>
      <c r="Q255" s="10">
        <f t="shared" si="250"/>
        <v>0</v>
      </c>
      <c r="R255" s="10">
        <f t="shared" si="250"/>
        <v>0</v>
      </c>
      <c r="S255" s="10">
        <f t="shared" si="250"/>
        <v>0</v>
      </c>
      <c r="T255" s="10">
        <f t="shared" si="250"/>
        <v>0</v>
      </c>
      <c r="U255" s="10">
        <f t="shared" si="250"/>
        <v>0</v>
      </c>
      <c r="V255" s="10">
        <f t="shared" si="250"/>
        <v>0</v>
      </c>
      <c r="W255" s="10">
        <f t="shared" si="250"/>
        <v>0</v>
      </c>
      <c r="X255" s="10">
        <f t="shared" si="250"/>
        <v>0</v>
      </c>
      <c r="Y255" s="10">
        <f t="shared" si="250"/>
        <v>0</v>
      </c>
      <c r="Z255" s="10">
        <f t="shared" si="250"/>
        <v>0</v>
      </c>
      <c r="AA255" s="10">
        <f t="shared" si="250"/>
        <v>0</v>
      </c>
      <c r="AB255" s="10">
        <f t="shared" si="250"/>
        <v>0</v>
      </c>
      <c r="AC255" s="10">
        <f t="shared" si="250"/>
        <v>7000</v>
      </c>
      <c r="AD255" s="10">
        <f t="shared" si="250"/>
        <v>0</v>
      </c>
      <c r="AE255" s="10">
        <f t="shared" si="250"/>
        <v>0</v>
      </c>
      <c r="AF255" s="10">
        <f t="shared" si="250"/>
        <v>0</v>
      </c>
      <c r="AG255" s="10">
        <f t="shared" si="250"/>
        <v>0</v>
      </c>
      <c r="AH255" s="10">
        <f t="shared" si="250"/>
        <v>0</v>
      </c>
      <c r="AI255" s="10">
        <f t="shared" si="250"/>
        <v>0</v>
      </c>
      <c r="AJ255" s="10">
        <f t="shared" si="250"/>
        <v>0</v>
      </c>
      <c r="AK255" s="10">
        <f t="shared" si="250"/>
        <v>0</v>
      </c>
      <c r="AL255" s="10">
        <f t="shared" si="250"/>
        <v>0</v>
      </c>
      <c r="AM255" s="10">
        <f t="shared" si="250"/>
        <v>0</v>
      </c>
      <c r="AN255" s="10">
        <f t="shared" si="250"/>
        <v>0</v>
      </c>
      <c r="AO255" s="10">
        <f t="shared" si="250"/>
        <v>0</v>
      </c>
      <c r="AP255" s="10">
        <f t="shared" si="250"/>
        <v>0</v>
      </c>
      <c r="AQ255" s="10">
        <f t="shared" si="250"/>
        <v>0</v>
      </c>
      <c r="AR255" s="10">
        <f t="shared" si="250"/>
        <v>0</v>
      </c>
      <c r="AS255" s="10">
        <f t="shared" si="250"/>
        <v>0</v>
      </c>
      <c r="AT255" s="10">
        <f t="shared" si="250"/>
        <v>0</v>
      </c>
      <c r="AU255" s="10">
        <f t="shared" si="250"/>
        <v>0</v>
      </c>
      <c r="AV255" s="10">
        <f t="shared" si="250"/>
        <v>0</v>
      </c>
      <c r="AW255" s="10">
        <f t="shared" si="250"/>
        <v>0</v>
      </c>
      <c r="AX255" s="10">
        <f t="shared" si="250"/>
        <v>0</v>
      </c>
      <c r="AY255" s="10">
        <f t="shared" si="250"/>
        <v>0</v>
      </c>
    </row>
    <row r="256" spans="1:51" ht="24.75" x14ac:dyDescent="0.25">
      <c r="A256" s="9"/>
      <c r="B256" s="9"/>
      <c r="C256" s="9">
        <v>21082</v>
      </c>
      <c r="D256" s="91" t="s">
        <v>360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>
        <v>215.6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</row>
    <row r="257" spans="1:51" ht="24.75" x14ac:dyDescent="0.25">
      <c r="A257" s="9"/>
      <c r="B257" s="9"/>
      <c r="C257" s="9">
        <v>21088</v>
      </c>
      <c r="D257" s="91" t="s">
        <v>361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>
        <v>6784.4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</row>
    <row r="258" spans="1:51" s="36" customFormat="1" x14ac:dyDescent="0.25">
      <c r="A258" s="56">
        <v>26</v>
      </c>
      <c r="B258" s="56"/>
      <c r="C258" s="56"/>
      <c r="D258" s="77" t="s">
        <v>323</v>
      </c>
      <c r="E258" s="17">
        <v>32800</v>
      </c>
      <c r="F258" s="17"/>
      <c r="G258" s="17">
        <v>32800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>
        <v>32800</v>
      </c>
    </row>
    <row r="259" spans="1:51" s="36" customFormat="1" ht="24.75" x14ac:dyDescent="0.25">
      <c r="A259" s="56">
        <v>27</v>
      </c>
      <c r="B259" s="56"/>
      <c r="C259" s="56"/>
      <c r="D259" s="74" t="s">
        <v>362</v>
      </c>
      <c r="E259" s="17">
        <v>266500</v>
      </c>
      <c r="F259" s="17"/>
      <c r="G259" s="17">
        <v>266500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>
        <v>266500</v>
      </c>
    </row>
    <row r="260" spans="1:51" s="36" customFormat="1" x14ac:dyDescent="0.25">
      <c r="A260" s="56" t="s">
        <v>114</v>
      </c>
      <c r="B260" s="56"/>
      <c r="C260" s="56"/>
      <c r="D260" s="86"/>
      <c r="E260" s="17">
        <f>SUM(E261:E261)</f>
        <v>630000</v>
      </c>
      <c r="F260" s="17">
        <f t="shared" ref="F260:AY260" si="251">SUM(F261:F261)</f>
        <v>0</v>
      </c>
      <c r="G260" s="17">
        <f t="shared" si="251"/>
        <v>630000</v>
      </c>
      <c r="H260" s="17">
        <f t="shared" si="251"/>
        <v>0</v>
      </c>
      <c r="I260" s="17">
        <f t="shared" si="251"/>
        <v>0</v>
      </c>
      <c r="J260" s="17">
        <f t="shared" si="251"/>
        <v>0</v>
      </c>
      <c r="K260" s="17">
        <f t="shared" si="251"/>
        <v>0</v>
      </c>
      <c r="L260" s="17">
        <f t="shared" si="251"/>
        <v>0</v>
      </c>
      <c r="M260" s="17">
        <f t="shared" si="251"/>
        <v>0</v>
      </c>
      <c r="N260" s="17">
        <f t="shared" si="251"/>
        <v>0</v>
      </c>
      <c r="O260" s="17">
        <f t="shared" si="251"/>
        <v>0</v>
      </c>
      <c r="P260" s="17">
        <f t="shared" si="251"/>
        <v>0</v>
      </c>
      <c r="Q260" s="17">
        <f t="shared" si="251"/>
        <v>0</v>
      </c>
      <c r="R260" s="17">
        <f t="shared" si="251"/>
        <v>0</v>
      </c>
      <c r="S260" s="17">
        <f t="shared" si="251"/>
        <v>0</v>
      </c>
      <c r="T260" s="17">
        <f t="shared" si="251"/>
        <v>0</v>
      </c>
      <c r="U260" s="17">
        <f t="shared" si="251"/>
        <v>0</v>
      </c>
      <c r="V260" s="17">
        <f t="shared" si="251"/>
        <v>0</v>
      </c>
      <c r="W260" s="17">
        <f t="shared" si="251"/>
        <v>0</v>
      </c>
      <c r="X260" s="17">
        <f t="shared" si="251"/>
        <v>0</v>
      </c>
      <c r="Y260" s="17">
        <f t="shared" si="251"/>
        <v>0</v>
      </c>
      <c r="Z260" s="17">
        <f t="shared" si="251"/>
        <v>0</v>
      </c>
      <c r="AA260" s="17">
        <f t="shared" si="251"/>
        <v>0</v>
      </c>
      <c r="AB260" s="17">
        <f t="shared" si="251"/>
        <v>0</v>
      </c>
      <c r="AC260" s="17">
        <f t="shared" si="251"/>
        <v>0</v>
      </c>
      <c r="AD260" s="17">
        <f t="shared" si="251"/>
        <v>0</v>
      </c>
      <c r="AE260" s="17">
        <f t="shared" si="251"/>
        <v>0</v>
      </c>
      <c r="AF260" s="17">
        <f t="shared" si="251"/>
        <v>0</v>
      </c>
      <c r="AG260" s="17">
        <f t="shared" si="251"/>
        <v>0</v>
      </c>
      <c r="AH260" s="17">
        <f t="shared" si="251"/>
        <v>0</v>
      </c>
      <c r="AI260" s="17">
        <f t="shared" si="251"/>
        <v>0</v>
      </c>
      <c r="AJ260" s="17">
        <f t="shared" si="251"/>
        <v>0</v>
      </c>
      <c r="AK260" s="17">
        <f t="shared" si="251"/>
        <v>0</v>
      </c>
      <c r="AL260" s="17">
        <f t="shared" si="251"/>
        <v>0</v>
      </c>
      <c r="AM260" s="17">
        <f t="shared" si="251"/>
        <v>0</v>
      </c>
      <c r="AN260" s="17">
        <f t="shared" si="251"/>
        <v>0</v>
      </c>
      <c r="AO260" s="17">
        <f t="shared" si="251"/>
        <v>0</v>
      </c>
      <c r="AP260" s="17">
        <f t="shared" si="251"/>
        <v>0</v>
      </c>
      <c r="AQ260" s="17">
        <f t="shared" si="251"/>
        <v>0</v>
      </c>
      <c r="AR260" s="17">
        <f t="shared" si="251"/>
        <v>0</v>
      </c>
      <c r="AS260" s="17">
        <f t="shared" si="251"/>
        <v>0</v>
      </c>
      <c r="AT260" s="17">
        <f t="shared" si="251"/>
        <v>0</v>
      </c>
      <c r="AU260" s="17">
        <f t="shared" si="251"/>
        <v>0</v>
      </c>
      <c r="AV260" s="17">
        <f t="shared" si="251"/>
        <v>0</v>
      </c>
      <c r="AW260" s="17">
        <f t="shared" si="251"/>
        <v>0</v>
      </c>
      <c r="AX260" s="17">
        <f t="shared" si="251"/>
        <v>0</v>
      </c>
      <c r="AY260" s="17">
        <f t="shared" si="251"/>
        <v>630000</v>
      </c>
    </row>
    <row r="261" spans="1:51" s="36" customFormat="1" x14ac:dyDescent="0.25">
      <c r="A261" s="56">
        <v>21</v>
      </c>
      <c r="B261" s="56"/>
      <c r="C261" s="56"/>
      <c r="D261" s="70" t="s">
        <v>318</v>
      </c>
      <c r="E261" s="17">
        <v>630000</v>
      </c>
      <c r="F261" s="17"/>
      <c r="G261" s="17">
        <v>630000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>
        <v>630000</v>
      </c>
    </row>
    <row r="262" spans="1:51" s="36" customFormat="1" x14ac:dyDescent="0.25">
      <c r="A262" s="56" t="s">
        <v>115</v>
      </c>
      <c r="B262" s="56"/>
      <c r="C262" s="56"/>
      <c r="D262" s="86"/>
      <c r="E262" s="17">
        <f>SUM(E263:E263)</f>
        <v>250000</v>
      </c>
      <c r="F262" s="17">
        <f t="shared" ref="F262:AY262" si="252">SUM(F263:F263)</f>
        <v>0</v>
      </c>
      <c r="G262" s="17">
        <f t="shared" si="252"/>
        <v>250000</v>
      </c>
      <c r="H262" s="17">
        <f t="shared" si="252"/>
        <v>0</v>
      </c>
      <c r="I262" s="17">
        <f t="shared" si="252"/>
        <v>0</v>
      </c>
      <c r="J262" s="17">
        <f t="shared" si="252"/>
        <v>0</v>
      </c>
      <c r="K262" s="17">
        <f t="shared" si="252"/>
        <v>0</v>
      </c>
      <c r="L262" s="17">
        <f t="shared" si="252"/>
        <v>0</v>
      </c>
      <c r="M262" s="17">
        <f t="shared" si="252"/>
        <v>0</v>
      </c>
      <c r="N262" s="17">
        <f t="shared" si="252"/>
        <v>0</v>
      </c>
      <c r="O262" s="17">
        <f t="shared" si="252"/>
        <v>0</v>
      </c>
      <c r="P262" s="17">
        <f t="shared" si="252"/>
        <v>0</v>
      </c>
      <c r="Q262" s="17">
        <f t="shared" si="252"/>
        <v>0</v>
      </c>
      <c r="R262" s="17">
        <f t="shared" si="252"/>
        <v>0</v>
      </c>
      <c r="S262" s="17">
        <f t="shared" si="252"/>
        <v>0</v>
      </c>
      <c r="T262" s="17">
        <f t="shared" si="252"/>
        <v>0</v>
      </c>
      <c r="U262" s="17">
        <f t="shared" si="252"/>
        <v>0</v>
      </c>
      <c r="V262" s="17">
        <f t="shared" si="252"/>
        <v>0</v>
      </c>
      <c r="W262" s="17">
        <f t="shared" si="252"/>
        <v>0</v>
      </c>
      <c r="X262" s="17">
        <f t="shared" si="252"/>
        <v>0</v>
      </c>
      <c r="Y262" s="17">
        <f t="shared" si="252"/>
        <v>0</v>
      </c>
      <c r="Z262" s="17">
        <f t="shared" si="252"/>
        <v>0</v>
      </c>
      <c r="AA262" s="17">
        <f t="shared" si="252"/>
        <v>0</v>
      </c>
      <c r="AB262" s="17">
        <f t="shared" si="252"/>
        <v>0</v>
      </c>
      <c r="AC262" s="17">
        <f t="shared" si="252"/>
        <v>0</v>
      </c>
      <c r="AD262" s="17">
        <f t="shared" si="252"/>
        <v>0</v>
      </c>
      <c r="AE262" s="17">
        <f t="shared" si="252"/>
        <v>0</v>
      </c>
      <c r="AF262" s="17">
        <f t="shared" si="252"/>
        <v>0</v>
      </c>
      <c r="AG262" s="17">
        <f t="shared" si="252"/>
        <v>0</v>
      </c>
      <c r="AH262" s="17">
        <f t="shared" si="252"/>
        <v>0</v>
      </c>
      <c r="AI262" s="17">
        <f t="shared" si="252"/>
        <v>0</v>
      </c>
      <c r="AJ262" s="17">
        <f t="shared" si="252"/>
        <v>0</v>
      </c>
      <c r="AK262" s="17">
        <f t="shared" si="252"/>
        <v>0</v>
      </c>
      <c r="AL262" s="17">
        <f t="shared" si="252"/>
        <v>0</v>
      </c>
      <c r="AM262" s="17">
        <f t="shared" si="252"/>
        <v>0</v>
      </c>
      <c r="AN262" s="17">
        <f t="shared" si="252"/>
        <v>0</v>
      </c>
      <c r="AO262" s="17">
        <f t="shared" si="252"/>
        <v>0</v>
      </c>
      <c r="AP262" s="17">
        <f t="shared" si="252"/>
        <v>0</v>
      </c>
      <c r="AQ262" s="17">
        <f t="shared" si="252"/>
        <v>0</v>
      </c>
      <c r="AR262" s="17">
        <f t="shared" si="252"/>
        <v>0</v>
      </c>
      <c r="AS262" s="17">
        <f t="shared" si="252"/>
        <v>0</v>
      </c>
      <c r="AT262" s="17">
        <f t="shared" si="252"/>
        <v>0</v>
      </c>
      <c r="AU262" s="17">
        <f t="shared" si="252"/>
        <v>0</v>
      </c>
      <c r="AV262" s="17">
        <f t="shared" si="252"/>
        <v>0</v>
      </c>
      <c r="AW262" s="17">
        <f t="shared" si="252"/>
        <v>0</v>
      </c>
      <c r="AX262" s="17">
        <f t="shared" si="252"/>
        <v>0</v>
      </c>
      <c r="AY262" s="17">
        <f t="shared" si="252"/>
        <v>250000</v>
      </c>
    </row>
    <row r="263" spans="1:51" s="36" customFormat="1" x14ac:dyDescent="0.25">
      <c r="A263" s="56">
        <v>21</v>
      </c>
      <c r="B263" s="56"/>
      <c r="C263" s="56"/>
      <c r="D263" s="70" t="s">
        <v>318</v>
      </c>
      <c r="E263" s="17">
        <v>250000</v>
      </c>
      <c r="F263" s="17"/>
      <c r="G263" s="17">
        <v>250000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>
        <v>250000</v>
      </c>
    </row>
    <row r="264" spans="1:51" s="36" customFormat="1" x14ac:dyDescent="0.25">
      <c r="A264" s="56" t="s">
        <v>116</v>
      </c>
      <c r="B264" s="56"/>
      <c r="C264" s="56"/>
      <c r="D264" s="86"/>
      <c r="E264" s="17">
        <v>6053190</v>
      </c>
      <c r="F264" s="17"/>
      <c r="G264" s="17">
        <v>6053190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>
        <v>6053190</v>
      </c>
    </row>
  </sheetData>
  <mergeCells count="12">
    <mergeCell ref="A241:D241"/>
    <mergeCell ref="A242:D242"/>
    <mergeCell ref="A243:D243"/>
    <mergeCell ref="A244:D244"/>
    <mergeCell ref="A234:D234"/>
    <mergeCell ref="A235:D235"/>
    <mergeCell ref="A2:D2"/>
    <mergeCell ref="A3:D3"/>
    <mergeCell ref="A4:D4"/>
    <mergeCell ref="A5:D5"/>
    <mergeCell ref="A166:D166"/>
    <mergeCell ref="A164:D164"/>
  </mergeCells>
  <pageMargins left="0.7" right="0.7" top="0.75" bottom="0.75" header="0.3" footer="0.3"/>
  <pageSetup orientation="portrait" horizontalDpi="1200" verticalDpi="1200" r:id="rId1"/>
  <ignoredErrors>
    <ignoredError sqref="G20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254"/>
  <sheetViews>
    <sheetView zoomScaleNormal="100" workbookViewId="0">
      <selection activeCell="A165" sqref="A165:D165"/>
    </sheetView>
  </sheetViews>
  <sheetFormatPr defaultRowHeight="15" x14ac:dyDescent="0.25"/>
  <cols>
    <col min="1" max="3" width="14" customWidth="1"/>
    <col min="4" max="4" width="54" customWidth="1"/>
    <col min="5" max="51" width="14" customWidth="1"/>
  </cols>
  <sheetData>
    <row r="1" spans="1:51" ht="90" x14ac:dyDescent="0.25">
      <c r="A1" s="1" t="s">
        <v>0</v>
      </c>
      <c r="B1" s="1" t="s">
        <v>1</v>
      </c>
      <c r="C1" s="1" t="s">
        <v>2</v>
      </c>
      <c r="D1" s="1" t="s">
        <v>123</v>
      </c>
      <c r="E1" s="2" t="s">
        <v>3</v>
      </c>
      <c r="F1" s="2" t="s">
        <v>4</v>
      </c>
      <c r="G1" s="2" t="s">
        <v>12</v>
      </c>
      <c r="H1" s="2" t="s">
        <v>13</v>
      </c>
      <c r="I1" s="2" t="s">
        <v>14</v>
      </c>
      <c r="J1" s="2" t="s">
        <v>15</v>
      </c>
      <c r="K1" s="2" t="s">
        <v>16</v>
      </c>
      <c r="L1" s="2" t="s">
        <v>17</v>
      </c>
      <c r="M1" s="2" t="s">
        <v>18</v>
      </c>
      <c r="N1" s="2" t="s">
        <v>19</v>
      </c>
      <c r="O1" s="2" t="s">
        <v>20</v>
      </c>
      <c r="P1" s="2" t="s">
        <v>21</v>
      </c>
      <c r="Q1" s="2" t="s">
        <v>22</v>
      </c>
      <c r="R1" s="2" t="s">
        <v>23</v>
      </c>
      <c r="S1" s="2" t="s">
        <v>24</v>
      </c>
      <c r="T1" s="2" t="s">
        <v>25</v>
      </c>
      <c r="U1" s="2" t="s">
        <v>26</v>
      </c>
      <c r="V1" s="2" t="s">
        <v>27</v>
      </c>
      <c r="W1" s="2" t="s">
        <v>28</v>
      </c>
      <c r="X1" s="2" t="s">
        <v>29</v>
      </c>
      <c r="Y1" s="1" t="s">
        <v>30</v>
      </c>
      <c r="Z1" s="2" t="s">
        <v>31</v>
      </c>
      <c r="AA1" s="2" t="s">
        <v>32</v>
      </c>
      <c r="AB1" s="2" t="s">
        <v>33</v>
      </c>
      <c r="AC1" s="2" t="s">
        <v>34</v>
      </c>
      <c r="AD1" s="2" t="s">
        <v>35</v>
      </c>
      <c r="AE1" s="2" t="s">
        <v>36</v>
      </c>
      <c r="AF1" s="2" t="s">
        <v>37</v>
      </c>
      <c r="AG1" s="2" t="s">
        <v>38</v>
      </c>
      <c r="AH1" s="2" t="s">
        <v>39</v>
      </c>
      <c r="AI1" s="2" t="s">
        <v>40</v>
      </c>
      <c r="AJ1" s="2" t="s">
        <v>41</v>
      </c>
      <c r="AK1" s="2" t="s">
        <v>42</v>
      </c>
      <c r="AL1" s="2" t="s">
        <v>43</v>
      </c>
      <c r="AM1" s="2" t="s">
        <v>44</v>
      </c>
      <c r="AN1" s="2" t="s">
        <v>45</v>
      </c>
      <c r="AO1" s="2" t="s">
        <v>46</v>
      </c>
      <c r="AP1" s="2" t="s">
        <v>47</v>
      </c>
      <c r="AQ1" s="2" t="s">
        <v>48</v>
      </c>
      <c r="AR1" s="2" t="s">
        <v>49</v>
      </c>
      <c r="AS1" s="2" t="s">
        <v>50</v>
      </c>
      <c r="AT1" s="2" t="s">
        <v>51</v>
      </c>
      <c r="AU1" s="2" t="s">
        <v>52</v>
      </c>
      <c r="AV1" s="2" t="s">
        <v>53</v>
      </c>
      <c r="AW1" s="2" t="s">
        <v>54</v>
      </c>
      <c r="AX1" s="2" t="s">
        <v>55</v>
      </c>
      <c r="AY1" s="2" t="s">
        <v>56</v>
      </c>
    </row>
    <row r="2" spans="1:51" x14ac:dyDescent="0.25">
      <c r="A2" s="228" t="s">
        <v>5</v>
      </c>
      <c r="B2" s="229"/>
      <c r="C2" s="229"/>
      <c r="D2" s="230"/>
      <c r="E2" s="3">
        <f t="shared" ref="E2:AY2" si="0">SUM(E3,E232)</f>
        <v>30491336</v>
      </c>
      <c r="F2" s="3">
        <f t="shared" si="0"/>
        <v>3527107.1</v>
      </c>
      <c r="G2" s="3">
        <f t="shared" si="0"/>
        <v>26964228.899999999</v>
      </c>
      <c r="H2" s="3">
        <f t="shared" si="0"/>
        <v>82393</v>
      </c>
      <c r="I2" s="3">
        <f t="shared" si="0"/>
        <v>162699</v>
      </c>
      <c r="J2" s="3">
        <f t="shared" si="0"/>
        <v>76052</v>
      </c>
      <c r="K2" s="3">
        <f t="shared" si="0"/>
        <v>12920</v>
      </c>
      <c r="L2" s="3">
        <f t="shared" si="0"/>
        <v>397101</v>
      </c>
      <c r="M2" s="3">
        <f t="shared" si="0"/>
        <v>49555</v>
      </c>
      <c r="N2" s="3">
        <f t="shared" si="0"/>
        <v>13691</v>
      </c>
      <c r="O2" s="3">
        <f t="shared" si="0"/>
        <v>2565862</v>
      </c>
      <c r="P2" s="63">
        <f t="shared" si="0"/>
        <v>1701858.0000000005</v>
      </c>
      <c r="Q2" s="3">
        <f t="shared" si="0"/>
        <v>303407</v>
      </c>
      <c r="R2" s="3">
        <f t="shared" si="0"/>
        <v>21132</v>
      </c>
      <c r="S2" s="3">
        <f t="shared" si="0"/>
        <v>161425</v>
      </c>
      <c r="T2" s="63">
        <f t="shared" si="0"/>
        <v>442249</v>
      </c>
      <c r="U2" s="63">
        <f t="shared" si="0"/>
        <v>55171</v>
      </c>
      <c r="V2" s="3">
        <f t="shared" si="0"/>
        <v>1017836</v>
      </c>
      <c r="W2" s="63">
        <f t="shared" si="0"/>
        <v>28968</v>
      </c>
      <c r="X2" s="3">
        <f t="shared" si="0"/>
        <v>53739</v>
      </c>
      <c r="Y2" s="63">
        <f t="shared" si="0"/>
        <v>102815</v>
      </c>
      <c r="Z2" s="63">
        <f t="shared" si="0"/>
        <v>368811.9</v>
      </c>
      <c r="AA2" s="63">
        <f t="shared" si="0"/>
        <v>30119</v>
      </c>
      <c r="AB2" s="63">
        <f t="shared" si="0"/>
        <v>54394</v>
      </c>
      <c r="AC2" s="63">
        <f t="shared" si="0"/>
        <v>180277</v>
      </c>
      <c r="AD2" s="63">
        <f t="shared" si="0"/>
        <v>135964</v>
      </c>
      <c r="AE2" s="63">
        <f t="shared" si="0"/>
        <v>42353</v>
      </c>
      <c r="AF2" s="3">
        <f t="shared" si="0"/>
        <v>287388</v>
      </c>
      <c r="AG2" s="63">
        <f t="shared" si="0"/>
        <v>1235766</v>
      </c>
      <c r="AH2" s="63">
        <f t="shared" si="0"/>
        <v>60616.000000000007</v>
      </c>
      <c r="AI2" s="63">
        <f t="shared" si="0"/>
        <v>25648.999999999996</v>
      </c>
      <c r="AJ2" s="63">
        <f t="shared" si="0"/>
        <v>18956</v>
      </c>
      <c r="AK2" s="63">
        <f t="shared" si="0"/>
        <v>601759</v>
      </c>
      <c r="AL2" s="3">
        <f t="shared" si="0"/>
        <v>42852</v>
      </c>
      <c r="AM2" s="3">
        <f t="shared" si="0"/>
        <v>6957.9999999999991</v>
      </c>
      <c r="AN2" s="3">
        <f t="shared" si="0"/>
        <v>15238.999999999998</v>
      </c>
      <c r="AO2" s="3">
        <f t="shared" si="0"/>
        <v>4966</v>
      </c>
      <c r="AP2" s="63">
        <f t="shared" si="0"/>
        <v>60951</v>
      </c>
      <c r="AQ2" s="63">
        <f t="shared" si="0"/>
        <v>89510</v>
      </c>
      <c r="AR2" s="3">
        <f t="shared" si="0"/>
        <v>241754</v>
      </c>
      <c r="AS2" s="3">
        <f t="shared" si="0"/>
        <v>87422</v>
      </c>
      <c r="AT2" s="3">
        <f t="shared" si="0"/>
        <v>12948</v>
      </c>
      <c r="AU2" s="3">
        <f t="shared" si="0"/>
        <v>207331</v>
      </c>
      <c r="AV2" s="3">
        <f t="shared" si="0"/>
        <v>42549</v>
      </c>
      <c r="AW2" s="3">
        <f t="shared" si="0"/>
        <v>35518</v>
      </c>
      <c r="AX2" s="3">
        <f t="shared" si="0"/>
        <v>36689</v>
      </c>
      <c r="AY2" s="3">
        <f t="shared" si="0"/>
        <v>15788616</v>
      </c>
    </row>
    <row r="3" spans="1:51" x14ac:dyDescent="0.25">
      <c r="A3" s="228" t="s">
        <v>6</v>
      </c>
      <c r="B3" s="229"/>
      <c r="C3" s="229"/>
      <c r="D3" s="230"/>
      <c r="E3" s="24">
        <f t="shared" ref="E3:AY3" si="1">SUM(E4,E225)</f>
        <v>17446841</v>
      </c>
      <c r="F3" s="24">
        <f t="shared" si="1"/>
        <v>3527107.1</v>
      </c>
      <c r="G3" s="24">
        <f t="shared" si="1"/>
        <v>13919733.9</v>
      </c>
      <c r="H3" s="24">
        <f t="shared" si="1"/>
        <v>82393</v>
      </c>
      <c r="I3" s="24">
        <f t="shared" si="1"/>
        <v>162699</v>
      </c>
      <c r="J3" s="24">
        <f t="shared" si="1"/>
        <v>76052</v>
      </c>
      <c r="K3" s="24">
        <f t="shared" si="1"/>
        <v>12920</v>
      </c>
      <c r="L3" s="24">
        <f t="shared" si="1"/>
        <v>397101</v>
      </c>
      <c r="M3" s="24">
        <f t="shared" si="1"/>
        <v>49555</v>
      </c>
      <c r="N3" s="24">
        <f t="shared" si="1"/>
        <v>13691</v>
      </c>
      <c r="O3" s="24">
        <f t="shared" si="1"/>
        <v>2565862</v>
      </c>
      <c r="P3" s="24">
        <f t="shared" si="1"/>
        <v>1686858.0000000005</v>
      </c>
      <c r="Q3" s="24">
        <f t="shared" si="1"/>
        <v>298407</v>
      </c>
      <c r="R3" s="24">
        <f t="shared" si="1"/>
        <v>21132</v>
      </c>
      <c r="S3" s="24">
        <f t="shared" si="1"/>
        <v>161425</v>
      </c>
      <c r="T3" s="24">
        <f t="shared" si="1"/>
        <v>442249</v>
      </c>
      <c r="U3" s="24">
        <f t="shared" si="1"/>
        <v>55171</v>
      </c>
      <c r="V3" s="24">
        <f t="shared" si="1"/>
        <v>1017836</v>
      </c>
      <c r="W3" s="24">
        <f t="shared" si="1"/>
        <v>28968</v>
      </c>
      <c r="X3" s="24">
        <f t="shared" si="1"/>
        <v>53739</v>
      </c>
      <c r="Y3" s="24">
        <f t="shared" si="1"/>
        <v>102815</v>
      </c>
      <c r="Z3" s="24">
        <f t="shared" si="1"/>
        <v>278811.90000000002</v>
      </c>
      <c r="AA3" s="24">
        <f t="shared" si="1"/>
        <v>30119</v>
      </c>
      <c r="AB3" s="24">
        <f t="shared" si="1"/>
        <v>54394</v>
      </c>
      <c r="AC3" s="24">
        <f t="shared" si="1"/>
        <v>164277</v>
      </c>
      <c r="AD3" s="24">
        <f t="shared" si="1"/>
        <v>135964</v>
      </c>
      <c r="AE3" s="24">
        <f t="shared" si="1"/>
        <v>42353</v>
      </c>
      <c r="AF3" s="24">
        <f t="shared" si="1"/>
        <v>137388</v>
      </c>
      <c r="AG3" s="24">
        <f t="shared" si="1"/>
        <v>1235766</v>
      </c>
      <c r="AH3" s="24">
        <f t="shared" si="1"/>
        <v>60616.000000000007</v>
      </c>
      <c r="AI3" s="24">
        <f t="shared" si="1"/>
        <v>25648.999999999996</v>
      </c>
      <c r="AJ3" s="24">
        <f t="shared" si="1"/>
        <v>18956</v>
      </c>
      <c r="AK3" s="24">
        <f t="shared" si="1"/>
        <v>351759</v>
      </c>
      <c r="AL3" s="24">
        <f t="shared" si="1"/>
        <v>42852</v>
      </c>
      <c r="AM3" s="24">
        <f t="shared" si="1"/>
        <v>6957.9999999999991</v>
      </c>
      <c r="AN3" s="24">
        <f t="shared" si="1"/>
        <v>15238.999999999998</v>
      </c>
      <c r="AO3" s="24">
        <f t="shared" si="1"/>
        <v>4966</v>
      </c>
      <c r="AP3" s="24">
        <f t="shared" si="1"/>
        <v>60951</v>
      </c>
      <c r="AQ3" s="24">
        <f t="shared" si="1"/>
        <v>73010</v>
      </c>
      <c r="AR3" s="24">
        <f t="shared" si="1"/>
        <v>121754</v>
      </c>
      <c r="AS3" s="24">
        <f t="shared" si="1"/>
        <v>87422</v>
      </c>
      <c r="AT3" s="24">
        <f t="shared" si="1"/>
        <v>12948</v>
      </c>
      <c r="AU3" s="24">
        <f t="shared" si="1"/>
        <v>207331</v>
      </c>
      <c r="AV3" s="24">
        <f t="shared" si="1"/>
        <v>42549</v>
      </c>
      <c r="AW3" s="24">
        <f t="shared" si="1"/>
        <v>35518</v>
      </c>
      <c r="AX3" s="24">
        <f t="shared" si="1"/>
        <v>36689</v>
      </c>
      <c r="AY3" s="24">
        <f t="shared" si="1"/>
        <v>3406621</v>
      </c>
    </row>
    <row r="4" spans="1:51" x14ac:dyDescent="0.25">
      <c r="A4" s="231" t="s">
        <v>7</v>
      </c>
      <c r="B4" s="232"/>
      <c r="C4" s="232"/>
      <c r="D4" s="233"/>
      <c r="E4" s="24">
        <f t="shared" ref="E4:AY4" si="2">SUM(E5,E163,E165,E215)</f>
        <v>16749840.999999998</v>
      </c>
      <c r="F4" s="24">
        <f t="shared" si="2"/>
        <v>3527107.1</v>
      </c>
      <c r="G4" s="24">
        <f t="shared" si="2"/>
        <v>13222733.9</v>
      </c>
      <c r="H4" s="24">
        <f t="shared" si="2"/>
        <v>82393</v>
      </c>
      <c r="I4" s="24">
        <f t="shared" si="2"/>
        <v>162699</v>
      </c>
      <c r="J4" s="24">
        <f t="shared" si="2"/>
        <v>76052</v>
      </c>
      <c r="K4" s="24">
        <f t="shared" si="2"/>
        <v>12920</v>
      </c>
      <c r="L4" s="24">
        <f t="shared" si="2"/>
        <v>397101</v>
      </c>
      <c r="M4" s="24">
        <f t="shared" si="2"/>
        <v>49555</v>
      </c>
      <c r="N4" s="24">
        <f t="shared" si="2"/>
        <v>13691</v>
      </c>
      <c r="O4" s="24">
        <f t="shared" si="2"/>
        <v>2565862</v>
      </c>
      <c r="P4" s="24">
        <f t="shared" si="2"/>
        <v>1686858.0000000005</v>
      </c>
      <c r="Q4" s="24">
        <f t="shared" si="2"/>
        <v>298407</v>
      </c>
      <c r="R4" s="24">
        <f t="shared" si="2"/>
        <v>21132</v>
      </c>
      <c r="S4" s="24">
        <f t="shared" si="2"/>
        <v>161425</v>
      </c>
      <c r="T4" s="24">
        <f t="shared" si="2"/>
        <v>442249</v>
      </c>
      <c r="U4" s="24">
        <f t="shared" si="2"/>
        <v>55171</v>
      </c>
      <c r="V4" s="24">
        <f t="shared" si="2"/>
        <v>1017836</v>
      </c>
      <c r="W4" s="24">
        <f t="shared" si="2"/>
        <v>28968</v>
      </c>
      <c r="X4" s="24">
        <f t="shared" si="2"/>
        <v>53739</v>
      </c>
      <c r="Y4" s="24">
        <f t="shared" si="2"/>
        <v>102815</v>
      </c>
      <c r="Z4" s="24">
        <f t="shared" si="2"/>
        <v>278811.90000000002</v>
      </c>
      <c r="AA4" s="24">
        <f t="shared" si="2"/>
        <v>30119</v>
      </c>
      <c r="AB4" s="24">
        <f t="shared" si="2"/>
        <v>54394</v>
      </c>
      <c r="AC4" s="24">
        <f t="shared" si="2"/>
        <v>164277</v>
      </c>
      <c r="AD4" s="24">
        <f t="shared" si="2"/>
        <v>135964</v>
      </c>
      <c r="AE4" s="24">
        <f t="shared" si="2"/>
        <v>42353</v>
      </c>
      <c r="AF4" s="24">
        <f t="shared" si="2"/>
        <v>137388</v>
      </c>
      <c r="AG4" s="24">
        <f t="shared" si="2"/>
        <v>1235766</v>
      </c>
      <c r="AH4" s="24">
        <f t="shared" si="2"/>
        <v>60616.000000000007</v>
      </c>
      <c r="AI4" s="24">
        <f t="shared" si="2"/>
        <v>25648.999999999996</v>
      </c>
      <c r="AJ4" s="24">
        <f t="shared" si="2"/>
        <v>18956</v>
      </c>
      <c r="AK4" s="24">
        <f t="shared" si="2"/>
        <v>351759</v>
      </c>
      <c r="AL4" s="24">
        <f t="shared" si="2"/>
        <v>42852</v>
      </c>
      <c r="AM4" s="24">
        <f t="shared" si="2"/>
        <v>6957.9999999999991</v>
      </c>
      <c r="AN4" s="24">
        <f t="shared" si="2"/>
        <v>15238.999999999998</v>
      </c>
      <c r="AO4" s="24">
        <f t="shared" si="2"/>
        <v>4966</v>
      </c>
      <c r="AP4" s="24">
        <f t="shared" si="2"/>
        <v>60951</v>
      </c>
      <c r="AQ4" s="24">
        <f t="shared" si="2"/>
        <v>73010</v>
      </c>
      <c r="AR4" s="24">
        <f t="shared" si="2"/>
        <v>121754</v>
      </c>
      <c r="AS4" s="24">
        <f t="shared" si="2"/>
        <v>87422</v>
      </c>
      <c r="AT4" s="24">
        <f t="shared" si="2"/>
        <v>12948</v>
      </c>
      <c r="AU4" s="24">
        <f t="shared" si="2"/>
        <v>207331</v>
      </c>
      <c r="AV4" s="24">
        <f t="shared" si="2"/>
        <v>42549</v>
      </c>
      <c r="AW4" s="24">
        <f t="shared" si="2"/>
        <v>35518</v>
      </c>
      <c r="AX4" s="24">
        <f t="shared" si="2"/>
        <v>36689</v>
      </c>
      <c r="AY4" s="24">
        <f t="shared" si="2"/>
        <v>2709621</v>
      </c>
    </row>
    <row r="5" spans="1:51" x14ac:dyDescent="0.25">
      <c r="A5" s="228" t="s">
        <v>8</v>
      </c>
      <c r="B5" s="229"/>
      <c r="C5" s="229"/>
      <c r="D5" s="230"/>
      <c r="E5" s="25">
        <f>SUM(E6,E50,E124)</f>
        <v>11049473.399999999</v>
      </c>
      <c r="F5" s="25">
        <f t="shared" ref="F5:X5" si="3">SUM(F6,F50,F124)</f>
        <v>3396444.2</v>
      </c>
      <c r="G5" s="25">
        <f t="shared" si="3"/>
        <v>7653029.2000000011</v>
      </c>
      <c r="H5" s="25">
        <f t="shared" si="3"/>
        <v>62253</v>
      </c>
      <c r="I5" s="25">
        <f t="shared" si="3"/>
        <v>153633</v>
      </c>
      <c r="J5" s="25">
        <f t="shared" si="3"/>
        <v>70952</v>
      </c>
      <c r="K5" s="25">
        <f t="shared" si="3"/>
        <v>12779</v>
      </c>
      <c r="L5" s="25">
        <f>SUM(L6,L50,L124)</f>
        <v>119251</v>
      </c>
      <c r="M5" s="25">
        <f>SUM(M6,M50,M124)</f>
        <v>39060</v>
      </c>
      <c r="N5" s="25">
        <f t="shared" ref="N5:R5" si="4">SUM(N6,N50,N124)</f>
        <v>13673</v>
      </c>
      <c r="O5" s="25">
        <f t="shared" si="4"/>
        <v>2544629</v>
      </c>
      <c r="P5" s="25">
        <f t="shared" si="4"/>
        <v>1655469.0000000005</v>
      </c>
      <c r="Q5" s="25">
        <f t="shared" si="4"/>
        <v>287474</v>
      </c>
      <c r="R5" s="25">
        <f t="shared" si="4"/>
        <v>21087</v>
      </c>
      <c r="S5" s="25">
        <f t="shared" si="3"/>
        <v>153602</v>
      </c>
      <c r="T5" s="25">
        <f>SUM(T6,T50,T124)</f>
        <v>266266</v>
      </c>
      <c r="U5" s="25">
        <f t="shared" si="3"/>
        <v>54422</v>
      </c>
      <c r="V5" s="25">
        <f t="shared" si="3"/>
        <v>280029</v>
      </c>
      <c r="W5" s="25">
        <f t="shared" si="3"/>
        <v>28565</v>
      </c>
      <c r="X5" s="25">
        <f t="shared" si="3"/>
        <v>53589</v>
      </c>
      <c r="Y5" s="25">
        <f>SUM(Y6,Y50,Y124)</f>
        <v>98996</v>
      </c>
      <c r="Z5" s="25">
        <f>SUM(Z6,Z50,Z124)</f>
        <v>224385.9</v>
      </c>
      <c r="AA5" s="25">
        <f t="shared" ref="AA5:AY5" si="5">SUM(AA6,AA50,AA124)</f>
        <v>25092.2</v>
      </c>
      <c r="AB5" s="25">
        <f t="shared" si="5"/>
        <v>15700.1</v>
      </c>
      <c r="AC5" s="25">
        <f t="shared" si="5"/>
        <v>141438</v>
      </c>
      <c r="AD5" s="25">
        <f t="shared" si="5"/>
        <v>60354.8</v>
      </c>
      <c r="AE5" s="25">
        <f t="shared" si="5"/>
        <v>40033</v>
      </c>
      <c r="AF5" s="25">
        <f t="shared" si="5"/>
        <v>136763</v>
      </c>
      <c r="AG5" s="25">
        <f t="shared" si="5"/>
        <v>32290.999999999996</v>
      </c>
      <c r="AH5" s="25">
        <f t="shared" si="5"/>
        <v>55909.000000000007</v>
      </c>
      <c r="AI5" s="25">
        <f t="shared" si="5"/>
        <v>23347.199999999997</v>
      </c>
      <c r="AJ5" s="25">
        <f t="shared" si="5"/>
        <v>15417.8</v>
      </c>
      <c r="AK5" s="25">
        <f t="shared" si="5"/>
        <v>351389</v>
      </c>
      <c r="AL5" s="25">
        <f t="shared" si="5"/>
        <v>38225</v>
      </c>
      <c r="AM5" s="25">
        <f t="shared" si="5"/>
        <v>6929.9999999999991</v>
      </c>
      <c r="AN5" s="25">
        <f t="shared" si="5"/>
        <v>15231.999999999998</v>
      </c>
      <c r="AO5" s="25">
        <f t="shared" si="5"/>
        <v>4951</v>
      </c>
      <c r="AP5" s="25">
        <f t="shared" si="5"/>
        <v>37407</v>
      </c>
      <c r="AQ5" s="25">
        <f t="shared" si="5"/>
        <v>46660</v>
      </c>
      <c r="AR5" s="25">
        <f t="shared" si="5"/>
        <v>110820</v>
      </c>
      <c r="AS5" s="25">
        <f t="shared" si="5"/>
        <v>87183.4</v>
      </c>
      <c r="AT5" s="25">
        <f t="shared" si="5"/>
        <v>12915</v>
      </c>
      <c r="AU5" s="25">
        <f t="shared" si="5"/>
        <v>151767.79999999999</v>
      </c>
      <c r="AV5" s="25">
        <f t="shared" si="5"/>
        <v>42349</v>
      </c>
      <c r="AW5" s="25">
        <f t="shared" si="5"/>
        <v>24997</v>
      </c>
      <c r="AX5" s="25">
        <f t="shared" si="5"/>
        <v>35742</v>
      </c>
      <c r="AY5" s="25">
        <f t="shared" si="5"/>
        <v>0</v>
      </c>
    </row>
    <row r="6" spans="1:51" x14ac:dyDescent="0.25">
      <c r="A6" s="1">
        <v>60</v>
      </c>
      <c r="B6" s="1"/>
      <c r="C6" s="1"/>
      <c r="D6" s="70" t="s">
        <v>124</v>
      </c>
      <c r="E6" s="3">
        <f>SUM(E7,E14,E19,E28,E33,E40,E44,E48)</f>
        <v>1422546.9999999998</v>
      </c>
      <c r="F6" s="3">
        <f t="shared" ref="F6:X6" si="6">SUM(F7,F14,F19,F28,F33,F40,F44,F48)</f>
        <v>213061.49999999997</v>
      </c>
      <c r="G6" s="3">
        <f t="shared" si="6"/>
        <v>1209485.5</v>
      </c>
      <c r="H6" s="3">
        <f t="shared" si="6"/>
        <v>9780</v>
      </c>
      <c r="I6" s="3">
        <f t="shared" si="6"/>
        <v>12836</v>
      </c>
      <c r="J6" s="3">
        <f t="shared" si="6"/>
        <v>5101</v>
      </c>
      <c r="K6" s="3">
        <f t="shared" si="6"/>
        <v>640</v>
      </c>
      <c r="L6" s="3">
        <f t="shared" si="6"/>
        <v>28259</v>
      </c>
      <c r="M6" s="3">
        <f t="shared" si="6"/>
        <v>4359</v>
      </c>
      <c r="N6" s="3">
        <f t="shared" si="6"/>
        <v>2259</v>
      </c>
      <c r="O6" s="3">
        <f>SUM(O7,O14,O19,O28,O33,O40,O44,O48)</f>
        <v>292111</v>
      </c>
      <c r="P6" s="3">
        <f t="shared" ref="P6:R6" si="7">SUM(P7,P14,P19,P28,P33,P40,P44,P48)</f>
        <v>247053</v>
      </c>
      <c r="Q6" s="3">
        <f t="shared" si="7"/>
        <v>85533</v>
      </c>
      <c r="R6" s="3">
        <f t="shared" si="7"/>
        <v>2594</v>
      </c>
      <c r="S6" s="3">
        <f t="shared" si="6"/>
        <v>18243</v>
      </c>
      <c r="T6" s="3">
        <f t="shared" si="6"/>
        <v>66267</v>
      </c>
      <c r="U6" s="3">
        <f t="shared" si="6"/>
        <v>10505</v>
      </c>
      <c r="V6" s="3">
        <f t="shared" si="6"/>
        <v>159813</v>
      </c>
      <c r="W6" s="3">
        <f t="shared" si="6"/>
        <v>4508</v>
      </c>
      <c r="X6" s="3">
        <f t="shared" si="6"/>
        <v>4935.7</v>
      </c>
      <c r="Y6" s="3">
        <f>SUM(Y7,Y14,Y19,Y28,Y33,Y40,Y44,Y48)</f>
        <v>12953</v>
      </c>
      <c r="Z6" s="3">
        <f>SUM(Z7,Z14,Z19,Z28,Z33,Z40,Z44,Z48)</f>
        <v>52481.799999999996</v>
      </c>
      <c r="AA6" s="3">
        <f t="shared" ref="AA6:AY6" si="8">SUM(AA7,AA14,AA19,AA28,AA33,AA40,AA44,AA48)</f>
        <v>13174.6</v>
      </c>
      <c r="AB6" s="3">
        <f t="shared" si="8"/>
        <v>6298</v>
      </c>
      <c r="AC6" s="3">
        <f t="shared" si="8"/>
        <v>24133</v>
      </c>
      <c r="AD6" s="3">
        <f t="shared" si="8"/>
        <v>4331.3999999999996</v>
      </c>
      <c r="AE6" s="3">
        <f t="shared" si="8"/>
        <v>5427.5</v>
      </c>
      <c r="AF6" s="3">
        <f t="shared" si="8"/>
        <v>6429</v>
      </c>
      <c r="AG6" s="3">
        <f t="shared" si="8"/>
        <v>4317</v>
      </c>
      <c r="AH6" s="3">
        <f t="shared" si="8"/>
        <v>6945</v>
      </c>
      <c r="AI6" s="3">
        <f t="shared" si="8"/>
        <v>3843.5000000000005</v>
      </c>
      <c r="AJ6" s="3">
        <f t="shared" si="8"/>
        <v>2308.5</v>
      </c>
      <c r="AK6" s="3">
        <f t="shared" si="8"/>
        <v>9351</v>
      </c>
      <c r="AL6" s="3">
        <f t="shared" si="8"/>
        <v>7320</v>
      </c>
      <c r="AM6" s="3">
        <f t="shared" si="8"/>
        <v>1112</v>
      </c>
      <c r="AN6" s="3">
        <f t="shared" si="8"/>
        <v>2196</v>
      </c>
      <c r="AO6" s="3">
        <f t="shared" si="8"/>
        <v>1383</v>
      </c>
      <c r="AP6" s="3">
        <f t="shared" si="8"/>
        <v>3241</v>
      </c>
      <c r="AQ6" s="3">
        <f t="shared" si="8"/>
        <v>6878</v>
      </c>
      <c r="AR6" s="3">
        <f t="shared" si="8"/>
        <v>4872</v>
      </c>
      <c r="AS6" s="3">
        <f t="shared" si="8"/>
        <v>17453</v>
      </c>
      <c r="AT6" s="3">
        <f t="shared" si="8"/>
        <v>1643</v>
      </c>
      <c r="AU6" s="3">
        <f t="shared" si="8"/>
        <v>43207</v>
      </c>
      <c r="AV6" s="3">
        <f t="shared" si="8"/>
        <v>3632</v>
      </c>
      <c r="AW6" s="3">
        <f t="shared" si="8"/>
        <v>3108.5</v>
      </c>
      <c r="AX6" s="3">
        <f t="shared" si="8"/>
        <v>6650</v>
      </c>
      <c r="AY6" s="3">
        <f t="shared" si="8"/>
        <v>0</v>
      </c>
    </row>
    <row r="7" spans="1:51" x14ac:dyDescent="0.25">
      <c r="A7" s="4"/>
      <c r="B7" s="4">
        <v>6001</v>
      </c>
      <c r="C7" s="4"/>
      <c r="D7" s="70" t="s">
        <v>125</v>
      </c>
      <c r="E7" s="5">
        <f>SUM(E8:E13)</f>
        <v>240879.30000000002</v>
      </c>
      <c r="F7" s="5">
        <f>SUM(F8:F13)</f>
        <v>27170.7</v>
      </c>
      <c r="G7" s="5">
        <f t="shared" ref="G7:R7" si="9">SUM(G8:G13)</f>
        <v>213708.6</v>
      </c>
      <c r="H7" s="5">
        <f t="shared" si="9"/>
        <v>3890</v>
      </c>
      <c r="I7" s="5">
        <f t="shared" si="9"/>
        <v>4143</v>
      </c>
      <c r="J7" s="5">
        <f t="shared" si="9"/>
        <v>1440</v>
      </c>
      <c r="K7" s="5">
        <f t="shared" si="9"/>
        <v>155</v>
      </c>
      <c r="L7" s="5">
        <f t="shared" si="9"/>
        <v>4700</v>
      </c>
      <c r="M7" s="5">
        <f t="shared" si="9"/>
        <v>1110</v>
      </c>
      <c r="N7" s="5">
        <f t="shared" si="9"/>
        <v>460</v>
      </c>
      <c r="O7" s="5">
        <f t="shared" si="9"/>
        <v>110456</v>
      </c>
      <c r="P7" s="5">
        <f t="shared" si="9"/>
        <v>41757.399999999994</v>
      </c>
      <c r="Q7" s="5">
        <f t="shared" si="9"/>
        <v>3449</v>
      </c>
      <c r="R7" s="5">
        <f t="shared" si="9"/>
        <v>1187</v>
      </c>
      <c r="S7" s="5">
        <f>SUM(S8:S13)</f>
        <v>4395</v>
      </c>
      <c r="T7" s="5">
        <f>SUM(T8:T13)</f>
        <v>4979.3</v>
      </c>
      <c r="U7" s="5">
        <f t="shared" ref="U7:X7" si="10">SUM(U8:U13)</f>
        <v>1235</v>
      </c>
      <c r="V7" s="5">
        <f t="shared" si="10"/>
        <v>2910.3</v>
      </c>
      <c r="W7" s="5">
        <f t="shared" si="10"/>
        <v>738.6</v>
      </c>
      <c r="X7" s="5">
        <f t="shared" si="10"/>
        <v>1218</v>
      </c>
      <c r="Y7" s="5">
        <f>SUM(Y8:Y13)</f>
        <v>510.8</v>
      </c>
      <c r="Z7" s="5">
        <f>SUM(Z8:Z13)</f>
        <v>1752.1</v>
      </c>
      <c r="AA7" s="5">
        <f t="shared" ref="AA7:AY7" si="11">SUM(AA8:AA13)</f>
        <v>658.5</v>
      </c>
      <c r="AB7" s="5">
        <f t="shared" si="11"/>
        <v>640.4</v>
      </c>
      <c r="AC7" s="5">
        <f t="shared" si="11"/>
        <v>3029.7</v>
      </c>
      <c r="AD7" s="5">
        <f t="shared" si="11"/>
        <v>587</v>
      </c>
      <c r="AE7" s="5">
        <f t="shared" si="11"/>
        <v>960.4</v>
      </c>
      <c r="AF7" s="5">
        <f t="shared" si="11"/>
        <v>917.6</v>
      </c>
      <c r="AG7" s="5">
        <f t="shared" si="11"/>
        <v>619.09999999999991</v>
      </c>
      <c r="AH7" s="5">
        <f t="shared" si="11"/>
        <v>1207.5</v>
      </c>
      <c r="AI7" s="5">
        <f t="shared" si="11"/>
        <v>405</v>
      </c>
      <c r="AJ7" s="5">
        <f t="shared" si="11"/>
        <v>463</v>
      </c>
      <c r="AK7" s="5">
        <f t="shared" si="11"/>
        <v>1098</v>
      </c>
      <c r="AL7" s="5">
        <f t="shared" si="11"/>
        <v>709.2</v>
      </c>
      <c r="AM7" s="5">
        <f t="shared" si="11"/>
        <v>102</v>
      </c>
      <c r="AN7" s="5">
        <f t="shared" si="11"/>
        <v>470.7</v>
      </c>
      <c r="AO7" s="5">
        <f t="shared" si="11"/>
        <v>250</v>
      </c>
      <c r="AP7" s="5">
        <f t="shared" si="11"/>
        <v>454</v>
      </c>
      <c r="AQ7" s="5">
        <f t="shared" si="11"/>
        <v>661</v>
      </c>
      <c r="AR7" s="5">
        <f t="shared" si="11"/>
        <v>2791</v>
      </c>
      <c r="AS7" s="5">
        <f t="shared" si="11"/>
        <v>2940</v>
      </c>
      <c r="AT7" s="5">
        <f t="shared" si="11"/>
        <v>809</v>
      </c>
      <c r="AU7" s="5">
        <f t="shared" si="11"/>
        <v>1530</v>
      </c>
      <c r="AV7" s="5">
        <f t="shared" si="11"/>
        <v>650</v>
      </c>
      <c r="AW7" s="5">
        <f t="shared" si="11"/>
        <v>465</v>
      </c>
      <c r="AX7" s="5">
        <f t="shared" si="11"/>
        <v>804</v>
      </c>
      <c r="AY7" s="5">
        <f t="shared" si="11"/>
        <v>0</v>
      </c>
    </row>
    <row r="8" spans="1:51" x14ac:dyDescent="0.25">
      <c r="A8" s="4"/>
      <c r="B8" s="4"/>
      <c r="C8" s="4">
        <v>60011</v>
      </c>
      <c r="D8" s="81" t="s">
        <v>126</v>
      </c>
      <c r="E8" s="5">
        <v>13664.6</v>
      </c>
      <c r="F8" s="5">
        <v>3315.4</v>
      </c>
      <c r="G8" s="5">
        <v>10349.200000000001</v>
      </c>
      <c r="H8" s="5">
        <v>300</v>
      </c>
      <c r="I8" s="5">
        <v>400</v>
      </c>
      <c r="J8" s="5">
        <v>600</v>
      </c>
      <c r="K8" s="5">
        <v>44</v>
      </c>
      <c r="L8" s="5">
        <v>1050</v>
      </c>
      <c r="M8" s="5">
        <v>270</v>
      </c>
      <c r="N8" s="5">
        <v>100</v>
      </c>
      <c r="O8" s="5"/>
      <c r="P8" s="5">
        <v>350</v>
      </c>
      <c r="Q8" s="5">
        <v>48</v>
      </c>
      <c r="R8" s="5">
        <v>40</v>
      </c>
      <c r="S8" s="5">
        <v>1274</v>
      </c>
      <c r="T8" s="5">
        <v>1408.9</v>
      </c>
      <c r="U8" s="5">
        <v>100</v>
      </c>
      <c r="V8" s="5">
        <v>340</v>
      </c>
      <c r="W8" s="5">
        <v>125.5</v>
      </c>
      <c r="X8" s="5">
        <v>24</v>
      </c>
      <c r="Y8" s="5">
        <v>135.80000000000001</v>
      </c>
      <c r="Z8" s="5">
        <v>585.29999999999995</v>
      </c>
      <c r="AA8" s="5">
        <v>305.39999999999998</v>
      </c>
      <c r="AB8" s="5">
        <v>179.7</v>
      </c>
      <c r="AC8" s="5">
        <v>195.4</v>
      </c>
      <c r="AD8" s="5">
        <v>60</v>
      </c>
      <c r="AE8" s="5">
        <v>100.4</v>
      </c>
      <c r="AF8" s="5">
        <v>39</v>
      </c>
      <c r="AG8" s="5">
        <v>160.19999999999999</v>
      </c>
      <c r="AH8" s="5">
        <v>172.1</v>
      </c>
      <c r="AI8" s="5">
        <v>107</v>
      </c>
      <c r="AJ8" s="5">
        <v>20</v>
      </c>
      <c r="AK8" s="5">
        <v>250</v>
      </c>
      <c r="AL8" s="5">
        <v>111.5</v>
      </c>
      <c r="AM8" s="5">
        <v>16</v>
      </c>
      <c r="AN8" s="5">
        <v>56</v>
      </c>
      <c r="AO8" s="5">
        <v>30</v>
      </c>
      <c r="AP8" s="5">
        <v>102</v>
      </c>
      <c r="AQ8" s="5">
        <v>100</v>
      </c>
      <c r="AR8" s="5">
        <v>35</v>
      </c>
      <c r="AS8" s="5">
        <v>170</v>
      </c>
      <c r="AT8" s="5">
        <v>60</v>
      </c>
      <c r="AU8" s="5">
        <v>370</v>
      </c>
      <c r="AV8" s="5">
        <v>70</v>
      </c>
      <c r="AW8" s="5">
        <v>90</v>
      </c>
      <c r="AX8" s="5">
        <v>354</v>
      </c>
      <c r="AY8" s="5"/>
    </row>
    <row r="9" spans="1:51" x14ac:dyDescent="0.25">
      <c r="A9" s="4"/>
      <c r="B9" s="4"/>
      <c r="C9" s="4">
        <v>60012</v>
      </c>
      <c r="D9" s="81" t="s">
        <v>127</v>
      </c>
      <c r="E9" s="5">
        <v>9156.4</v>
      </c>
      <c r="F9" s="5">
        <v>1547</v>
      </c>
      <c r="G9" s="5">
        <v>7609.4</v>
      </c>
      <c r="H9" s="5"/>
      <c r="I9" s="5">
        <v>350</v>
      </c>
      <c r="J9" s="5"/>
      <c r="K9" s="5">
        <v>2</v>
      </c>
      <c r="L9" s="5">
        <v>1200</v>
      </c>
      <c r="M9" s="5"/>
      <c r="N9" s="5">
        <v>100</v>
      </c>
      <c r="O9" s="5">
        <v>2200</v>
      </c>
      <c r="P9" s="5">
        <v>1606</v>
      </c>
      <c r="Q9" s="5">
        <v>36</v>
      </c>
      <c r="R9" s="5">
        <v>79</v>
      </c>
      <c r="S9" s="5"/>
      <c r="T9" s="5">
        <v>446.6</v>
      </c>
      <c r="U9" s="5">
        <v>20</v>
      </c>
      <c r="V9" s="5">
        <v>163</v>
      </c>
      <c r="W9" s="5">
        <v>13.1</v>
      </c>
      <c r="X9" s="5">
        <v>24</v>
      </c>
      <c r="Y9" s="5">
        <v>45</v>
      </c>
      <c r="Z9" s="5">
        <v>82.3</v>
      </c>
      <c r="AA9" s="5">
        <v>80.8</v>
      </c>
      <c r="AB9" s="5">
        <v>191.7</v>
      </c>
      <c r="AC9" s="5">
        <v>35</v>
      </c>
      <c r="AD9" s="5">
        <v>49.8</v>
      </c>
      <c r="AE9" s="5"/>
      <c r="AF9" s="5"/>
      <c r="AG9" s="5">
        <v>67</v>
      </c>
      <c r="AH9" s="5">
        <v>97.3</v>
      </c>
      <c r="AI9" s="5">
        <v>48</v>
      </c>
      <c r="AJ9" s="5">
        <v>16</v>
      </c>
      <c r="AK9" s="5">
        <v>60</v>
      </c>
      <c r="AL9" s="5"/>
      <c r="AM9" s="5">
        <v>10</v>
      </c>
      <c r="AN9" s="5">
        <v>14</v>
      </c>
      <c r="AO9" s="5">
        <v>20</v>
      </c>
      <c r="AP9" s="5">
        <v>40</v>
      </c>
      <c r="AQ9" s="5"/>
      <c r="AR9" s="5">
        <v>38.799999999999997</v>
      </c>
      <c r="AS9" s="5"/>
      <c r="AT9" s="5">
        <v>24</v>
      </c>
      <c r="AU9" s="5">
        <v>360</v>
      </c>
      <c r="AV9" s="5">
        <v>60</v>
      </c>
      <c r="AW9" s="5"/>
      <c r="AX9" s="5">
        <v>30</v>
      </c>
      <c r="AY9" s="5"/>
    </row>
    <row r="10" spans="1:51" x14ac:dyDescent="0.25">
      <c r="A10" s="4"/>
      <c r="B10" s="4"/>
      <c r="C10" s="4">
        <v>60013</v>
      </c>
      <c r="D10" s="81" t="s">
        <v>128</v>
      </c>
      <c r="E10" s="5">
        <v>2389.8000000000002</v>
      </c>
      <c r="F10" s="5">
        <v>101.8</v>
      </c>
      <c r="G10" s="5">
        <v>2288</v>
      </c>
      <c r="H10" s="5"/>
      <c r="I10" s="5"/>
      <c r="J10" s="5"/>
      <c r="K10" s="5"/>
      <c r="L10" s="5">
        <v>500</v>
      </c>
      <c r="M10" s="5"/>
      <c r="N10" s="5"/>
      <c r="O10" s="5"/>
      <c r="P10" s="5">
        <v>1634.2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23.5</v>
      </c>
      <c r="AB10" s="5">
        <v>20</v>
      </c>
      <c r="AC10" s="5">
        <v>0.3</v>
      </c>
      <c r="AD10" s="5"/>
      <c r="AE10" s="5"/>
      <c r="AF10" s="5"/>
      <c r="AG10" s="5"/>
      <c r="AH10" s="5">
        <v>36</v>
      </c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60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81" t="s">
        <v>129</v>
      </c>
      <c r="E11" s="5">
        <v>21479.200000000001</v>
      </c>
      <c r="F11" s="5">
        <v>1748.3</v>
      </c>
      <c r="G11" s="5">
        <v>19730.900000000001</v>
      </c>
      <c r="H11" s="5">
        <v>650</v>
      </c>
      <c r="I11" s="5">
        <v>0</v>
      </c>
      <c r="J11" s="5"/>
      <c r="K11" s="5"/>
      <c r="L11" s="5">
        <v>200</v>
      </c>
      <c r="M11" s="5"/>
      <c r="N11" s="5">
        <v>60</v>
      </c>
      <c r="O11" s="5">
        <v>11670</v>
      </c>
      <c r="P11" s="5">
        <v>1856</v>
      </c>
      <c r="Q11" s="5">
        <v>30</v>
      </c>
      <c r="R11" s="5">
        <v>93</v>
      </c>
      <c r="S11" s="5">
        <v>301</v>
      </c>
      <c r="T11" s="5">
        <v>426.3</v>
      </c>
      <c r="U11" s="5">
        <v>600</v>
      </c>
      <c r="V11" s="5">
        <v>606</v>
      </c>
      <c r="W11" s="5"/>
      <c r="X11" s="5">
        <v>24</v>
      </c>
      <c r="Y11" s="5">
        <v>30</v>
      </c>
      <c r="Z11" s="5">
        <v>304.5</v>
      </c>
      <c r="AA11" s="5">
        <v>81.599999999999994</v>
      </c>
      <c r="AB11" s="5">
        <v>76.599999999999994</v>
      </c>
      <c r="AC11" s="5">
        <v>275.5</v>
      </c>
      <c r="AD11" s="5">
        <v>80</v>
      </c>
      <c r="AE11" s="5"/>
      <c r="AF11" s="5">
        <v>70</v>
      </c>
      <c r="AG11" s="5">
        <v>97.7</v>
      </c>
      <c r="AH11" s="5">
        <v>299</v>
      </c>
      <c r="AI11" s="5"/>
      <c r="AJ11" s="5">
        <v>27</v>
      </c>
      <c r="AK11" s="5">
        <v>50</v>
      </c>
      <c r="AL11" s="5">
        <v>97</v>
      </c>
      <c r="AM11" s="5">
        <v>16</v>
      </c>
      <c r="AN11" s="5">
        <v>45</v>
      </c>
      <c r="AO11" s="5">
        <v>50</v>
      </c>
      <c r="AP11" s="5">
        <v>50</v>
      </c>
      <c r="AQ11" s="5">
        <v>58</v>
      </c>
      <c r="AR11" s="5">
        <v>96.7</v>
      </c>
      <c r="AS11" s="5">
        <v>770</v>
      </c>
      <c r="AT11" s="5">
        <v>60</v>
      </c>
      <c r="AU11" s="5">
        <v>350</v>
      </c>
      <c r="AV11" s="5">
        <v>60</v>
      </c>
      <c r="AW11" s="5"/>
      <c r="AX11" s="5">
        <v>170</v>
      </c>
      <c r="AY11" s="5"/>
    </row>
    <row r="12" spans="1:51" x14ac:dyDescent="0.25">
      <c r="A12" s="4"/>
      <c r="B12" s="4"/>
      <c r="C12" s="4">
        <v>60015</v>
      </c>
      <c r="D12" s="81" t="s">
        <v>130</v>
      </c>
      <c r="E12" s="5">
        <v>193894.2</v>
      </c>
      <c r="F12" s="5">
        <v>20429.2</v>
      </c>
      <c r="G12" s="5">
        <v>173465</v>
      </c>
      <c r="H12" s="5">
        <v>2940</v>
      </c>
      <c r="I12" s="5">
        <v>3393</v>
      </c>
      <c r="J12" s="5">
        <v>840</v>
      </c>
      <c r="K12" s="5">
        <v>107</v>
      </c>
      <c r="L12" s="5">
        <v>1750</v>
      </c>
      <c r="M12" s="5">
        <v>840</v>
      </c>
      <c r="N12" s="5">
        <v>200</v>
      </c>
      <c r="O12" s="5">
        <v>96586</v>
      </c>
      <c r="P12" s="5">
        <v>36311.199999999997</v>
      </c>
      <c r="Q12" s="5">
        <v>3335</v>
      </c>
      <c r="R12" s="5">
        <v>975</v>
      </c>
      <c r="S12" s="5">
        <v>2647</v>
      </c>
      <c r="T12" s="5">
        <v>2645.5</v>
      </c>
      <c r="U12" s="5">
        <v>515</v>
      </c>
      <c r="V12" s="5">
        <v>1801.3</v>
      </c>
      <c r="W12" s="5">
        <v>600</v>
      </c>
      <c r="X12" s="5">
        <v>1146</v>
      </c>
      <c r="Y12" s="5">
        <v>300</v>
      </c>
      <c r="Z12" s="5">
        <v>770.9</v>
      </c>
      <c r="AA12" s="5">
        <v>160.19999999999999</v>
      </c>
      <c r="AB12" s="5">
        <v>157.4</v>
      </c>
      <c r="AC12" s="5">
        <v>2519.5</v>
      </c>
      <c r="AD12" s="5">
        <v>397.2</v>
      </c>
      <c r="AE12" s="5">
        <v>860</v>
      </c>
      <c r="AF12" s="5">
        <v>808.6</v>
      </c>
      <c r="AG12" s="5">
        <v>294.2</v>
      </c>
      <c r="AH12" s="5">
        <v>603.1</v>
      </c>
      <c r="AI12" s="5">
        <v>250</v>
      </c>
      <c r="AJ12" s="5">
        <v>400</v>
      </c>
      <c r="AK12" s="5">
        <v>734</v>
      </c>
      <c r="AL12" s="5">
        <v>500.7</v>
      </c>
      <c r="AM12" s="5">
        <v>60</v>
      </c>
      <c r="AN12" s="5">
        <v>341.7</v>
      </c>
      <c r="AO12" s="5">
        <v>150</v>
      </c>
      <c r="AP12" s="5">
        <v>262</v>
      </c>
      <c r="AQ12" s="5">
        <v>503</v>
      </c>
      <c r="AR12" s="5">
        <v>2620.5</v>
      </c>
      <c r="AS12" s="5">
        <v>2000</v>
      </c>
      <c r="AT12" s="5">
        <v>665</v>
      </c>
      <c r="AU12" s="5">
        <v>450</v>
      </c>
      <c r="AV12" s="5">
        <v>400</v>
      </c>
      <c r="AW12" s="5">
        <v>375</v>
      </c>
      <c r="AX12" s="5">
        <v>250</v>
      </c>
      <c r="AY12" s="5"/>
    </row>
    <row r="13" spans="1:51" x14ac:dyDescent="0.25">
      <c r="A13" s="4"/>
      <c r="B13" s="4"/>
      <c r="C13" s="4">
        <v>60018</v>
      </c>
      <c r="D13" s="81" t="s">
        <v>131</v>
      </c>
      <c r="E13" s="5">
        <v>295.10000000000002</v>
      </c>
      <c r="F13" s="5">
        <v>29</v>
      </c>
      <c r="G13" s="5">
        <v>266.10000000000002</v>
      </c>
      <c r="H13" s="5"/>
      <c r="I13" s="5"/>
      <c r="J13" s="5"/>
      <c r="K13" s="5">
        <v>2</v>
      </c>
      <c r="L13" s="5"/>
      <c r="M13" s="5"/>
      <c r="N13" s="5"/>
      <c r="O13" s="5"/>
      <c r="P13" s="5"/>
      <c r="Q13" s="5"/>
      <c r="R13" s="5"/>
      <c r="S13" s="5">
        <v>173</v>
      </c>
      <c r="T13" s="5">
        <v>52</v>
      </c>
      <c r="U13" s="5"/>
      <c r="V13" s="5"/>
      <c r="W13" s="5"/>
      <c r="X13" s="5"/>
      <c r="Y13" s="5"/>
      <c r="Z13" s="5">
        <v>9.1</v>
      </c>
      <c r="AA13" s="5">
        <v>7</v>
      </c>
      <c r="AB13" s="5">
        <v>15</v>
      </c>
      <c r="AC13" s="5">
        <v>4</v>
      </c>
      <c r="AD13" s="5"/>
      <c r="AE13" s="5"/>
      <c r="AF13" s="5"/>
      <c r="AG13" s="5"/>
      <c r="AH13" s="5"/>
      <c r="AI13" s="5"/>
      <c r="AJ13" s="5"/>
      <c r="AK13" s="5">
        <v>4</v>
      </c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68" t="s">
        <v>132</v>
      </c>
      <c r="E14" s="5">
        <f>SUM(E15:E18)</f>
        <v>203708.6</v>
      </c>
      <c r="F14" s="5">
        <f>SUM(F15:F18)</f>
        <v>54611.899999999994</v>
      </c>
      <c r="G14" s="5">
        <f t="shared" ref="G14:X14" si="12">SUM(G15:G18)</f>
        <v>149096.69999999998</v>
      </c>
      <c r="H14" s="5">
        <f t="shared" si="12"/>
        <v>1610</v>
      </c>
      <c r="I14" s="5">
        <f t="shared" si="12"/>
        <v>2291.5</v>
      </c>
      <c r="J14" s="5">
        <f t="shared" si="12"/>
        <v>870</v>
      </c>
      <c r="K14" s="5">
        <f t="shared" si="12"/>
        <v>117</v>
      </c>
      <c r="L14" s="5">
        <f t="shared" si="12"/>
        <v>1756</v>
      </c>
      <c r="M14" s="5">
        <f t="shared" si="12"/>
        <v>711</v>
      </c>
      <c r="N14" s="5">
        <f t="shared" si="12"/>
        <v>844</v>
      </c>
      <c r="O14" s="5">
        <f t="shared" si="12"/>
        <v>1030</v>
      </c>
      <c r="P14" s="5">
        <f t="shared" si="12"/>
        <v>4985.7</v>
      </c>
      <c r="Q14" s="5">
        <f t="shared" si="12"/>
        <v>3770</v>
      </c>
      <c r="R14" s="5">
        <f t="shared" si="12"/>
        <v>537</v>
      </c>
      <c r="S14" s="5">
        <f t="shared" si="12"/>
        <v>3076</v>
      </c>
      <c r="T14" s="5">
        <f t="shared" si="12"/>
        <v>34456.5</v>
      </c>
      <c r="U14" s="5">
        <f t="shared" si="12"/>
        <v>920</v>
      </c>
      <c r="V14" s="5">
        <f t="shared" si="12"/>
        <v>11819.699999999999</v>
      </c>
      <c r="W14" s="5">
        <f t="shared" si="12"/>
        <v>1211.3</v>
      </c>
      <c r="X14" s="5">
        <f t="shared" si="12"/>
        <v>1648.6999999999998</v>
      </c>
      <c r="Y14" s="5">
        <f>SUM(Y15:Y18)</f>
        <v>2502.5</v>
      </c>
      <c r="Z14" s="5">
        <f>SUM(Z15:Z18)</f>
        <v>35324</v>
      </c>
      <c r="AA14" s="5">
        <f t="shared" ref="AA14:AY14" si="13">SUM(AA15:AA18)</f>
        <v>1908.4</v>
      </c>
      <c r="AB14" s="5">
        <f t="shared" si="13"/>
        <v>687.40000000000009</v>
      </c>
      <c r="AC14" s="5">
        <f t="shared" si="13"/>
        <v>2520.5</v>
      </c>
      <c r="AD14" s="5">
        <f t="shared" si="13"/>
        <v>1047.2</v>
      </c>
      <c r="AE14" s="5">
        <f t="shared" si="13"/>
        <v>794.5</v>
      </c>
      <c r="AF14" s="5">
        <f t="shared" si="13"/>
        <v>828.3</v>
      </c>
      <c r="AG14" s="5">
        <f t="shared" si="13"/>
        <v>467.5</v>
      </c>
      <c r="AH14" s="5">
        <f t="shared" si="13"/>
        <v>1515.1000000000001</v>
      </c>
      <c r="AI14" s="5">
        <f t="shared" si="13"/>
        <v>2066.8000000000002</v>
      </c>
      <c r="AJ14" s="5">
        <f t="shared" si="13"/>
        <v>362.5</v>
      </c>
      <c r="AK14" s="5">
        <f t="shared" si="13"/>
        <v>3846</v>
      </c>
      <c r="AL14" s="5">
        <f t="shared" si="13"/>
        <v>2542.9</v>
      </c>
      <c r="AM14" s="5">
        <f t="shared" si="13"/>
        <v>325</v>
      </c>
      <c r="AN14" s="5">
        <f t="shared" si="13"/>
        <v>599</v>
      </c>
      <c r="AO14" s="5">
        <f t="shared" si="13"/>
        <v>195</v>
      </c>
      <c r="AP14" s="5">
        <f t="shared" si="13"/>
        <v>913.8</v>
      </c>
      <c r="AQ14" s="5">
        <f t="shared" si="13"/>
        <v>1362.5</v>
      </c>
      <c r="AR14" s="5">
        <f t="shared" si="13"/>
        <v>514</v>
      </c>
      <c r="AS14" s="5">
        <f t="shared" si="13"/>
        <v>7726.4</v>
      </c>
      <c r="AT14" s="5">
        <f t="shared" si="13"/>
        <v>332</v>
      </c>
      <c r="AU14" s="5">
        <f t="shared" si="13"/>
        <v>5680</v>
      </c>
      <c r="AV14" s="5">
        <f t="shared" si="13"/>
        <v>1252</v>
      </c>
      <c r="AW14" s="5">
        <f t="shared" si="13"/>
        <v>1050</v>
      </c>
      <c r="AX14" s="5">
        <f t="shared" si="13"/>
        <v>1079</v>
      </c>
      <c r="AY14" s="5">
        <f t="shared" si="13"/>
        <v>0</v>
      </c>
    </row>
    <row r="15" spans="1:51" x14ac:dyDescent="0.25">
      <c r="A15" s="4"/>
      <c r="B15" s="4"/>
      <c r="C15" s="4">
        <v>60021</v>
      </c>
      <c r="D15" s="81" t="s">
        <v>133</v>
      </c>
      <c r="E15" s="5">
        <v>59908</v>
      </c>
      <c r="F15" s="5">
        <v>18996.400000000001</v>
      </c>
      <c r="G15" s="5">
        <v>40911.599999999999</v>
      </c>
      <c r="H15" s="5">
        <v>510</v>
      </c>
      <c r="I15" s="5">
        <v>1200</v>
      </c>
      <c r="J15" s="5">
        <v>300</v>
      </c>
      <c r="K15" s="5">
        <v>57</v>
      </c>
      <c r="L15" s="5">
        <v>1425</v>
      </c>
      <c r="M15" s="5">
        <v>466</v>
      </c>
      <c r="N15" s="5">
        <v>175</v>
      </c>
      <c r="O15" s="5">
        <v>500</v>
      </c>
      <c r="P15" s="5">
        <v>2000</v>
      </c>
      <c r="Q15" s="5">
        <v>1350</v>
      </c>
      <c r="R15" s="5">
        <v>273</v>
      </c>
      <c r="S15" s="5">
        <v>2252</v>
      </c>
      <c r="T15" s="5">
        <v>8115.6</v>
      </c>
      <c r="U15" s="5">
        <v>900</v>
      </c>
      <c r="V15" s="5">
        <v>790.6</v>
      </c>
      <c r="W15" s="5">
        <v>887.9</v>
      </c>
      <c r="X15" s="5">
        <v>561.1</v>
      </c>
      <c r="Y15" s="5">
        <v>682</v>
      </c>
      <c r="Z15" s="5">
        <v>2980.8</v>
      </c>
      <c r="AA15" s="5">
        <v>687.8</v>
      </c>
      <c r="AB15" s="5">
        <v>295.10000000000002</v>
      </c>
      <c r="AC15" s="5">
        <v>912</v>
      </c>
      <c r="AD15" s="5">
        <v>540.20000000000005</v>
      </c>
      <c r="AE15" s="5">
        <v>350</v>
      </c>
      <c r="AF15" s="5">
        <v>495.9</v>
      </c>
      <c r="AG15" s="5">
        <v>236</v>
      </c>
      <c r="AH15" s="5">
        <v>1010.9</v>
      </c>
      <c r="AI15" s="5">
        <v>800.8</v>
      </c>
      <c r="AJ15" s="5">
        <v>262.5</v>
      </c>
      <c r="AK15" s="5">
        <v>480</v>
      </c>
      <c r="AL15" s="5">
        <v>1001.4</v>
      </c>
      <c r="AM15" s="5">
        <v>140</v>
      </c>
      <c r="AN15" s="5">
        <v>330</v>
      </c>
      <c r="AO15" s="5">
        <v>70</v>
      </c>
      <c r="AP15" s="5">
        <v>320</v>
      </c>
      <c r="AQ15" s="5">
        <v>826.5</v>
      </c>
      <c r="AR15" s="5">
        <v>213.2</v>
      </c>
      <c r="AS15" s="5">
        <v>2823.3</v>
      </c>
      <c r="AT15" s="5">
        <v>277</v>
      </c>
      <c r="AU15" s="5">
        <v>1400</v>
      </c>
      <c r="AV15" s="5">
        <v>975</v>
      </c>
      <c r="AW15" s="5">
        <v>650</v>
      </c>
      <c r="AX15" s="5">
        <v>388</v>
      </c>
      <c r="AY15" s="5"/>
    </row>
    <row r="16" spans="1:51" x14ac:dyDescent="0.25">
      <c r="A16" s="4"/>
      <c r="B16" s="4"/>
      <c r="C16" s="4">
        <v>60022</v>
      </c>
      <c r="D16" s="81" t="s">
        <v>134</v>
      </c>
      <c r="E16" s="5">
        <v>3381.8</v>
      </c>
      <c r="F16" s="5">
        <v>725.1</v>
      </c>
      <c r="G16" s="5">
        <v>2656.7</v>
      </c>
      <c r="H16" s="5">
        <v>100</v>
      </c>
      <c r="I16" s="5">
        <v>591.5</v>
      </c>
      <c r="J16" s="5">
        <v>170</v>
      </c>
      <c r="K16" s="5">
        <v>10</v>
      </c>
      <c r="L16" s="5">
        <v>121</v>
      </c>
      <c r="M16" s="5">
        <v>45</v>
      </c>
      <c r="N16" s="5">
        <v>5</v>
      </c>
      <c r="O16" s="5">
        <v>30</v>
      </c>
      <c r="P16" s="5">
        <v>16.7</v>
      </c>
      <c r="Q16" s="5">
        <v>40</v>
      </c>
      <c r="R16" s="5">
        <v>24</v>
      </c>
      <c r="S16" s="5">
        <v>97</v>
      </c>
      <c r="T16" s="5">
        <v>69.3</v>
      </c>
      <c r="U16" s="5">
        <v>20</v>
      </c>
      <c r="V16" s="5">
        <v>18.2</v>
      </c>
      <c r="W16" s="5">
        <v>2.8</v>
      </c>
      <c r="X16" s="5"/>
      <c r="Y16" s="5">
        <v>30</v>
      </c>
      <c r="Z16" s="5">
        <v>161.5</v>
      </c>
      <c r="AA16" s="5">
        <v>417.7</v>
      </c>
      <c r="AB16" s="5">
        <v>38.6</v>
      </c>
      <c r="AC16" s="5">
        <v>40.5</v>
      </c>
      <c r="AD16" s="5">
        <v>80</v>
      </c>
      <c r="AE16" s="5">
        <v>4.5</v>
      </c>
      <c r="AF16" s="5"/>
      <c r="AG16" s="5">
        <v>71.5</v>
      </c>
      <c r="AH16" s="5">
        <v>61.5</v>
      </c>
      <c r="AI16" s="5">
        <v>30</v>
      </c>
      <c r="AJ16" s="5"/>
      <c r="AK16" s="5">
        <v>12</v>
      </c>
      <c r="AL16" s="5">
        <v>44</v>
      </c>
      <c r="AM16" s="5">
        <v>10</v>
      </c>
      <c r="AN16" s="5">
        <v>20</v>
      </c>
      <c r="AO16" s="5">
        <v>5</v>
      </c>
      <c r="AP16" s="5">
        <v>20</v>
      </c>
      <c r="AQ16" s="5">
        <v>74</v>
      </c>
      <c r="AR16" s="5"/>
      <c r="AS16" s="5">
        <v>0.4</v>
      </c>
      <c r="AT16" s="5">
        <v>5</v>
      </c>
      <c r="AU16" s="5">
        <v>70</v>
      </c>
      <c r="AV16" s="5">
        <v>20</v>
      </c>
      <c r="AW16" s="5">
        <v>24</v>
      </c>
      <c r="AX16" s="5">
        <v>56</v>
      </c>
      <c r="AY16" s="5"/>
    </row>
    <row r="17" spans="1:51" x14ac:dyDescent="0.25">
      <c r="A17" s="4"/>
      <c r="B17" s="4"/>
      <c r="C17" s="4">
        <v>60023</v>
      </c>
      <c r="D17" s="81" t="s">
        <v>324</v>
      </c>
      <c r="E17" s="5">
        <v>104404.7</v>
      </c>
      <c r="F17" s="5">
        <v>2292.1</v>
      </c>
      <c r="G17" s="5">
        <v>102112.6</v>
      </c>
      <c r="H17" s="5">
        <v>1000</v>
      </c>
      <c r="I17" s="5">
        <v>500</v>
      </c>
      <c r="J17" s="5">
        <v>400</v>
      </c>
      <c r="K17" s="5">
        <v>50</v>
      </c>
      <c r="L17" s="5">
        <v>210</v>
      </c>
      <c r="M17" s="5">
        <v>200</v>
      </c>
      <c r="N17" s="5">
        <v>664</v>
      </c>
      <c r="O17" s="5">
        <v>500</v>
      </c>
      <c r="P17" s="5">
        <v>2969</v>
      </c>
      <c r="Q17" s="5">
        <v>2380</v>
      </c>
      <c r="R17" s="5">
        <v>240</v>
      </c>
      <c r="S17" s="5">
        <v>727</v>
      </c>
      <c r="T17" s="5">
        <v>26205.1</v>
      </c>
      <c r="U17" s="5"/>
      <c r="V17" s="5">
        <v>11010.9</v>
      </c>
      <c r="W17" s="5">
        <v>320.60000000000002</v>
      </c>
      <c r="X17" s="5">
        <v>1087.5999999999999</v>
      </c>
      <c r="Y17" s="5">
        <v>1790.5</v>
      </c>
      <c r="Z17" s="5">
        <v>28911.1</v>
      </c>
      <c r="AA17" s="5">
        <v>797.9</v>
      </c>
      <c r="AB17" s="5">
        <v>353</v>
      </c>
      <c r="AC17" s="5">
        <v>1568</v>
      </c>
      <c r="AD17" s="5">
        <v>427</v>
      </c>
      <c r="AE17" s="5">
        <v>440</v>
      </c>
      <c r="AF17" s="5">
        <v>332.4</v>
      </c>
      <c r="AG17" s="5">
        <v>160</v>
      </c>
      <c r="AH17" s="5">
        <v>442.7</v>
      </c>
      <c r="AI17" s="5">
        <v>1236</v>
      </c>
      <c r="AJ17" s="5">
        <v>100</v>
      </c>
      <c r="AK17" s="5">
        <v>3350</v>
      </c>
      <c r="AL17" s="5">
        <v>1497.5</v>
      </c>
      <c r="AM17" s="5">
        <v>175</v>
      </c>
      <c r="AN17" s="5">
        <v>249</v>
      </c>
      <c r="AO17" s="5">
        <v>120</v>
      </c>
      <c r="AP17" s="5">
        <v>573.79999999999995</v>
      </c>
      <c r="AQ17" s="5">
        <v>462</v>
      </c>
      <c r="AR17" s="5">
        <v>300.8</v>
      </c>
      <c r="AS17" s="5">
        <v>4902.7</v>
      </c>
      <c r="AT17" s="5">
        <v>50</v>
      </c>
      <c r="AU17" s="5">
        <v>4200</v>
      </c>
      <c r="AV17" s="5">
        <v>257</v>
      </c>
      <c r="AW17" s="5">
        <v>352</v>
      </c>
      <c r="AX17" s="5">
        <v>600</v>
      </c>
      <c r="AY17" s="5"/>
    </row>
    <row r="18" spans="1:51" x14ac:dyDescent="0.25">
      <c r="A18" s="4"/>
      <c r="B18" s="4"/>
      <c r="C18" s="4">
        <v>60028</v>
      </c>
      <c r="D18" s="81" t="s">
        <v>135</v>
      </c>
      <c r="E18" s="5">
        <v>36014.1</v>
      </c>
      <c r="F18" s="5">
        <v>32598.3</v>
      </c>
      <c r="G18" s="5">
        <v>3415.8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66.5</v>
      </c>
      <c r="U18" s="5"/>
      <c r="V18" s="5"/>
      <c r="W18" s="5"/>
      <c r="X18" s="5"/>
      <c r="Y18" s="5"/>
      <c r="Z18" s="5">
        <v>3270.6</v>
      </c>
      <c r="AA18" s="5">
        <v>5</v>
      </c>
      <c r="AB18" s="5">
        <v>0.7</v>
      </c>
      <c r="AC18" s="5"/>
      <c r="AD18" s="5"/>
      <c r="AE18" s="5"/>
      <c r="AF18" s="5"/>
      <c r="AG18" s="5"/>
      <c r="AH18" s="5"/>
      <c r="AI18" s="5"/>
      <c r="AJ18" s="5"/>
      <c r="AK18" s="5">
        <v>4</v>
      </c>
      <c r="AL18" s="5"/>
      <c r="AM18" s="5"/>
      <c r="AN18" s="5"/>
      <c r="AO18" s="5"/>
      <c r="AP18" s="5"/>
      <c r="AQ18" s="5"/>
      <c r="AR18" s="5"/>
      <c r="AS18" s="5"/>
      <c r="AT18" s="5"/>
      <c r="AU18" s="5">
        <v>10</v>
      </c>
      <c r="AV18" s="5"/>
      <c r="AW18" s="5">
        <v>24</v>
      </c>
      <c r="AX18" s="5">
        <v>35</v>
      </c>
      <c r="AY18" s="5"/>
    </row>
    <row r="19" spans="1:51" x14ac:dyDescent="0.25">
      <c r="A19" s="4"/>
      <c r="B19" s="4">
        <v>6003</v>
      </c>
      <c r="C19" s="4"/>
      <c r="D19" s="68" t="s">
        <v>136</v>
      </c>
      <c r="E19" s="5">
        <f>SUM(E20:E27)</f>
        <v>170883.60000000003</v>
      </c>
      <c r="F19" s="5">
        <f t="shared" ref="F19:G19" si="14">SUM(F20:F27)</f>
        <v>4134.8</v>
      </c>
      <c r="G19" s="5">
        <f t="shared" si="14"/>
        <v>166748.80000000002</v>
      </c>
      <c r="H19" s="5">
        <f>SUM(H20:H27)</f>
        <v>0</v>
      </c>
      <c r="I19" s="5">
        <f t="shared" ref="I19:S19" si="15">SUM(I20:I27)</f>
        <v>0</v>
      </c>
      <c r="J19" s="5">
        <f t="shared" si="15"/>
        <v>0</v>
      </c>
      <c r="K19" s="5">
        <f t="shared" si="15"/>
        <v>0</v>
      </c>
      <c r="L19" s="5">
        <f t="shared" si="15"/>
        <v>0</v>
      </c>
      <c r="M19" s="5">
        <f t="shared" si="15"/>
        <v>0</v>
      </c>
      <c r="N19" s="5">
        <f t="shared" si="15"/>
        <v>0</v>
      </c>
      <c r="O19" s="5">
        <f t="shared" si="15"/>
        <v>95534.5</v>
      </c>
      <c r="P19" s="5">
        <f t="shared" si="15"/>
        <v>5441.6</v>
      </c>
      <c r="Q19" s="5">
        <f t="shared" si="15"/>
        <v>53207</v>
      </c>
      <c r="R19" s="5">
        <f t="shared" si="15"/>
        <v>0</v>
      </c>
      <c r="S19" s="5">
        <f t="shared" si="15"/>
        <v>0</v>
      </c>
      <c r="T19" s="5">
        <f>SUM(T20:T27)</f>
        <v>1164.5</v>
      </c>
      <c r="U19" s="5">
        <f t="shared" ref="U19:X19" si="16">SUM(U20:U27)</f>
        <v>0</v>
      </c>
      <c r="V19" s="5">
        <f t="shared" si="16"/>
        <v>16</v>
      </c>
      <c r="W19" s="5">
        <f t="shared" si="16"/>
        <v>3.9</v>
      </c>
      <c r="X19" s="5">
        <f t="shared" si="16"/>
        <v>0</v>
      </c>
      <c r="Y19" s="5">
        <f>SUM(Y20:Y27)</f>
        <v>0</v>
      </c>
      <c r="Z19" s="5">
        <f>SUM(Z20:Z27)</f>
        <v>595.19999999999993</v>
      </c>
      <c r="AA19" s="5">
        <f t="shared" ref="AA19:AY19" si="17">SUM(AA20:AA27)</f>
        <v>880.7</v>
      </c>
      <c r="AB19" s="5">
        <f t="shared" si="17"/>
        <v>66.8</v>
      </c>
      <c r="AC19" s="5">
        <f t="shared" si="17"/>
        <v>9148.4</v>
      </c>
      <c r="AD19" s="5">
        <f t="shared" si="17"/>
        <v>140</v>
      </c>
      <c r="AE19" s="5">
        <f t="shared" si="17"/>
        <v>142.4</v>
      </c>
      <c r="AF19" s="5">
        <f t="shared" si="17"/>
        <v>134.19999999999999</v>
      </c>
      <c r="AG19" s="5">
        <f t="shared" si="17"/>
        <v>0</v>
      </c>
      <c r="AH19" s="5">
        <f t="shared" si="17"/>
        <v>60.6</v>
      </c>
      <c r="AI19" s="5">
        <f t="shared" si="17"/>
        <v>0</v>
      </c>
      <c r="AJ19" s="5">
        <f t="shared" si="17"/>
        <v>0</v>
      </c>
      <c r="AK19" s="5">
        <f t="shared" si="17"/>
        <v>0</v>
      </c>
      <c r="AL19" s="5">
        <f t="shared" si="17"/>
        <v>0</v>
      </c>
      <c r="AM19" s="5">
        <f t="shared" si="17"/>
        <v>32</v>
      </c>
      <c r="AN19" s="5">
        <f t="shared" si="17"/>
        <v>0</v>
      </c>
      <c r="AO19" s="5">
        <f t="shared" si="17"/>
        <v>0</v>
      </c>
      <c r="AP19" s="5">
        <f t="shared" si="17"/>
        <v>0</v>
      </c>
      <c r="AQ19" s="5">
        <f t="shared" si="17"/>
        <v>181</v>
      </c>
      <c r="AR19" s="5">
        <f t="shared" si="17"/>
        <v>0</v>
      </c>
      <c r="AS19" s="5">
        <f t="shared" si="17"/>
        <v>0</v>
      </c>
      <c r="AT19" s="5">
        <f t="shared" si="17"/>
        <v>0</v>
      </c>
      <c r="AU19" s="5">
        <f t="shared" si="17"/>
        <v>0</v>
      </c>
      <c r="AV19" s="5">
        <f t="shared" si="17"/>
        <v>0</v>
      </c>
      <c r="AW19" s="5">
        <f t="shared" si="17"/>
        <v>0</v>
      </c>
      <c r="AX19" s="5">
        <f t="shared" si="17"/>
        <v>0</v>
      </c>
      <c r="AY19" s="5">
        <f t="shared" si="17"/>
        <v>0</v>
      </c>
    </row>
    <row r="20" spans="1:51" x14ac:dyDescent="0.25">
      <c r="A20" s="4"/>
      <c r="B20" s="4"/>
      <c r="C20" s="4">
        <v>60031</v>
      </c>
      <c r="D20" s="81" t="s">
        <v>137</v>
      </c>
      <c r="E20" s="5">
        <v>152193.60000000001</v>
      </c>
      <c r="F20" s="5">
        <v>22.6</v>
      </c>
      <c r="G20" s="5">
        <v>152171</v>
      </c>
      <c r="H20" s="6"/>
      <c r="I20" s="6"/>
      <c r="J20" s="6"/>
      <c r="K20" s="6"/>
      <c r="L20" s="6"/>
      <c r="M20" s="6"/>
      <c r="N20" s="6"/>
      <c r="O20" s="5">
        <v>94873</v>
      </c>
      <c r="P20" s="5">
        <v>4240</v>
      </c>
      <c r="Q20" s="5">
        <v>53007</v>
      </c>
      <c r="R20" s="5"/>
      <c r="S20" s="5"/>
      <c r="T20" s="5"/>
      <c r="U20" s="5"/>
      <c r="V20" s="5"/>
      <c r="W20" s="5">
        <v>3.9</v>
      </c>
      <c r="X20" s="5"/>
      <c r="Y20" s="5"/>
      <c r="Z20" s="5">
        <v>11.1</v>
      </c>
      <c r="AA20" s="5"/>
      <c r="AB20" s="5"/>
      <c r="AC20" s="5">
        <v>20</v>
      </c>
      <c r="AD20" s="5"/>
      <c r="AE20" s="5"/>
      <c r="AF20" s="5"/>
      <c r="AG20" s="5"/>
      <c r="AH20" s="5"/>
      <c r="AI20" s="5"/>
      <c r="AJ20" s="5"/>
      <c r="AK20" s="5"/>
      <c r="AL20" s="5"/>
      <c r="AM20" s="5">
        <v>16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60032</v>
      </c>
      <c r="D21" s="81" t="s">
        <v>138</v>
      </c>
      <c r="E21" s="5">
        <v>3449.9</v>
      </c>
      <c r="F21" s="5">
        <v>105.5</v>
      </c>
      <c r="G21" s="5">
        <v>3344.4</v>
      </c>
      <c r="H21" s="6"/>
      <c r="I21" s="6"/>
      <c r="J21" s="6"/>
      <c r="K21" s="6"/>
      <c r="L21" s="6"/>
      <c r="M21" s="6"/>
      <c r="N21" s="6"/>
      <c r="O21" s="5">
        <v>351.5</v>
      </c>
      <c r="P21" s="5">
        <v>390.6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174</v>
      </c>
      <c r="AB21" s="5"/>
      <c r="AC21" s="5">
        <v>2428.3000000000002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60033</v>
      </c>
      <c r="D22" s="81" t="s">
        <v>139</v>
      </c>
      <c r="E22" s="5">
        <v>2722.5</v>
      </c>
      <c r="F22" s="5">
        <v>1403.4</v>
      </c>
      <c r="G22" s="5">
        <v>1319.1</v>
      </c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>
        <v>12</v>
      </c>
      <c r="U22" s="5"/>
      <c r="V22" s="5">
        <v>3</v>
      </c>
      <c r="W22" s="5"/>
      <c r="X22" s="5"/>
      <c r="Y22" s="5"/>
      <c r="Z22" s="5">
        <v>64.400000000000006</v>
      </c>
      <c r="AA22" s="5">
        <v>151.5</v>
      </c>
      <c r="AB22" s="5"/>
      <c r="AC22" s="5">
        <v>885</v>
      </c>
      <c r="AD22" s="5"/>
      <c r="AE22" s="5">
        <v>69</v>
      </c>
      <c r="AF22" s="5">
        <v>134.19999999999999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60034</v>
      </c>
      <c r="D23" s="81" t="s">
        <v>140</v>
      </c>
      <c r="E23" s="5">
        <v>1309.5999999999999</v>
      </c>
      <c r="F23" s="5">
        <v>274.89999999999998</v>
      </c>
      <c r="G23" s="5">
        <v>1034.7</v>
      </c>
      <c r="H23" s="6"/>
      <c r="I23" s="6"/>
      <c r="J23" s="6"/>
      <c r="K23" s="6"/>
      <c r="L23" s="6"/>
      <c r="M23" s="6"/>
      <c r="N23" s="6"/>
      <c r="O23" s="5"/>
      <c r="P23" s="5">
        <v>12</v>
      </c>
      <c r="Q23" s="5"/>
      <c r="R23" s="5"/>
      <c r="S23" s="5"/>
      <c r="T23" s="5"/>
      <c r="U23" s="5"/>
      <c r="V23" s="5"/>
      <c r="W23" s="5"/>
      <c r="X23" s="5"/>
      <c r="Y23" s="5"/>
      <c r="Z23" s="5">
        <v>37.299999999999997</v>
      </c>
      <c r="AA23" s="5">
        <v>160.5</v>
      </c>
      <c r="AB23" s="5"/>
      <c r="AC23" s="5">
        <v>819.5</v>
      </c>
      <c r="AD23" s="5"/>
      <c r="AE23" s="5">
        <v>5.4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60035</v>
      </c>
      <c r="D24" s="81" t="s">
        <v>141</v>
      </c>
      <c r="E24" s="5">
        <v>858</v>
      </c>
      <c r="F24" s="5">
        <v>428</v>
      </c>
      <c r="G24" s="5">
        <v>430</v>
      </c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144.69999999999999</v>
      </c>
      <c r="AB24" s="5"/>
      <c r="AC24" s="5">
        <v>285.3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4"/>
      <c r="B25" s="4"/>
      <c r="C25" s="4">
        <v>60036</v>
      </c>
      <c r="D25" s="81" t="s">
        <v>325</v>
      </c>
      <c r="E25" s="7">
        <v>4904.7</v>
      </c>
      <c r="F25" s="7">
        <v>404.5</v>
      </c>
      <c r="G25" s="7">
        <v>4500.2</v>
      </c>
      <c r="H25" s="8"/>
      <c r="I25" s="8"/>
      <c r="J25" s="8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81.7</v>
      </c>
      <c r="AB25" s="7"/>
      <c r="AC25" s="7">
        <v>4418.5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5">
      <c r="A26" s="4"/>
      <c r="B26" s="4"/>
      <c r="C26" s="4">
        <v>60037</v>
      </c>
      <c r="D26" s="81" t="s">
        <v>326</v>
      </c>
      <c r="E26" s="7">
        <v>4936.6000000000004</v>
      </c>
      <c r="F26" s="7">
        <v>1487.2</v>
      </c>
      <c r="G26" s="7">
        <v>3449.4</v>
      </c>
      <c r="H26" s="8"/>
      <c r="I26" s="8"/>
      <c r="J26" s="8"/>
      <c r="K26" s="8"/>
      <c r="L26" s="8"/>
      <c r="M26" s="8"/>
      <c r="N26" s="8"/>
      <c r="O26" s="7">
        <v>310</v>
      </c>
      <c r="P26" s="7">
        <v>299</v>
      </c>
      <c r="Q26" s="7">
        <v>200</v>
      </c>
      <c r="R26" s="7"/>
      <c r="S26" s="7"/>
      <c r="T26" s="7">
        <v>1152.5</v>
      </c>
      <c r="U26" s="7"/>
      <c r="V26" s="7">
        <v>13</v>
      </c>
      <c r="W26" s="7"/>
      <c r="X26" s="7"/>
      <c r="Y26" s="7"/>
      <c r="Z26" s="7">
        <v>482.4</v>
      </c>
      <c r="AA26" s="7">
        <v>168.3</v>
      </c>
      <c r="AB26" s="7">
        <v>66.8</v>
      </c>
      <c r="AC26" s="7">
        <v>291.8</v>
      </c>
      <c r="AD26" s="7">
        <v>140</v>
      </c>
      <c r="AE26" s="7">
        <v>68</v>
      </c>
      <c r="AF26" s="7"/>
      <c r="AG26" s="7"/>
      <c r="AH26" s="7">
        <v>60.6</v>
      </c>
      <c r="AI26" s="7"/>
      <c r="AJ26" s="7"/>
      <c r="AK26" s="7"/>
      <c r="AL26" s="7"/>
      <c r="AM26" s="7">
        <v>16</v>
      </c>
      <c r="AN26" s="7"/>
      <c r="AO26" s="7"/>
      <c r="AP26" s="7"/>
      <c r="AQ26" s="7">
        <v>181</v>
      </c>
      <c r="AR26" s="7"/>
      <c r="AS26" s="7"/>
      <c r="AT26" s="7"/>
      <c r="AU26" s="7"/>
      <c r="AV26" s="7"/>
      <c r="AW26" s="7"/>
      <c r="AX26" s="7"/>
      <c r="AY26" s="7"/>
    </row>
    <row r="27" spans="1:51" x14ac:dyDescent="0.25">
      <c r="A27" s="4"/>
      <c r="B27" s="4"/>
      <c r="C27" s="4">
        <v>60038</v>
      </c>
      <c r="D27" s="81" t="s">
        <v>142</v>
      </c>
      <c r="E27" s="7">
        <v>508.7</v>
      </c>
      <c r="F27" s="7">
        <v>8.6999999999999993</v>
      </c>
      <c r="G27" s="7">
        <v>500</v>
      </c>
      <c r="H27" s="8"/>
      <c r="I27" s="8"/>
      <c r="J27" s="8"/>
      <c r="K27" s="8"/>
      <c r="L27" s="8"/>
      <c r="M27" s="8"/>
      <c r="N27" s="8"/>
      <c r="O27" s="7"/>
      <c r="P27" s="7">
        <v>500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5">
      <c r="A28" s="4"/>
      <c r="B28" s="4">
        <v>6004</v>
      </c>
      <c r="C28" s="4"/>
      <c r="D28" s="68" t="s">
        <v>143</v>
      </c>
      <c r="E28" s="7">
        <f>SUM(E29:E32)</f>
        <v>156967.6</v>
      </c>
      <c r="F28" s="7">
        <f t="shared" ref="F28:X28" si="18">SUM(F29:F32)</f>
        <v>2409.6000000000004</v>
      </c>
      <c r="G28" s="7">
        <f>SUM(G29:G32)</f>
        <v>154558</v>
      </c>
      <c r="H28" s="7">
        <f t="shared" ref="H28:K28" si="19">SUM(H29:H32)</f>
        <v>1010</v>
      </c>
      <c r="I28" s="7">
        <f t="shared" si="19"/>
        <v>1393.2</v>
      </c>
      <c r="J28" s="7">
        <f t="shared" si="19"/>
        <v>491</v>
      </c>
      <c r="K28" s="7">
        <f t="shared" si="19"/>
        <v>120.5</v>
      </c>
      <c r="L28" s="7">
        <f t="shared" si="18"/>
        <v>4780</v>
      </c>
      <c r="M28" s="7">
        <f t="shared" si="18"/>
        <v>535</v>
      </c>
      <c r="N28" s="7">
        <f t="shared" si="18"/>
        <v>40</v>
      </c>
      <c r="O28" s="7">
        <f t="shared" si="18"/>
        <v>61278</v>
      </c>
      <c r="P28" s="7">
        <f t="shared" si="18"/>
        <v>61684.3</v>
      </c>
      <c r="Q28" s="7">
        <f t="shared" si="18"/>
        <v>9259</v>
      </c>
      <c r="R28" s="7">
        <f t="shared" si="18"/>
        <v>16</v>
      </c>
      <c r="S28" s="7">
        <f t="shared" si="18"/>
        <v>180</v>
      </c>
      <c r="T28" s="7">
        <f t="shared" si="18"/>
        <v>5337.7</v>
      </c>
      <c r="U28" s="7">
        <f t="shared" si="18"/>
        <v>40</v>
      </c>
      <c r="V28" s="7">
        <f t="shared" si="18"/>
        <v>644.79999999999995</v>
      </c>
      <c r="W28" s="7">
        <f t="shared" si="18"/>
        <v>123.5</v>
      </c>
      <c r="X28" s="7">
        <f t="shared" si="18"/>
        <v>0</v>
      </c>
      <c r="Y28" s="7">
        <f>SUM(Y29:Y32)</f>
        <v>1555</v>
      </c>
      <c r="Z28" s="7">
        <f>SUM(Z29:Z32)</f>
        <v>161.5</v>
      </c>
      <c r="AA28" s="7">
        <f t="shared" ref="AA28:AY28" si="20">SUM(AA29:AA32)</f>
        <v>188.5</v>
      </c>
      <c r="AB28" s="7">
        <f t="shared" si="20"/>
        <v>762.2</v>
      </c>
      <c r="AC28" s="7">
        <f t="shared" si="20"/>
        <v>500.6</v>
      </c>
      <c r="AD28" s="7">
        <f t="shared" si="20"/>
        <v>307</v>
      </c>
      <c r="AE28" s="7">
        <f t="shared" si="20"/>
        <v>1031</v>
      </c>
      <c r="AF28" s="7">
        <f t="shared" si="20"/>
        <v>15.9</v>
      </c>
      <c r="AG28" s="7">
        <f t="shared" si="20"/>
        <v>43.099999999999994</v>
      </c>
      <c r="AH28" s="7">
        <f t="shared" si="20"/>
        <v>108.1</v>
      </c>
      <c r="AI28" s="7">
        <f t="shared" si="20"/>
        <v>17.8</v>
      </c>
      <c r="AJ28" s="7">
        <f t="shared" si="20"/>
        <v>10</v>
      </c>
      <c r="AK28" s="7">
        <f t="shared" si="20"/>
        <v>300</v>
      </c>
      <c r="AL28" s="7">
        <f t="shared" si="20"/>
        <v>312.5</v>
      </c>
      <c r="AM28" s="7">
        <f t="shared" si="20"/>
        <v>10</v>
      </c>
      <c r="AN28" s="7">
        <f t="shared" si="20"/>
        <v>65</v>
      </c>
      <c r="AO28" s="7">
        <f t="shared" si="20"/>
        <v>650</v>
      </c>
      <c r="AP28" s="7">
        <f t="shared" si="20"/>
        <v>192.2</v>
      </c>
      <c r="AQ28" s="7">
        <f t="shared" si="20"/>
        <v>68</v>
      </c>
      <c r="AR28" s="7">
        <f t="shared" si="20"/>
        <v>3.6</v>
      </c>
      <c r="AS28" s="7">
        <f t="shared" si="20"/>
        <v>550</v>
      </c>
      <c r="AT28" s="7">
        <f t="shared" si="20"/>
        <v>33</v>
      </c>
      <c r="AU28" s="7">
        <f t="shared" si="20"/>
        <v>120</v>
      </c>
      <c r="AV28" s="7">
        <f t="shared" si="20"/>
        <v>285</v>
      </c>
      <c r="AW28" s="7">
        <f t="shared" si="20"/>
        <v>50</v>
      </c>
      <c r="AX28" s="7">
        <f t="shared" si="20"/>
        <v>285</v>
      </c>
      <c r="AY28" s="7">
        <f t="shared" si="20"/>
        <v>0</v>
      </c>
    </row>
    <row r="29" spans="1:51" x14ac:dyDescent="0.25">
      <c r="A29" s="4"/>
      <c r="B29" s="4"/>
      <c r="C29" s="4">
        <v>60041</v>
      </c>
      <c r="D29" s="81" t="s">
        <v>144</v>
      </c>
      <c r="E29" s="7">
        <v>123196.6</v>
      </c>
      <c r="F29" s="7">
        <v>2278.3000000000002</v>
      </c>
      <c r="G29" s="7">
        <v>120918.3</v>
      </c>
      <c r="H29" s="7">
        <v>510</v>
      </c>
      <c r="I29" s="7">
        <v>1393.2</v>
      </c>
      <c r="J29" s="7">
        <v>441</v>
      </c>
      <c r="K29" s="7">
        <v>109</v>
      </c>
      <c r="L29" s="7">
        <v>280</v>
      </c>
      <c r="M29" s="7">
        <v>245</v>
      </c>
      <c r="N29" s="7">
        <v>40</v>
      </c>
      <c r="O29" s="7">
        <v>39199</v>
      </c>
      <c r="P29" s="7">
        <v>56401</v>
      </c>
      <c r="Q29" s="7">
        <v>9259</v>
      </c>
      <c r="R29" s="7">
        <v>16</v>
      </c>
      <c r="S29" s="7">
        <v>180</v>
      </c>
      <c r="T29" s="7">
        <v>5312.3</v>
      </c>
      <c r="U29" s="7">
        <v>30</v>
      </c>
      <c r="V29" s="7">
        <v>469.8</v>
      </c>
      <c r="W29" s="7">
        <v>32.5</v>
      </c>
      <c r="X29" s="7"/>
      <c r="Y29" s="7">
        <v>1549</v>
      </c>
      <c r="Z29" s="7">
        <v>42.9</v>
      </c>
      <c r="AA29" s="7">
        <v>18.7</v>
      </c>
      <c r="AB29" s="7">
        <v>762.2</v>
      </c>
      <c r="AC29" s="7">
        <v>468.1</v>
      </c>
      <c r="AD29" s="7">
        <v>147</v>
      </c>
      <c r="AE29" s="7">
        <v>1031</v>
      </c>
      <c r="AF29" s="7">
        <v>15.9</v>
      </c>
      <c r="AG29" s="7"/>
      <c r="AH29" s="7">
        <v>94.6</v>
      </c>
      <c r="AI29" s="7">
        <v>7.5</v>
      </c>
      <c r="AJ29" s="7">
        <v>10</v>
      </c>
      <c r="AK29" s="7">
        <v>300</v>
      </c>
      <c r="AL29" s="7">
        <v>312.5</v>
      </c>
      <c r="AM29" s="7">
        <v>10</v>
      </c>
      <c r="AN29" s="7">
        <v>65</v>
      </c>
      <c r="AO29" s="7">
        <v>650</v>
      </c>
      <c r="AP29" s="7">
        <v>149.1</v>
      </c>
      <c r="AQ29" s="7">
        <v>64</v>
      </c>
      <c r="AR29" s="7"/>
      <c r="AS29" s="7">
        <v>550</v>
      </c>
      <c r="AT29" s="7">
        <v>33</v>
      </c>
      <c r="AU29" s="7">
        <v>120</v>
      </c>
      <c r="AV29" s="7">
        <v>285</v>
      </c>
      <c r="AW29" s="7">
        <v>50</v>
      </c>
      <c r="AX29" s="7">
        <v>265</v>
      </c>
      <c r="AY29" s="7"/>
    </row>
    <row r="30" spans="1:51" x14ac:dyDescent="0.25">
      <c r="A30" s="4"/>
      <c r="B30" s="4"/>
      <c r="C30" s="4">
        <v>60042</v>
      </c>
      <c r="D30" s="81" t="s">
        <v>145</v>
      </c>
      <c r="E30" s="7">
        <v>6057.5</v>
      </c>
      <c r="F30" s="7">
        <v>27</v>
      </c>
      <c r="G30" s="7">
        <v>6030.5</v>
      </c>
      <c r="H30" s="7"/>
      <c r="I30" s="7"/>
      <c r="J30" s="7"/>
      <c r="K30" s="7"/>
      <c r="L30" s="7">
        <v>100</v>
      </c>
      <c r="M30" s="7">
        <v>250</v>
      </c>
      <c r="N30" s="7"/>
      <c r="O30" s="7"/>
      <c r="P30" s="7">
        <v>5283.3</v>
      </c>
      <c r="Q30" s="7"/>
      <c r="R30" s="7"/>
      <c r="S30" s="7"/>
      <c r="T30" s="7">
        <v>3.7</v>
      </c>
      <c r="U30" s="7">
        <v>10</v>
      </c>
      <c r="V30" s="7">
        <v>170</v>
      </c>
      <c r="W30" s="7">
        <v>52</v>
      </c>
      <c r="X30" s="7"/>
      <c r="Y30" s="7">
        <v>6</v>
      </c>
      <c r="Z30" s="7">
        <v>20</v>
      </c>
      <c r="AA30" s="7">
        <v>54.2</v>
      </c>
      <c r="AB30" s="7"/>
      <c r="AC30" s="7">
        <v>32.5</v>
      </c>
      <c r="AD30" s="7"/>
      <c r="AE30" s="7"/>
      <c r="AF30" s="7"/>
      <c r="AG30" s="7"/>
      <c r="AH30" s="7">
        <v>13.5</v>
      </c>
      <c r="AI30" s="7">
        <v>10.3</v>
      </c>
      <c r="AJ30" s="7"/>
      <c r="AK30" s="7"/>
      <c r="AL30" s="7"/>
      <c r="AM30" s="7"/>
      <c r="AN30" s="7"/>
      <c r="AO30" s="7"/>
      <c r="AP30" s="7"/>
      <c r="AQ30" s="7">
        <v>4</v>
      </c>
      <c r="AR30" s="7">
        <v>1</v>
      </c>
      <c r="AS30" s="7"/>
      <c r="AT30" s="7"/>
      <c r="AU30" s="7"/>
      <c r="AV30" s="7"/>
      <c r="AW30" s="7"/>
      <c r="AX30" s="7">
        <v>20</v>
      </c>
      <c r="AY30" s="7"/>
    </row>
    <row r="31" spans="1:51" x14ac:dyDescent="0.25">
      <c r="A31" s="9"/>
      <c r="B31" s="9"/>
      <c r="C31" s="4">
        <v>60043</v>
      </c>
      <c r="D31" s="81" t="s">
        <v>146</v>
      </c>
      <c r="E31" s="10">
        <v>5116.7</v>
      </c>
      <c r="F31" s="10">
        <v>5</v>
      </c>
      <c r="G31" s="10">
        <v>5111.7</v>
      </c>
      <c r="H31" s="10">
        <v>500</v>
      </c>
      <c r="I31" s="10"/>
      <c r="J31" s="10">
        <v>50</v>
      </c>
      <c r="K31" s="10">
        <v>10.5</v>
      </c>
      <c r="L31" s="10">
        <v>4400</v>
      </c>
      <c r="M31" s="10">
        <v>40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97.8</v>
      </c>
      <c r="AA31" s="10"/>
      <c r="AB31" s="10"/>
      <c r="AC31" s="10"/>
      <c r="AD31" s="10"/>
      <c r="AE31" s="10"/>
      <c r="AF31" s="10"/>
      <c r="AG31" s="10">
        <v>10.8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v>2.6</v>
      </c>
      <c r="AS31" s="10"/>
      <c r="AT31" s="10"/>
      <c r="AU31" s="10"/>
      <c r="AV31" s="10"/>
      <c r="AW31" s="10"/>
      <c r="AX31" s="10"/>
      <c r="AY31" s="10"/>
    </row>
    <row r="32" spans="1:51" x14ac:dyDescent="0.25">
      <c r="A32" s="4"/>
      <c r="B32" s="4"/>
      <c r="C32" s="4">
        <v>60048</v>
      </c>
      <c r="D32" s="81" t="s">
        <v>147</v>
      </c>
      <c r="E32" s="10">
        <v>22596.799999999999</v>
      </c>
      <c r="F32" s="10">
        <v>99.3</v>
      </c>
      <c r="G32" s="10">
        <v>22497.5</v>
      </c>
      <c r="H32" s="10"/>
      <c r="I32" s="10"/>
      <c r="J32" s="10"/>
      <c r="K32" s="10">
        <v>1</v>
      </c>
      <c r="L32" s="10"/>
      <c r="M32" s="10"/>
      <c r="N32" s="10"/>
      <c r="O32" s="10">
        <v>22079</v>
      </c>
      <c r="P32" s="10"/>
      <c r="Q32" s="10"/>
      <c r="R32" s="10"/>
      <c r="S32" s="10"/>
      <c r="T32" s="10">
        <v>21.7</v>
      </c>
      <c r="U32" s="10"/>
      <c r="V32" s="10">
        <v>5</v>
      </c>
      <c r="W32" s="10">
        <v>39</v>
      </c>
      <c r="X32" s="10"/>
      <c r="Y32" s="10"/>
      <c r="Z32" s="10">
        <v>0.8</v>
      </c>
      <c r="AA32" s="10">
        <v>115.6</v>
      </c>
      <c r="AB32" s="10"/>
      <c r="AC32" s="10"/>
      <c r="AD32" s="10">
        <v>160</v>
      </c>
      <c r="AE32" s="10"/>
      <c r="AF32" s="10"/>
      <c r="AG32" s="10">
        <v>32.299999999999997</v>
      </c>
      <c r="AH32" s="10"/>
      <c r="AI32" s="10"/>
      <c r="AJ32" s="10"/>
      <c r="AK32" s="10"/>
      <c r="AL32" s="10"/>
      <c r="AM32" s="10"/>
      <c r="AN32" s="10"/>
      <c r="AO32" s="10"/>
      <c r="AP32" s="10">
        <v>43.1</v>
      </c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4"/>
      <c r="B33" s="4">
        <v>6005</v>
      </c>
      <c r="C33" s="4"/>
      <c r="D33" s="68" t="s">
        <v>148</v>
      </c>
      <c r="E33" s="10">
        <f>SUM(E34:E39)</f>
        <v>349450.80000000005</v>
      </c>
      <c r="F33" s="10">
        <f>SUM(F34:F39)</f>
        <v>99734.399999999994</v>
      </c>
      <c r="G33" s="10">
        <f>SUM(G34:G39)</f>
        <v>249716.39999999997</v>
      </c>
      <c r="H33" s="10">
        <f t="shared" ref="H33:X33" si="21">SUM(H34:H39)</f>
        <v>1020</v>
      </c>
      <c r="I33" s="10">
        <f t="shared" si="21"/>
        <v>2753.3</v>
      </c>
      <c r="J33" s="10">
        <f t="shared" si="21"/>
        <v>700</v>
      </c>
      <c r="K33" s="10">
        <f t="shared" si="21"/>
        <v>105.5</v>
      </c>
      <c r="L33" s="10">
        <f t="shared" si="21"/>
        <v>3023</v>
      </c>
      <c r="M33" s="10">
        <f t="shared" si="21"/>
        <v>770</v>
      </c>
      <c r="N33" s="10">
        <f t="shared" si="21"/>
        <v>205</v>
      </c>
      <c r="O33" s="10">
        <f t="shared" si="21"/>
        <v>4482.5</v>
      </c>
      <c r="P33" s="10">
        <f t="shared" si="21"/>
        <v>110103</v>
      </c>
      <c r="Q33" s="10">
        <f t="shared" si="21"/>
        <v>12248</v>
      </c>
      <c r="R33" s="10">
        <f t="shared" si="21"/>
        <v>604</v>
      </c>
      <c r="S33" s="10">
        <f t="shared" si="21"/>
        <v>5422</v>
      </c>
      <c r="T33" s="10">
        <f t="shared" si="21"/>
        <v>9085.1</v>
      </c>
      <c r="U33" s="10">
        <f t="shared" si="21"/>
        <v>3710</v>
      </c>
      <c r="V33" s="10">
        <f t="shared" si="21"/>
        <v>2855.8</v>
      </c>
      <c r="W33" s="10">
        <f t="shared" si="21"/>
        <v>1574.9</v>
      </c>
      <c r="X33" s="10">
        <f t="shared" si="21"/>
        <v>1229</v>
      </c>
      <c r="Y33" s="10">
        <f>SUM(Y34:Y39)</f>
        <v>3290</v>
      </c>
      <c r="Z33" s="10">
        <f>SUM(Z34:Z39)</f>
        <v>11235.9</v>
      </c>
      <c r="AA33" s="10">
        <f t="shared" ref="AA33:AY33" si="22">SUM(AA34:AA39)</f>
        <v>4077.3</v>
      </c>
      <c r="AB33" s="10">
        <f t="shared" si="22"/>
        <v>2401</v>
      </c>
      <c r="AC33" s="10">
        <f t="shared" si="22"/>
        <v>2788.9</v>
      </c>
      <c r="AD33" s="10">
        <f t="shared" si="22"/>
        <v>822.2</v>
      </c>
      <c r="AE33" s="10">
        <f t="shared" si="22"/>
        <v>1184.2</v>
      </c>
      <c r="AF33" s="10">
        <f t="shared" si="22"/>
        <v>3946</v>
      </c>
      <c r="AG33" s="10">
        <f t="shared" si="22"/>
        <v>1656.6</v>
      </c>
      <c r="AH33" s="10">
        <f t="shared" si="22"/>
        <v>2641.3</v>
      </c>
      <c r="AI33" s="10">
        <f t="shared" si="22"/>
        <v>671.4</v>
      </c>
      <c r="AJ33" s="10">
        <f t="shared" si="22"/>
        <v>1143</v>
      </c>
      <c r="AK33" s="10">
        <f t="shared" si="22"/>
        <v>2652</v>
      </c>
      <c r="AL33" s="10">
        <f t="shared" si="22"/>
        <v>3111</v>
      </c>
      <c r="AM33" s="10">
        <f t="shared" si="22"/>
        <v>428</v>
      </c>
      <c r="AN33" s="10">
        <f t="shared" si="22"/>
        <v>617.70000000000005</v>
      </c>
      <c r="AO33" s="10">
        <f t="shared" si="22"/>
        <v>190</v>
      </c>
      <c r="AP33" s="10">
        <f t="shared" si="22"/>
        <v>1216</v>
      </c>
      <c r="AQ33" s="10">
        <f t="shared" si="22"/>
        <v>2896.5</v>
      </c>
      <c r="AR33" s="10">
        <f>SUM(AR34:AR39)</f>
        <v>515.4</v>
      </c>
      <c r="AS33" s="10">
        <f t="shared" si="22"/>
        <v>4382.3999999999996</v>
      </c>
      <c r="AT33" s="10">
        <f t="shared" si="22"/>
        <v>271</v>
      </c>
      <c r="AU33" s="10">
        <f t="shared" si="22"/>
        <v>32557</v>
      </c>
      <c r="AV33" s="10">
        <f t="shared" si="22"/>
        <v>1020</v>
      </c>
      <c r="AW33" s="10">
        <f t="shared" si="22"/>
        <v>1081.5</v>
      </c>
      <c r="AX33" s="10">
        <f t="shared" si="22"/>
        <v>3029</v>
      </c>
      <c r="AY33" s="10">
        <f t="shared" si="22"/>
        <v>0</v>
      </c>
    </row>
    <row r="34" spans="1:51" x14ac:dyDescent="0.25">
      <c r="A34" s="4"/>
      <c r="B34" s="4"/>
      <c r="C34" s="4">
        <v>60051</v>
      </c>
      <c r="D34" s="81" t="s">
        <v>149</v>
      </c>
      <c r="E34" s="10">
        <v>61563.6</v>
      </c>
      <c r="F34" s="10">
        <v>7510.8</v>
      </c>
      <c r="G34" s="10">
        <v>54052.800000000003</v>
      </c>
      <c r="H34" s="10">
        <v>125</v>
      </c>
      <c r="I34" s="10">
        <v>93.9</v>
      </c>
      <c r="J34" s="10">
        <v>150</v>
      </c>
      <c r="K34" s="10">
        <v>16.5</v>
      </c>
      <c r="L34" s="10">
        <v>210.5</v>
      </c>
      <c r="M34" s="10">
        <v>315</v>
      </c>
      <c r="N34" s="10">
        <v>30</v>
      </c>
      <c r="O34" s="10">
        <v>3682.5</v>
      </c>
      <c r="P34" s="10">
        <v>4400</v>
      </c>
      <c r="Q34" s="10">
        <v>300</v>
      </c>
      <c r="R34" s="10">
        <v>85.5</v>
      </c>
      <c r="S34" s="10">
        <v>1170</v>
      </c>
      <c r="T34" s="10">
        <v>732.5</v>
      </c>
      <c r="U34" s="10">
        <v>1750</v>
      </c>
      <c r="V34" s="10">
        <v>629.6</v>
      </c>
      <c r="W34" s="10">
        <v>177</v>
      </c>
      <c r="X34" s="10"/>
      <c r="Y34" s="10">
        <v>1500</v>
      </c>
      <c r="Z34" s="10">
        <v>2102.9</v>
      </c>
      <c r="AA34" s="10">
        <v>1384.9</v>
      </c>
      <c r="AB34" s="10">
        <v>172.1</v>
      </c>
      <c r="AC34" s="10">
        <v>640.79999999999995</v>
      </c>
      <c r="AD34" s="10">
        <v>110</v>
      </c>
      <c r="AE34" s="10">
        <v>421.5</v>
      </c>
      <c r="AF34" s="10">
        <v>2543.6999999999998</v>
      </c>
      <c r="AG34" s="10">
        <v>312</v>
      </c>
      <c r="AH34" s="10">
        <v>96.4</v>
      </c>
      <c r="AI34" s="10">
        <v>55.5</v>
      </c>
      <c r="AJ34" s="10">
        <v>708</v>
      </c>
      <c r="AK34" s="10">
        <v>40</v>
      </c>
      <c r="AL34" s="10">
        <v>350</v>
      </c>
      <c r="AM34" s="10">
        <v>200</v>
      </c>
      <c r="AN34" s="10">
        <v>164.5</v>
      </c>
      <c r="AO34" s="10">
        <v>50</v>
      </c>
      <c r="AP34" s="10">
        <v>54</v>
      </c>
      <c r="AQ34" s="10">
        <v>17</v>
      </c>
      <c r="AR34" s="10">
        <v>177.5</v>
      </c>
      <c r="AS34" s="10">
        <v>147</v>
      </c>
      <c r="AT34" s="10">
        <v>10</v>
      </c>
      <c r="AU34" s="10">
        <v>26702</v>
      </c>
      <c r="AV34" s="10"/>
      <c r="AW34" s="10">
        <v>325</v>
      </c>
      <c r="AX34" s="10">
        <v>1900</v>
      </c>
      <c r="AY34" s="10"/>
    </row>
    <row r="35" spans="1:51" x14ac:dyDescent="0.25">
      <c r="A35" s="4"/>
      <c r="B35" s="4"/>
      <c r="C35" s="4">
        <v>60052</v>
      </c>
      <c r="D35" s="81" t="s">
        <v>150</v>
      </c>
      <c r="E35" s="10">
        <v>39491.300000000003</v>
      </c>
      <c r="F35" s="10">
        <v>20242.7</v>
      </c>
      <c r="G35" s="10">
        <v>19248.599999999999</v>
      </c>
      <c r="H35" s="10">
        <v>595</v>
      </c>
      <c r="I35" s="10">
        <v>869.2</v>
      </c>
      <c r="J35" s="10">
        <v>200</v>
      </c>
      <c r="K35" s="10">
        <v>34.5</v>
      </c>
      <c r="L35" s="10">
        <v>750</v>
      </c>
      <c r="M35" s="10">
        <v>110</v>
      </c>
      <c r="N35" s="10">
        <v>5</v>
      </c>
      <c r="O35" s="10">
        <v>80</v>
      </c>
      <c r="P35" s="10">
        <v>2100</v>
      </c>
      <c r="Q35" s="10">
        <v>200</v>
      </c>
      <c r="R35" s="10">
        <v>175</v>
      </c>
      <c r="S35" s="10">
        <v>751</v>
      </c>
      <c r="T35" s="10">
        <v>1495</v>
      </c>
      <c r="U35" s="10">
        <v>450</v>
      </c>
      <c r="V35" s="10">
        <v>255.8</v>
      </c>
      <c r="W35" s="10">
        <v>200.3</v>
      </c>
      <c r="X35" s="10">
        <v>250</v>
      </c>
      <c r="Y35" s="10">
        <v>160</v>
      </c>
      <c r="Z35" s="10">
        <v>568.9</v>
      </c>
      <c r="AA35" s="10">
        <v>433.6</v>
      </c>
      <c r="AB35" s="10">
        <v>196.6</v>
      </c>
      <c r="AC35" s="10">
        <v>246.4</v>
      </c>
      <c r="AD35" s="10">
        <v>220</v>
      </c>
      <c r="AE35" s="10">
        <v>93</v>
      </c>
      <c r="AF35" s="10">
        <v>433.7</v>
      </c>
      <c r="AG35" s="10">
        <v>500</v>
      </c>
      <c r="AH35" s="10">
        <v>114.7</v>
      </c>
      <c r="AI35" s="10">
        <v>200.9</v>
      </c>
      <c r="AJ35" s="10">
        <v>280</v>
      </c>
      <c r="AK35" s="10">
        <v>550</v>
      </c>
      <c r="AL35" s="10">
        <v>831</v>
      </c>
      <c r="AM35" s="10">
        <v>100</v>
      </c>
      <c r="AN35" s="10">
        <v>331.2</v>
      </c>
      <c r="AO35" s="10">
        <v>70</v>
      </c>
      <c r="AP35" s="10">
        <v>620</v>
      </c>
      <c r="AQ35" s="10">
        <v>213.5</v>
      </c>
      <c r="AR35" s="10">
        <v>38.299999999999997</v>
      </c>
      <c r="AS35" s="10">
        <v>96</v>
      </c>
      <c r="AT35" s="10">
        <v>90</v>
      </c>
      <c r="AU35" s="10">
        <v>3000</v>
      </c>
      <c r="AV35" s="10">
        <v>500</v>
      </c>
      <c r="AW35" s="10">
        <v>150</v>
      </c>
      <c r="AX35" s="10">
        <v>690</v>
      </c>
      <c r="AY35" s="10"/>
    </row>
    <row r="36" spans="1:51" x14ac:dyDescent="0.25">
      <c r="A36" s="4"/>
      <c r="B36" s="4"/>
      <c r="C36" s="4">
        <v>60053</v>
      </c>
      <c r="D36" s="81" t="s">
        <v>151</v>
      </c>
      <c r="E36" s="10">
        <v>30348.799999999999</v>
      </c>
      <c r="F36" s="10">
        <v>5029</v>
      </c>
      <c r="G36" s="10">
        <v>25319.8</v>
      </c>
      <c r="H36" s="10">
        <v>150</v>
      </c>
      <c r="I36" s="10">
        <v>149.19999999999999</v>
      </c>
      <c r="J36" s="10">
        <v>200</v>
      </c>
      <c r="K36" s="10">
        <v>4.5</v>
      </c>
      <c r="L36" s="10">
        <v>312.5</v>
      </c>
      <c r="M36" s="10">
        <v>40</v>
      </c>
      <c r="N36" s="10">
        <v>80</v>
      </c>
      <c r="O36" s="10">
        <v>720</v>
      </c>
      <c r="P36" s="10">
        <v>4220</v>
      </c>
      <c r="Q36" s="10">
        <v>11093</v>
      </c>
      <c r="R36" s="10">
        <v>30</v>
      </c>
      <c r="S36" s="10">
        <v>768</v>
      </c>
      <c r="T36" s="10">
        <v>291.39999999999998</v>
      </c>
      <c r="U36" s="10">
        <v>100</v>
      </c>
      <c r="V36" s="10">
        <v>97.4</v>
      </c>
      <c r="W36" s="10">
        <v>76.2</v>
      </c>
      <c r="X36" s="10">
        <v>28</v>
      </c>
      <c r="Y36" s="10">
        <v>13</v>
      </c>
      <c r="Z36" s="10">
        <v>179.7</v>
      </c>
      <c r="AA36" s="10">
        <v>780.3</v>
      </c>
      <c r="AB36" s="10">
        <v>1660.5</v>
      </c>
      <c r="AC36" s="10">
        <v>914.8</v>
      </c>
      <c r="AD36" s="10">
        <v>152.19999999999999</v>
      </c>
      <c r="AE36" s="10">
        <v>13.2</v>
      </c>
      <c r="AF36" s="10">
        <v>96.8</v>
      </c>
      <c r="AG36" s="10">
        <v>130</v>
      </c>
      <c r="AH36" s="10">
        <v>156.6</v>
      </c>
      <c r="AI36" s="10"/>
      <c r="AJ36" s="10">
        <v>5</v>
      </c>
      <c r="AK36" s="10">
        <v>99</v>
      </c>
      <c r="AL36" s="10">
        <v>30</v>
      </c>
      <c r="AM36" s="10">
        <v>5</v>
      </c>
      <c r="AN36" s="10">
        <v>14</v>
      </c>
      <c r="AO36" s="10">
        <v>40</v>
      </c>
      <c r="AP36" s="10">
        <v>41</v>
      </c>
      <c r="AQ36" s="10">
        <v>10</v>
      </c>
      <c r="AR36" s="10">
        <v>83</v>
      </c>
      <c r="AS36" s="10">
        <v>1714.5</v>
      </c>
      <c r="AT36" s="10">
        <v>21</v>
      </c>
      <c r="AU36" s="10">
        <v>600</v>
      </c>
      <c r="AV36" s="10">
        <v>80</v>
      </c>
      <c r="AW36" s="10">
        <v>81</v>
      </c>
      <c r="AX36" s="10">
        <v>39</v>
      </c>
      <c r="AY36" s="10"/>
    </row>
    <row r="37" spans="1:51" x14ac:dyDescent="0.25">
      <c r="A37" s="4"/>
      <c r="B37" s="4"/>
      <c r="C37" s="4">
        <v>60054</v>
      </c>
      <c r="D37" s="81" t="s">
        <v>152</v>
      </c>
      <c r="E37" s="10">
        <v>25809.7</v>
      </c>
      <c r="F37" s="10">
        <v>4241.7</v>
      </c>
      <c r="G37" s="10">
        <v>21568</v>
      </c>
      <c r="H37" s="10"/>
      <c r="I37" s="10"/>
      <c r="J37" s="10"/>
      <c r="K37" s="10"/>
      <c r="L37" s="10"/>
      <c r="M37" s="10"/>
      <c r="N37" s="10">
        <v>10</v>
      </c>
      <c r="O37" s="10"/>
      <c r="P37" s="10">
        <v>13880</v>
      </c>
      <c r="Q37" s="10">
        <v>50</v>
      </c>
      <c r="R37" s="10">
        <v>50</v>
      </c>
      <c r="S37" s="10">
        <v>1652</v>
      </c>
      <c r="T37" s="10">
        <v>80</v>
      </c>
      <c r="U37" s="10">
        <v>410</v>
      </c>
      <c r="V37" s="10">
        <v>1640</v>
      </c>
      <c r="W37" s="10"/>
      <c r="X37" s="10">
        <v>420</v>
      </c>
      <c r="Y37" s="10">
        <v>567</v>
      </c>
      <c r="Z37" s="10">
        <v>530</v>
      </c>
      <c r="AA37" s="10">
        <v>49</v>
      </c>
      <c r="AB37" s="10">
        <v>90</v>
      </c>
      <c r="AC37" s="10">
        <v>420</v>
      </c>
      <c r="AD37" s="10"/>
      <c r="AE37" s="10">
        <v>225</v>
      </c>
      <c r="AF37" s="10"/>
      <c r="AG37" s="10">
        <v>314</v>
      </c>
      <c r="AH37" s="10">
        <v>50</v>
      </c>
      <c r="AI37" s="10">
        <v>96</v>
      </c>
      <c r="AJ37" s="10"/>
      <c r="AK37" s="10">
        <v>1000</v>
      </c>
      <c r="AL37" s="10"/>
      <c r="AM37" s="10"/>
      <c r="AN37" s="10"/>
      <c r="AO37" s="10"/>
      <c r="AP37" s="10"/>
      <c r="AQ37" s="10"/>
      <c r="AR37" s="10"/>
      <c r="AS37" s="10"/>
      <c r="AT37" s="10"/>
      <c r="AU37" s="10">
        <v>35</v>
      </c>
      <c r="AV37" s="10"/>
      <c r="AW37" s="10"/>
      <c r="AX37" s="10"/>
      <c r="AY37" s="10"/>
    </row>
    <row r="38" spans="1:51" x14ac:dyDescent="0.25">
      <c r="A38" s="4"/>
      <c r="B38" s="4"/>
      <c r="C38" s="4">
        <v>60055</v>
      </c>
      <c r="D38" s="85" t="s">
        <v>153</v>
      </c>
      <c r="E38" s="10">
        <v>139537.5</v>
      </c>
      <c r="F38" s="10">
        <v>15007.1</v>
      </c>
      <c r="G38" s="10">
        <v>124530.4</v>
      </c>
      <c r="H38" s="10">
        <v>150</v>
      </c>
      <c r="I38" s="10">
        <v>1441</v>
      </c>
      <c r="J38" s="10">
        <v>150</v>
      </c>
      <c r="K38" s="10">
        <v>50</v>
      </c>
      <c r="L38" s="10">
        <v>850</v>
      </c>
      <c r="M38" s="10">
        <v>305</v>
      </c>
      <c r="N38" s="10">
        <v>80</v>
      </c>
      <c r="O38" s="10"/>
      <c r="P38" s="10">
        <v>85503</v>
      </c>
      <c r="Q38" s="10">
        <v>605</v>
      </c>
      <c r="R38" s="10">
        <v>263.5</v>
      </c>
      <c r="S38" s="10">
        <v>1081</v>
      </c>
      <c r="T38" s="10">
        <v>6394.6</v>
      </c>
      <c r="U38" s="10">
        <v>1000</v>
      </c>
      <c r="V38" s="10">
        <v>225</v>
      </c>
      <c r="W38" s="10">
        <v>1121.4000000000001</v>
      </c>
      <c r="X38" s="10">
        <v>531</v>
      </c>
      <c r="Y38" s="10">
        <v>1050</v>
      </c>
      <c r="Z38" s="10">
        <v>4352</v>
      </c>
      <c r="AA38" s="10">
        <v>1429.5</v>
      </c>
      <c r="AB38" s="10">
        <v>276.8</v>
      </c>
      <c r="AC38" s="10">
        <v>512.1</v>
      </c>
      <c r="AD38" s="10">
        <v>160</v>
      </c>
      <c r="AE38" s="10">
        <v>431.5</v>
      </c>
      <c r="AF38" s="10">
        <v>871.8</v>
      </c>
      <c r="AG38" s="10">
        <v>400.6</v>
      </c>
      <c r="AH38" s="10">
        <v>2223.6</v>
      </c>
      <c r="AI38" s="10">
        <v>319</v>
      </c>
      <c r="AJ38" s="10">
        <v>150</v>
      </c>
      <c r="AK38" s="10">
        <v>963</v>
      </c>
      <c r="AL38" s="10">
        <v>1870</v>
      </c>
      <c r="AM38" s="10">
        <v>123</v>
      </c>
      <c r="AN38" s="10">
        <v>108</v>
      </c>
      <c r="AO38" s="10">
        <v>30</v>
      </c>
      <c r="AP38" s="10">
        <v>476</v>
      </c>
      <c r="AQ38" s="10">
        <v>2656</v>
      </c>
      <c r="AR38" s="10">
        <v>216.6</v>
      </c>
      <c r="AS38" s="10">
        <v>2424.9</v>
      </c>
      <c r="AT38" s="10">
        <v>150</v>
      </c>
      <c r="AU38" s="10">
        <v>2220</v>
      </c>
      <c r="AV38" s="10">
        <v>440</v>
      </c>
      <c r="AW38" s="10">
        <v>525.5</v>
      </c>
      <c r="AX38" s="10">
        <v>400</v>
      </c>
      <c r="AY38" s="10"/>
    </row>
    <row r="39" spans="1:51" x14ac:dyDescent="0.25">
      <c r="A39" s="4"/>
      <c r="B39" s="4"/>
      <c r="C39" s="4">
        <v>60058</v>
      </c>
      <c r="D39" s="81" t="s">
        <v>154</v>
      </c>
      <c r="E39" s="10">
        <v>52699.9</v>
      </c>
      <c r="F39" s="10">
        <v>47703.1</v>
      </c>
      <c r="G39" s="10">
        <v>4996.8</v>
      </c>
      <c r="H39" s="10"/>
      <c r="I39" s="10">
        <v>200</v>
      </c>
      <c r="J39" s="10"/>
      <c r="K39" s="10"/>
      <c r="L39" s="10">
        <v>900</v>
      </c>
      <c r="M39" s="10"/>
      <c r="N39" s="10"/>
      <c r="O39" s="10"/>
      <c r="P39" s="10"/>
      <c r="Q39" s="10"/>
      <c r="R39" s="10"/>
      <c r="S39" s="10"/>
      <c r="T39" s="10">
        <v>91.6</v>
      </c>
      <c r="U39" s="10"/>
      <c r="V39" s="10">
        <v>8</v>
      </c>
      <c r="W39" s="10"/>
      <c r="X39" s="10"/>
      <c r="Y39" s="10"/>
      <c r="Z39" s="10">
        <v>3502.4</v>
      </c>
      <c r="AA39" s="10"/>
      <c r="AB39" s="10">
        <v>5</v>
      </c>
      <c r="AC39" s="10">
        <v>54.8</v>
      </c>
      <c r="AD39" s="10">
        <v>180</v>
      </c>
      <c r="AE39" s="10"/>
      <c r="AF39" s="10"/>
      <c r="AG39" s="10"/>
      <c r="AH39" s="10"/>
      <c r="AI39" s="10"/>
      <c r="AJ39" s="10"/>
      <c r="AK39" s="10"/>
      <c r="AL39" s="10">
        <v>30</v>
      </c>
      <c r="AM39" s="10"/>
      <c r="AN39" s="10"/>
      <c r="AO39" s="10"/>
      <c r="AP39" s="10">
        <v>25</v>
      </c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4"/>
      <c r="B40" s="11">
        <v>6006</v>
      </c>
      <c r="C40" s="4"/>
      <c r="D40" s="68" t="s">
        <v>155</v>
      </c>
      <c r="E40" s="10">
        <f>SUM(E41:E43)</f>
        <v>150961.4</v>
      </c>
      <c r="F40" s="10">
        <f>SUM(F41:F43)</f>
        <v>23785.9</v>
      </c>
      <c r="G40" s="10">
        <f t="shared" ref="G40:X40" si="23">SUM(G41:G43)</f>
        <v>127175.5</v>
      </c>
      <c r="H40" s="10">
        <f t="shared" si="23"/>
        <v>2250</v>
      </c>
      <c r="I40" s="10">
        <f t="shared" si="23"/>
        <v>2255</v>
      </c>
      <c r="J40" s="10">
        <f t="shared" si="23"/>
        <v>1600</v>
      </c>
      <c r="K40" s="10">
        <f t="shared" si="23"/>
        <v>142</v>
      </c>
      <c r="L40" s="10">
        <f t="shared" si="23"/>
        <v>14000</v>
      </c>
      <c r="M40" s="10">
        <f t="shared" si="23"/>
        <v>1173</v>
      </c>
      <c r="N40" s="10">
        <f t="shared" si="23"/>
        <v>710</v>
      </c>
      <c r="O40" s="10">
        <f t="shared" si="23"/>
        <v>15900</v>
      </c>
      <c r="P40" s="10">
        <f t="shared" si="23"/>
        <v>21851</v>
      </c>
      <c r="Q40" s="10">
        <f t="shared" si="23"/>
        <v>3600</v>
      </c>
      <c r="R40" s="10">
        <f t="shared" si="23"/>
        <v>250</v>
      </c>
      <c r="S40" s="10">
        <f t="shared" si="23"/>
        <v>5170</v>
      </c>
      <c r="T40" s="10">
        <f t="shared" si="23"/>
        <v>11105</v>
      </c>
      <c r="U40" s="10">
        <f t="shared" si="23"/>
        <v>4600</v>
      </c>
      <c r="V40" s="10">
        <f t="shared" si="23"/>
        <v>4352.3999999999996</v>
      </c>
      <c r="W40" s="10">
        <f t="shared" si="23"/>
        <v>810.6</v>
      </c>
      <c r="X40" s="10">
        <f t="shared" si="23"/>
        <v>840</v>
      </c>
      <c r="Y40" s="10">
        <f>SUM(Y41:Y43)</f>
        <v>1494.7</v>
      </c>
      <c r="Z40" s="10">
        <f>SUM(Z41:Z43)</f>
        <v>3383.1000000000004</v>
      </c>
      <c r="AA40" s="10">
        <f t="shared" ref="AA40:AY40" si="24">SUM(AA41:AA43)</f>
        <v>5416.6</v>
      </c>
      <c r="AB40" s="10">
        <f t="shared" si="24"/>
        <v>1705.5</v>
      </c>
      <c r="AC40" s="10">
        <f t="shared" si="24"/>
        <v>4415.2</v>
      </c>
      <c r="AD40" s="10">
        <f t="shared" si="24"/>
        <v>1428</v>
      </c>
      <c r="AE40" s="10">
        <f t="shared" si="24"/>
        <v>1015</v>
      </c>
      <c r="AF40" s="10">
        <f t="shared" si="24"/>
        <v>587</v>
      </c>
      <c r="AG40" s="10">
        <f t="shared" si="24"/>
        <v>1530.7</v>
      </c>
      <c r="AH40" s="10">
        <f t="shared" si="24"/>
        <v>1412</v>
      </c>
      <c r="AI40" s="10">
        <f t="shared" si="24"/>
        <v>682.5</v>
      </c>
      <c r="AJ40" s="10">
        <f t="shared" si="24"/>
        <v>330</v>
      </c>
      <c r="AK40" s="10">
        <f t="shared" si="24"/>
        <v>1455</v>
      </c>
      <c r="AL40" s="10">
        <f t="shared" si="24"/>
        <v>644.4</v>
      </c>
      <c r="AM40" s="10">
        <f t="shared" si="24"/>
        <v>215</v>
      </c>
      <c r="AN40" s="10">
        <f t="shared" si="24"/>
        <v>443.6</v>
      </c>
      <c r="AO40" s="10">
        <f t="shared" si="24"/>
        <v>98</v>
      </c>
      <c r="AP40" s="10">
        <f t="shared" si="24"/>
        <v>465</v>
      </c>
      <c r="AQ40" s="10">
        <f t="shared" si="24"/>
        <v>1640</v>
      </c>
      <c r="AR40" s="10">
        <f t="shared" si="24"/>
        <v>1048</v>
      </c>
      <c r="AS40" s="10">
        <f t="shared" si="24"/>
        <v>1854.2</v>
      </c>
      <c r="AT40" s="10">
        <f t="shared" si="24"/>
        <v>198</v>
      </c>
      <c r="AU40" s="10">
        <f t="shared" si="24"/>
        <v>3320</v>
      </c>
      <c r="AV40" s="10">
        <f t="shared" si="24"/>
        <v>400</v>
      </c>
      <c r="AW40" s="10">
        <f t="shared" si="24"/>
        <v>462</v>
      </c>
      <c r="AX40" s="10">
        <f t="shared" si="24"/>
        <v>923</v>
      </c>
      <c r="AY40" s="10">
        <f t="shared" si="24"/>
        <v>0</v>
      </c>
    </row>
    <row r="41" spans="1:51" x14ac:dyDescent="0.25">
      <c r="A41" s="4"/>
      <c r="B41" s="4"/>
      <c r="C41" s="4">
        <v>60061</v>
      </c>
      <c r="D41" s="81" t="s">
        <v>156</v>
      </c>
      <c r="E41" s="10">
        <v>131804.1</v>
      </c>
      <c r="F41" s="10">
        <v>20309.900000000001</v>
      </c>
      <c r="G41" s="10">
        <v>111494.2</v>
      </c>
      <c r="H41" s="10">
        <v>1208</v>
      </c>
      <c r="I41" s="10">
        <v>2000</v>
      </c>
      <c r="J41" s="10">
        <v>1500</v>
      </c>
      <c r="K41" s="10">
        <v>120</v>
      </c>
      <c r="L41" s="10">
        <v>13600</v>
      </c>
      <c r="M41" s="10">
        <v>1123</v>
      </c>
      <c r="N41" s="10">
        <v>650</v>
      </c>
      <c r="O41" s="10">
        <v>14000</v>
      </c>
      <c r="P41" s="10">
        <v>18449</v>
      </c>
      <c r="Q41" s="10">
        <v>2200</v>
      </c>
      <c r="R41" s="10">
        <v>242</v>
      </c>
      <c r="S41" s="10">
        <v>3236</v>
      </c>
      <c r="T41" s="10">
        <v>10455.700000000001</v>
      </c>
      <c r="U41" s="10">
        <v>4500</v>
      </c>
      <c r="V41" s="10">
        <v>3924</v>
      </c>
      <c r="W41" s="10">
        <v>774.6</v>
      </c>
      <c r="X41" s="10">
        <v>790</v>
      </c>
      <c r="Y41" s="10">
        <v>1430</v>
      </c>
      <c r="Z41" s="10">
        <v>2804.9</v>
      </c>
      <c r="AA41" s="10">
        <v>4647.6000000000004</v>
      </c>
      <c r="AB41" s="10">
        <v>1421.5</v>
      </c>
      <c r="AC41" s="10">
        <v>4213.8999999999996</v>
      </c>
      <c r="AD41" s="10">
        <v>1000</v>
      </c>
      <c r="AE41" s="10">
        <v>985</v>
      </c>
      <c r="AF41" s="10">
        <v>567</v>
      </c>
      <c r="AG41" s="10">
        <v>1337.3</v>
      </c>
      <c r="AH41" s="10">
        <v>1362</v>
      </c>
      <c r="AI41" s="10">
        <v>568</v>
      </c>
      <c r="AJ41" s="10">
        <v>300</v>
      </c>
      <c r="AK41" s="10">
        <v>1380</v>
      </c>
      <c r="AL41" s="10">
        <v>540</v>
      </c>
      <c r="AM41" s="10">
        <v>200</v>
      </c>
      <c r="AN41" s="10">
        <v>380</v>
      </c>
      <c r="AO41" s="10">
        <v>95</v>
      </c>
      <c r="AP41" s="10">
        <v>450</v>
      </c>
      <c r="AQ41" s="10">
        <v>1520</v>
      </c>
      <c r="AR41" s="10">
        <v>992</v>
      </c>
      <c r="AS41" s="10">
        <v>1733.7</v>
      </c>
      <c r="AT41" s="10">
        <v>180</v>
      </c>
      <c r="AU41" s="10">
        <v>3000</v>
      </c>
      <c r="AV41" s="10">
        <v>350</v>
      </c>
      <c r="AW41" s="10">
        <v>378</v>
      </c>
      <c r="AX41" s="10">
        <v>886</v>
      </c>
      <c r="AY41" s="10"/>
    </row>
    <row r="42" spans="1:51" x14ac:dyDescent="0.25">
      <c r="A42" s="4"/>
      <c r="B42" s="4"/>
      <c r="C42" s="4">
        <v>60062</v>
      </c>
      <c r="D42" s="81" t="s">
        <v>157</v>
      </c>
      <c r="E42" s="10">
        <v>18412.3</v>
      </c>
      <c r="F42" s="10">
        <v>3476</v>
      </c>
      <c r="G42" s="10">
        <v>14936.3</v>
      </c>
      <c r="H42" s="10">
        <v>1042</v>
      </c>
      <c r="I42" s="10">
        <v>255</v>
      </c>
      <c r="J42" s="10">
        <v>100</v>
      </c>
      <c r="K42" s="10">
        <v>22</v>
      </c>
      <c r="L42" s="10">
        <v>400</v>
      </c>
      <c r="M42" s="10">
        <v>50</v>
      </c>
      <c r="N42" s="10">
        <v>60</v>
      </c>
      <c r="O42" s="10">
        <v>1900</v>
      </c>
      <c r="P42" s="10">
        <v>3402</v>
      </c>
      <c r="Q42" s="10">
        <v>1400</v>
      </c>
      <c r="R42" s="10">
        <v>8</v>
      </c>
      <c r="S42" s="10">
        <v>1218</v>
      </c>
      <c r="T42" s="10">
        <v>649.29999999999995</v>
      </c>
      <c r="U42" s="10">
        <v>100</v>
      </c>
      <c r="V42" s="10">
        <v>428.4</v>
      </c>
      <c r="W42" s="10">
        <v>36</v>
      </c>
      <c r="X42" s="10">
        <v>50</v>
      </c>
      <c r="Y42" s="10">
        <v>64.7</v>
      </c>
      <c r="Z42" s="10">
        <v>578.20000000000005</v>
      </c>
      <c r="AA42" s="10">
        <v>769</v>
      </c>
      <c r="AB42" s="10">
        <v>284</v>
      </c>
      <c r="AC42" s="10">
        <v>201.3</v>
      </c>
      <c r="AD42" s="10">
        <v>428</v>
      </c>
      <c r="AE42" s="10">
        <v>30</v>
      </c>
      <c r="AF42" s="10">
        <v>20</v>
      </c>
      <c r="AG42" s="10">
        <v>184.4</v>
      </c>
      <c r="AH42" s="10">
        <v>50</v>
      </c>
      <c r="AI42" s="10">
        <v>114.5</v>
      </c>
      <c r="AJ42" s="10">
        <v>30</v>
      </c>
      <c r="AK42" s="10">
        <v>75</v>
      </c>
      <c r="AL42" s="10">
        <v>104.4</v>
      </c>
      <c r="AM42" s="10">
        <v>15</v>
      </c>
      <c r="AN42" s="10">
        <v>63.6</v>
      </c>
      <c r="AO42" s="10">
        <v>3</v>
      </c>
      <c r="AP42" s="10">
        <v>15</v>
      </c>
      <c r="AQ42" s="10">
        <v>120</v>
      </c>
      <c r="AR42" s="10">
        <v>56</v>
      </c>
      <c r="AS42" s="10">
        <v>120.5</v>
      </c>
      <c r="AT42" s="10">
        <v>18</v>
      </c>
      <c r="AU42" s="10">
        <v>300</v>
      </c>
      <c r="AV42" s="10">
        <v>50</v>
      </c>
      <c r="AW42" s="10">
        <v>84</v>
      </c>
      <c r="AX42" s="10">
        <v>37</v>
      </c>
      <c r="AY42" s="10"/>
    </row>
    <row r="43" spans="1:51" x14ac:dyDescent="0.25">
      <c r="A43" s="4"/>
      <c r="B43" s="4"/>
      <c r="C43" s="4">
        <v>60068</v>
      </c>
      <c r="D43" s="81" t="s">
        <v>158</v>
      </c>
      <c r="E43" s="10">
        <v>745</v>
      </c>
      <c r="F43" s="10"/>
      <c r="G43" s="10">
        <v>745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716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9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20</v>
      </c>
      <c r="AV43" s="10"/>
      <c r="AW43" s="10"/>
      <c r="AX43" s="10"/>
      <c r="AY43" s="10"/>
    </row>
    <row r="44" spans="1:51" x14ac:dyDescent="0.25">
      <c r="A44" s="12"/>
      <c r="B44" s="12">
        <v>6007</v>
      </c>
      <c r="C44" s="12"/>
      <c r="D44" s="82" t="s">
        <v>159</v>
      </c>
      <c r="E44" s="13">
        <f>SUM(E45:E47)</f>
        <v>146545.70000000001</v>
      </c>
      <c r="F44" s="13">
        <f t="shared" ref="F44:N44" si="25">SUM(F45:F47)</f>
        <v>1203.4000000000001</v>
      </c>
      <c r="G44" s="13">
        <f t="shared" si="25"/>
        <v>145342.30000000002</v>
      </c>
      <c r="H44" s="13">
        <f t="shared" si="25"/>
        <v>0</v>
      </c>
      <c r="I44" s="13">
        <f t="shared" si="25"/>
        <v>0</v>
      </c>
      <c r="J44" s="13">
        <f t="shared" si="25"/>
        <v>0</v>
      </c>
      <c r="K44" s="13">
        <f t="shared" si="25"/>
        <v>0</v>
      </c>
      <c r="L44" s="13">
        <f t="shared" si="25"/>
        <v>0</v>
      </c>
      <c r="M44" s="13">
        <f t="shared" si="25"/>
        <v>60</v>
      </c>
      <c r="N44" s="13">
        <f t="shared" si="25"/>
        <v>0</v>
      </c>
      <c r="O44" s="13">
        <f>SUM(O45:O47)</f>
        <v>1070</v>
      </c>
      <c r="P44" s="13">
        <f t="shared" ref="P44:AY44" si="26">SUM(P45:P47)</f>
        <v>1230</v>
      </c>
      <c r="Q44" s="13">
        <f t="shared" si="26"/>
        <v>0</v>
      </c>
      <c r="R44" s="13">
        <f t="shared" si="26"/>
        <v>0</v>
      </c>
      <c r="S44" s="13">
        <f t="shared" si="26"/>
        <v>0</v>
      </c>
      <c r="T44" s="13">
        <f t="shared" si="26"/>
        <v>1</v>
      </c>
      <c r="U44" s="13">
        <f t="shared" si="26"/>
        <v>0</v>
      </c>
      <c r="V44" s="13">
        <f t="shared" si="26"/>
        <v>137214</v>
      </c>
      <c r="W44" s="13">
        <f t="shared" si="26"/>
        <v>12.9</v>
      </c>
      <c r="X44" s="13">
        <f t="shared" si="26"/>
        <v>0</v>
      </c>
      <c r="Y44" s="13">
        <f t="shared" si="26"/>
        <v>3600</v>
      </c>
      <c r="Z44" s="13">
        <f t="shared" si="26"/>
        <v>20</v>
      </c>
      <c r="AA44" s="13">
        <f t="shared" si="26"/>
        <v>44.6</v>
      </c>
      <c r="AB44" s="13">
        <f t="shared" si="26"/>
        <v>34.700000000000003</v>
      </c>
      <c r="AC44" s="13">
        <f t="shared" si="26"/>
        <v>1729.6999999999998</v>
      </c>
      <c r="AD44" s="13">
        <f t="shared" si="26"/>
        <v>0</v>
      </c>
      <c r="AE44" s="13">
        <f t="shared" si="26"/>
        <v>300</v>
      </c>
      <c r="AF44" s="13">
        <f t="shared" si="26"/>
        <v>0</v>
      </c>
      <c r="AG44" s="13">
        <f t="shared" si="26"/>
        <v>0</v>
      </c>
      <c r="AH44" s="13">
        <f t="shared" si="26"/>
        <v>0.4</v>
      </c>
      <c r="AI44" s="13">
        <f t="shared" si="26"/>
        <v>0</v>
      </c>
      <c r="AJ44" s="13">
        <f t="shared" si="26"/>
        <v>0</v>
      </c>
      <c r="AK44" s="13">
        <f t="shared" si="26"/>
        <v>0</v>
      </c>
      <c r="AL44" s="13">
        <f t="shared" si="26"/>
        <v>0</v>
      </c>
      <c r="AM44" s="13">
        <f t="shared" si="26"/>
        <v>0</v>
      </c>
      <c r="AN44" s="13">
        <f t="shared" si="26"/>
        <v>0</v>
      </c>
      <c r="AO44" s="13">
        <f t="shared" si="26"/>
        <v>0</v>
      </c>
      <c r="AP44" s="13">
        <f t="shared" si="26"/>
        <v>0</v>
      </c>
      <c r="AQ44" s="13">
        <f t="shared" si="26"/>
        <v>0</v>
      </c>
      <c r="AR44" s="13">
        <f t="shared" si="26"/>
        <v>0</v>
      </c>
      <c r="AS44" s="13">
        <f t="shared" si="26"/>
        <v>0</v>
      </c>
      <c r="AT44" s="13">
        <f t="shared" si="26"/>
        <v>0</v>
      </c>
      <c r="AU44" s="13">
        <f t="shared" si="26"/>
        <v>0</v>
      </c>
      <c r="AV44" s="13">
        <f t="shared" si="26"/>
        <v>25</v>
      </c>
      <c r="AW44" s="13">
        <f t="shared" si="26"/>
        <v>0</v>
      </c>
      <c r="AX44" s="13">
        <f t="shared" si="26"/>
        <v>0</v>
      </c>
      <c r="AY44" s="13">
        <f t="shared" si="26"/>
        <v>0</v>
      </c>
    </row>
    <row r="45" spans="1:51" x14ac:dyDescent="0.25">
      <c r="A45" s="4"/>
      <c r="B45" s="4"/>
      <c r="C45" s="4">
        <v>60071</v>
      </c>
      <c r="D45" s="81" t="s">
        <v>160</v>
      </c>
      <c r="E45" s="10">
        <v>568.5</v>
      </c>
      <c r="F45" s="10">
        <v>5</v>
      </c>
      <c r="G45" s="10">
        <v>563.5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520</v>
      </c>
      <c r="W45" s="10"/>
      <c r="X45" s="10"/>
      <c r="Y45" s="10"/>
      <c r="Z45" s="10"/>
      <c r="AA45" s="10">
        <v>5</v>
      </c>
      <c r="AB45" s="10">
        <v>2.9</v>
      </c>
      <c r="AC45" s="10">
        <v>35.6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4"/>
      <c r="B46" s="4"/>
      <c r="C46" s="4">
        <v>60072</v>
      </c>
      <c r="D46" s="81" t="s">
        <v>161</v>
      </c>
      <c r="E46" s="14">
        <v>143477.1</v>
      </c>
      <c r="F46" s="10">
        <v>1107.4000000000001</v>
      </c>
      <c r="G46" s="10">
        <v>142369.70000000001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1</v>
      </c>
      <c r="U46" s="10"/>
      <c r="V46" s="10">
        <v>136694</v>
      </c>
      <c r="W46" s="10"/>
      <c r="X46" s="10"/>
      <c r="Y46" s="10">
        <v>3600</v>
      </c>
      <c r="Z46" s="10">
        <v>20</v>
      </c>
      <c r="AA46" s="10">
        <v>34.4</v>
      </c>
      <c r="AB46" s="10">
        <v>25.8</v>
      </c>
      <c r="AC46" s="10">
        <v>1694.1</v>
      </c>
      <c r="AD46" s="10"/>
      <c r="AE46" s="10">
        <v>300</v>
      </c>
      <c r="AF46" s="10"/>
      <c r="AG46" s="10"/>
      <c r="AH46" s="10">
        <v>0.4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4"/>
      <c r="B47" s="4"/>
      <c r="C47" s="4">
        <v>60078</v>
      </c>
      <c r="D47" s="81" t="s">
        <v>162</v>
      </c>
      <c r="E47" s="10">
        <v>2500.1</v>
      </c>
      <c r="F47" s="10">
        <v>91</v>
      </c>
      <c r="G47" s="10">
        <v>2409.1</v>
      </c>
      <c r="H47" s="10"/>
      <c r="I47" s="10"/>
      <c r="J47" s="10"/>
      <c r="K47" s="10"/>
      <c r="L47" s="10"/>
      <c r="M47" s="10">
        <v>60</v>
      </c>
      <c r="N47" s="10"/>
      <c r="O47" s="10">
        <v>1070</v>
      </c>
      <c r="P47" s="10">
        <v>1230</v>
      </c>
      <c r="Q47" s="10"/>
      <c r="R47" s="10"/>
      <c r="S47" s="10"/>
      <c r="T47" s="10"/>
      <c r="U47" s="10"/>
      <c r="V47" s="10"/>
      <c r="W47" s="10">
        <v>12.9</v>
      </c>
      <c r="X47" s="10"/>
      <c r="Y47" s="10"/>
      <c r="Z47" s="10"/>
      <c r="AA47" s="10">
        <v>5.2</v>
      </c>
      <c r="AB47" s="10">
        <v>6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>
        <v>25</v>
      </c>
      <c r="AW47" s="10"/>
      <c r="AX47" s="10"/>
      <c r="AY47" s="10"/>
    </row>
    <row r="48" spans="1:51" x14ac:dyDescent="0.25">
      <c r="A48" s="4"/>
      <c r="B48" s="4">
        <v>6098</v>
      </c>
      <c r="C48" s="4"/>
      <c r="D48" s="81" t="s">
        <v>163</v>
      </c>
      <c r="E48" s="10">
        <f>SUM(E49)</f>
        <v>3150</v>
      </c>
      <c r="F48" s="10">
        <f t="shared" ref="F48:G48" si="27">SUM(F49)</f>
        <v>10.8</v>
      </c>
      <c r="G48" s="10">
        <f t="shared" si="27"/>
        <v>3139.2</v>
      </c>
      <c r="H48" s="15"/>
      <c r="I48" s="15"/>
      <c r="J48" s="15"/>
      <c r="K48" s="15"/>
      <c r="L48" s="15"/>
      <c r="M48" s="15"/>
      <c r="N48" s="15"/>
      <c r="O48" s="15">
        <f>SUM(O49:O49)</f>
        <v>2360</v>
      </c>
      <c r="P48" s="15"/>
      <c r="Q48" s="15"/>
      <c r="R48" s="15"/>
      <c r="S48" s="15"/>
      <c r="T48" s="10">
        <f>SUM(T49:T49)</f>
        <v>137.9</v>
      </c>
      <c r="U48" s="10">
        <f t="shared" ref="U48:AY48" si="28">SUM(U49:U49)</f>
        <v>0</v>
      </c>
      <c r="V48" s="10">
        <f t="shared" si="28"/>
        <v>0</v>
      </c>
      <c r="W48" s="10">
        <f t="shared" si="28"/>
        <v>32.299999999999997</v>
      </c>
      <c r="X48" s="10">
        <f t="shared" si="28"/>
        <v>0</v>
      </c>
      <c r="Y48" s="10">
        <f t="shared" si="28"/>
        <v>0</v>
      </c>
      <c r="Z48" s="10">
        <f t="shared" si="28"/>
        <v>10</v>
      </c>
      <c r="AA48" s="10">
        <f t="shared" si="28"/>
        <v>0</v>
      </c>
      <c r="AB48" s="10">
        <f t="shared" si="28"/>
        <v>0</v>
      </c>
      <c r="AC48" s="10">
        <f t="shared" si="28"/>
        <v>0</v>
      </c>
      <c r="AD48" s="10">
        <f t="shared" si="28"/>
        <v>0</v>
      </c>
      <c r="AE48" s="10">
        <f t="shared" si="28"/>
        <v>0</v>
      </c>
      <c r="AF48" s="10">
        <f t="shared" si="28"/>
        <v>0</v>
      </c>
      <c r="AG48" s="10">
        <f t="shared" si="28"/>
        <v>0</v>
      </c>
      <c r="AH48" s="10">
        <f t="shared" si="28"/>
        <v>0</v>
      </c>
      <c r="AI48" s="10">
        <f t="shared" si="28"/>
        <v>0</v>
      </c>
      <c r="AJ48" s="10">
        <f t="shared" si="28"/>
        <v>0</v>
      </c>
      <c r="AK48" s="10">
        <f t="shared" si="28"/>
        <v>0</v>
      </c>
      <c r="AL48" s="10">
        <f t="shared" si="28"/>
        <v>0</v>
      </c>
      <c r="AM48" s="10">
        <f t="shared" si="28"/>
        <v>0</v>
      </c>
      <c r="AN48" s="10">
        <f t="shared" si="28"/>
        <v>0</v>
      </c>
      <c r="AO48" s="10">
        <f t="shared" si="28"/>
        <v>0</v>
      </c>
      <c r="AP48" s="10">
        <f t="shared" si="28"/>
        <v>0</v>
      </c>
      <c r="AQ48" s="10">
        <f t="shared" si="28"/>
        <v>69</v>
      </c>
      <c r="AR48" s="10">
        <f t="shared" si="28"/>
        <v>0</v>
      </c>
      <c r="AS48" s="10">
        <f t="shared" si="28"/>
        <v>0</v>
      </c>
      <c r="AT48" s="10">
        <f t="shared" si="28"/>
        <v>0</v>
      </c>
      <c r="AU48" s="10">
        <f t="shared" si="28"/>
        <v>0</v>
      </c>
      <c r="AV48" s="10">
        <f t="shared" si="28"/>
        <v>0</v>
      </c>
      <c r="AW48" s="10">
        <f t="shared" si="28"/>
        <v>0</v>
      </c>
      <c r="AX48" s="10">
        <f t="shared" si="28"/>
        <v>530</v>
      </c>
      <c r="AY48" s="10">
        <f t="shared" si="28"/>
        <v>0</v>
      </c>
    </row>
    <row r="49" spans="1:51" x14ac:dyDescent="0.25">
      <c r="A49" s="4"/>
      <c r="C49" s="4">
        <v>60981</v>
      </c>
      <c r="D49" s="81" t="s">
        <v>163</v>
      </c>
      <c r="E49" s="10">
        <v>3150</v>
      </c>
      <c r="F49" s="10">
        <v>10.8</v>
      </c>
      <c r="G49" s="10">
        <v>3139.2</v>
      </c>
      <c r="H49" s="16"/>
      <c r="I49" s="16"/>
      <c r="J49" s="16"/>
      <c r="K49" s="16"/>
      <c r="L49" s="16"/>
      <c r="M49" s="16"/>
      <c r="N49" s="16"/>
      <c r="O49" s="10">
        <v>2360</v>
      </c>
      <c r="P49" s="16"/>
      <c r="Q49" s="16"/>
      <c r="R49" s="16"/>
      <c r="S49" s="16"/>
      <c r="T49" s="16">
        <v>137.9</v>
      </c>
      <c r="U49" s="16"/>
      <c r="V49" s="16"/>
      <c r="W49" s="16">
        <v>32.299999999999997</v>
      </c>
      <c r="X49" s="16"/>
      <c r="Y49" s="16"/>
      <c r="Z49" s="23">
        <v>10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0">
        <v>69</v>
      </c>
      <c r="AR49" s="16"/>
      <c r="AS49" s="16"/>
      <c r="AT49" s="16"/>
      <c r="AU49" s="16"/>
      <c r="AV49" s="16"/>
      <c r="AW49" s="16"/>
      <c r="AX49" s="10">
        <v>530</v>
      </c>
      <c r="AY49" s="16"/>
    </row>
    <row r="50" spans="1:51" x14ac:dyDescent="0.25">
      <c r="A50" s="1">
        <v>61</v>
      </c>
      <c r="B50" s="1"/>
      <c r="C50" s="1"/>
      <c r="D50" s="70" t="s">
        <v>164</v>
      </c>
      <c r="E50" s="17">
        <f>SUM(E51,E55,E58,E62,E65,E74,E79,E84,E87,E92,E101,E106,E111,E116,E120,E122)</f>
        <v>1646074.4000000006</v>
      </c>
      <c r="F50" s="17">
        <f t="shared" ref="F50:X50" si="29">SUM(F51,F55,F58,F62,F65,F74,F79,F84,F87,F92,F101,F106,F111,F116,F120,F122)</f>
        <v>362062.2</v>
      </c>
      <c r="G50" s="17">
        <f t="shared" si="29"/>
        <v>1284012.2</v>
      </c>
      <c r="H50" s="17">
        <f t="shared" si="29"/>
        <v>13597</v>
      </c>
      <c r="I50" s="17">
        <f t="shared" si="29"/>
        <v>41405</v>
      </c>
      <c r="J50" s="17">
        <f t="shared" si="29"/>
        <v>16921</v>
      </c>
      <c r="K50" s="17">
        <f t="shared" si="29"/>
        <v>1551</v>
      </c>
      <c r="L50" s="17">
        <f t="shared" si="29"/>
        <v>29121</v>
      </c>
      <c r="M50" s="17">
        <f t="shared" si="29"/>
        <v>8035</v>
      </c>
      <c r="N50" s="17">
        <f t="shared" si="29"/>
        <v>5516</v>
      </c>
      <c r="O50" s="17">
        <f t="shared" si="29"/>
        <v>46986</v>
      </c>
      <c r="P50" s="17">
        <f t="shared" si="29"/>
        <v>66268</v>
      </c>
      <c r="Q50" s="17">
        <f t="shared" si="29"/>
        <v>10652</v>
      </c>
      <c r="R50" s="17">
        <f t="shared" si="29"/>
        <v>5342</v>
      </c>
      <c r="S50" s="17">
        <f t="shared" si="29"/>
        <v>72612</v>
      </c>
      <c r="T50" s="17">
        <f>SUM(T51,T55,T58,T62,T65,T74,T79,T84,T87,T92,T101,T106,T111,T116,T120,T122)</f>
        <v>56193.999999999993</v>
      </c>
      <c r="U50" s="17">
        <f t="shared" si="29"/>
        <v>12310</v>
      </c>
      <c r="V50" s="17">
        <f t="shared" si="29"/>
        <v>20366</v>
      </c>
      <c r="W50" s="17">
        <f t="shared" si="29"/>
        <v>8045</v>
      </c>
      <c r="X50" s="17">
        <f t="shared" si="29"/>
        <v>24803.300000000003</v>
      </c>
      <c r="Y50" s="17">
        <f>SUM(Y51,Y55,Y58,Y62,Y65,Y74,Y79,Y84,Y87,Y92,Y101,Y106,Y111,Y116,Y120,Y122)</f>
        <v>27107</v>
      </c>
      <c r="Z50" s="17">
        <f>SUM(Z51,Z55,Z58,Z62,Z65,Z74,Z79,Z84,Z87,Z92,Z101,Z106,Z111,Z116,Z120,Z122)</f>
        <v>62591.1</v>
      </c>
      <c r="AA50" s="17">
        <f t="shared" ref="AA50:AY50" si="30">SUM(AA51,AA55,AA58,AA62,AA65,AA74,AA79,AA84,AA87,AA92,AA101,AA106,AA111,AA116,AA120,AA122)</f>
        <v>10905.6</v>
      </c>
      <c r="AB50" s="17">
        <f t="shared" si="30"/>
        <v>9356.1</v>
      </c>
      <c r="AC50" s="17">
        <f t="shared" si="30"/>
        <v>45079.000000000007</v>
      </c>
      <c r="AD50" s="17">
        <f t="shared" si="30"/>
        <v>12458.8</v>
      </c>
      <c r="AE50" s="17">
        <f t="shared" si="30"/>
        <v>10640.5</v>
      </c>
      <c r="AF50" s="17">
        <f t="shared" si="30"/>
        <v>115662</v>
      </c>
      <c r="AG50" s="17">
        <f t="shared" si="30"/>
        <v>7028</v>
      </c>
      <c r="AH50" s="17">
        <f t="shared" si="30"/>
        <v>10658</v>
      </c>
      <c r="AI50" s="17">
        <f t="shared" si="30"/>
        <v>4372.6000000000004</v>
      </c>
      <c r="AJ50" s="17">
        <f t="shared" si="30"/>
        <v>5935.3</v>
      </c>
      <c r="AK50" s="17">
        <f t="shared" si="30"/>
        <v>288779</v>
      </c>
      <c r="AL50" s="17">
        <f t="shared" si="30"/>
        <v>15583.000000000002</v>
      </c>
      <c r="AM50" s="17">
        <f t="shared" si="30"/>
        <v>1092</v>
      </c>
      <c r="AN50" s="17">
        <f t="shared" si="30"/>
        <v>2108</v>
      </c>
      <c r="AO50" s="17">
        <f t="shared" si="30"/>
        <v>983</v>
      </c>
      <c r="AP50" s="17">
        <f t="shared" si="30"/>
        <v>17585</v>
      </c>
      <c r="AQ50" s="17">
        <f t="shared" si="30"/>
        <v>11765</v>
      </c>
      <c r="AR50" s="17">
        <f t="shared" si="30"/>
        <v>87077</v>
      </c>
      <c r="AS50" s="17">
        <f t="shared" si="30"/>
        <v>47630.400000000001</v>
      </c>
      <c r="AT50" s="17">
        <f t="shared" si="30"/>
        <v>2522</v>
      </c>
      <c r="AU50" s="17">
        <f t="shared" si="30"/>
        <v>18309</v>
      </c>
      <c r="AV50" s="17">
        <f t="shared" si="30"/>
        <v>14326</v>
      </c>
      <c r="AW50" s="17">
        <f t="shared" si="30"/>
        <v>5721.5</v>
      </c>
      <c r="AX50" s="17">
        <f t="shared" si="30"/>
        <v>9013</v>
      </c>
      <c r="AY50" s="17">
        <f t="shared" si="30"/>
        <v>0</v>
      </c>
    </row>
    <row r="51" spans="1:51" x14ac:dyDescent="0.25">
      <c r="A51" s="4"/>
      <c r="B51" s="4">
        <v>6101</v>
      </c>
      <c r="C51" s="4"/>
      <c r="D51" s="68" t="s">
        <v>165</v>
      </c>
      <c r="E51" s="10">
        <f t="shared" ref="E51:R51" si="31">SUM(E52:E54)</f>
        <v>9078.1</v>
      </c>
      <c r="F51" s="10">
        <f t="shared" si="31"/>
        <v>108.9</v>
      </c>
      <c r="G51" s="10">
        <f t="shared" si="31"/>
        <v>8969.2000000000007</v>
      </c>
      <c r="H51" s="10">
        <f t="shared" si="31"/>
        <v>24</v>
      </c>
      <c r="I51" s="10">
        <f t="shared" si="31"/>
        <v>0</v>
      </c>
      <c r="J51" s="10">
        <f t="shared" si="31"/>
        <v>0</v>
      </c>
      <c r="K51" s="10">
        <f t="shared" si="31"/>
        <v>0</v>
      </c>
      <c r="L51" s="10">
        <f t="shared" si="31"/>
        <v>5320</v>
      </c>
      <c r="M51" s="10">
        <f t="shared" si="31"/>
        <v>288</v>
      </c>
      <c r="N51" s="10">
        <f t="shared" si="31"/>
        <v>120</v>
      </c>
      <c r="O51" s="10">
        <f t="shared" si="31"/>
        <v>500</v>
      </c>
      <c r="P51" s="10">
        <f t="shared" si="31"/>
        <v>138.5</v>
      </c>
      <c r="Q51" s="10">
        <f t="shared" si="31"/>
        <v>0</v>
      </c>
      <c r="R51" s="10">
        <f t="shared" si="31"/>
        <v>0</v>
      </c>
      <c r="S51" s="10">
        <f>SUM(S52:S54)</f>
        <v>188</v>
      </c>
      <c r="T51" s="10">
        <f>SUM(T52:T54)</f>
        <v>87.2</v>
      </c>
      <c r="U51" s="10">
        <f t="shared" ref="U51:AY51" si="32">SUM(U52:U54)</f>
        <v>0</v>
      </c>
      <c r="V51" s="10">
        <f t="shared" si="32"/>
        <v>604.70000000000005</v>
      </c>
      <c r="W51" s="10">
        <f t="shared" si="32"/>
        <v>5.5</v>
      </c>
      <c r="X51" s="10">
        <f t="shared" si="32"/>
        <v>3</v>
      </c>
      <c r="Y51" s="10">
        <f t="shared" si="32"/>
        <v>0</v>
      </c>
      <c r="Z51" s="10">
        <f t="shared" si="32"/>
        <v>69.199999999999989</v>
      </c>
      <c r="AA51" s="10">
        <f t="shared" si="32"/>
        <v>12.7</v>
      </c>
      <c r="AB51" s="10">
        <f t="shared" si="32"/>
        <v>3.9</v>
      </c>
      <c r="AC51" s="10">
        <f t="shared" si="32"/>
        <v>23.5</v>
      </c>
      <c r="AD51" s="10">
        <f t="shared" si="32"/>
        <v>24</v>
      </c>
      <c r="AE51" s="10">
        <f t="shared" si="32"/>
        <v>160</v>
      </c>
      <c r="AF51" s="10">
        <f t="shared" si="32"/>
        <v>0</v>
      </c>
      <c r="AG51" s="10">
        <f t="shared" si="32"/>
        <v>36.799999999999997</v>
      </c>
      <c r="AH51" s="10">
        <f t="shared" si="32"/>
        <v>2.4</v>
      </c>
      <c r="AI51" s="10">
        <f t="shared" si="32"/>
        <v>7</v>
      </c>
      <c r="AJ51" s="10">
        <f t="shared" si="32"/>
        <v>4</v>
      </c>
      <c r="AK51" s="10">
        <f t="shared" si="32"/>
        <v>15</v>
      </c>
      <c r="AL51" s="10">
        <f t="shared" si="32"/>
        <v>4.8</v>
      </c>
      <c r="AM51" s="10">
        <f t="shared" si="32"/>
        <v>15</v>
      </c>
      <c r="AN51" s="10">
        <f t="shared" si="32"/>
        <v>0</v>
      </c>
      <c r="AO51" s="10">
        <f t="shared" si="32"/>
        <v>2</v>
      </c>
      <c r="AP51" s="10">
        <f t="shared" si="32"/>
        <v>0</v>
      </c>
      <c r="AQ51" s="10">
        <f t="shared" si="32"/>
        <v>10</v>
      </c>
      <c r="AR51" s="10">
        <f t="shared" si="32"/>
        <v>10</v>
      </c>
      <c r="AS51" s="10">
        <f t="shared" si="32"/>
        <v>1242</v>
      </c>
      <c r="AT51" s="10">
        <f t="shared" si="32"/>
        <v>2</v>
      </c>
      <c r="AU51" s="10">
        <f t="shared" si="32"/>
        <v>40</v>
      </c>
      <c r="AV51" s="10">
        <f t="shared" si="32"/>
        <v>0</v>
      </c>
      <c r="AW51" s="10">
        <f t="shared" si="32"/>
        <v>0</v>
      </c>
      <c r="AX51" s="10">
        <f t="shared" si="32"/>
        <v>6</v>
      </c>
      <c r="AY51" s="10">
        <f t="shared" si="32"/>
        <v>0</v>
      </c>
    </row>
    <row r="52" spans="1:51" x14ac:dyDescent="0.25">
      <c r="A52" s="4"/>
      <c r="B52" s="4"/>
      <c r="C52" s="4">
        <v>61011</v>
      </c>
      <c r="D52" s="81" t="s">
        <v>166</v>
      </c>
      <c r="E52" s="10">
        <v>4503</v>
      </c>
      <c r="F52" s="10">
        <v>83.9</v>
      </c>
      <c r="G52" s="10">
        <v>4419.1000000000004</v>
      </c>
      <c r="H52" s="10">
        <v>24</v>
      </c>
      <c r="I52" s="10"/>
      <c r="J52" s="10"/>
      <c r="K52" s="10"/>
      <c r="L52" s="10">
        <v>2120</v>
      </c>
      <c r="M52" s="10">
        <v>288</v>
      </c>
      <c r="N52" s="10">
        <v>120</v>
      </c>
      <c r="O52" s="10">
        <v>500</v>
      </c>
      <c r="P52" s="10">
        <v>112.5</v>
      </c>
      <c r="Q52" s="10"/>
      <c r="R52" s="10"/>
      <c r="S52" s="10">
        <v>188</v>
      </c>
      <c r="T52" s="10">
        <v>87.2</v>
      </c>
      <c r="U52" s="10"/>
      <c r="V52" s="10">
        <v>604.70000000000005</v>
      </c>
      <c r="W52" s="10">
        <v>2</v>
      </c>
      <c r="X52" s="10">
        <v>3</v>
      </c>
      <c r="Y52" s="10"/>
      <c r="Z52" s="10">
        <v>21.6</v>
      </c>
      <c r="AA52" s="10">
        <v>12.7</v>
      </c>
      <c r="AB52" s="10">
        <v>3.9</v>
      </c>
      <c r="AC52" s="10">
        <v>23.5</v>
      </c>
      <c r="AD52" s="10">
        <v>24</v>
      </c>
      <c r="AE52" s="10">
        <v>160</v>
      </c>
      <c r="AF52" s="10"/>
      <c r="AG52" s="10">
        <v>12.8</v>
      </c>
      <c r="AH52" s="10">
        <v>2.4</v>
      </c>
      <c r="AI52" s="10">
        <v>7</v>
      </c>
      <c r="AJ52" s="10">
        <v>4</v>
      </c>
      <c r="AK52" s="10">
        <v>15</v>
      </c>
      <c r="AL52" s="10">
        <v>4.8</v>
      </c>
      <c r="AM52" s="10">
        <v>15</v>
      </c>
      <c r="AN52" s="10"/>
      <c r="AO52" s="10">
        <v>2</v>
      </c>
      <c r="AP52" s="10"/>
      <c r="AQ52" s="10">
        <v>10</v>
      </c>
      <c r="AR52" s="10">
        <v>10</v>
      </c>
      <c r="AS52" s="10">
        <v>3</v>
      </c>
      <c r="AT52" s="10">
        <v>2</v>
      </c>
      <c r="AU52" s="10">
        <v>30</v>
      </c>
      <c r="AV52" s="10"/>
      <c r="AW52" s="10"/>
      <c r="AX52" s="10">
        <v>6</v>
      </c>
      <c r="AY52" s="10"/>
    </row>
    <row r="53" spans="1:51" x14ac:dyDescent="0.25">
      <c r="A53" s="4"/>
      <c r="B53" s="4"/>
      <c r="C53" s="4">
        <v>61012</v>
      </c>
      <c r="D53" s="81" t="s">
        <v>167</v>
      </c>
      <c r="E53" s="10">
        <v>1276</v>
      </c>
      <c r="F53" s="10">
        <v>25</v>
      </c>
      <c r="G53" s="10">
        <v>1251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43</v>
      </c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>
        <v>1198</v>
      </c>
      <c r="AT53" s="10"/>
      <c r="AU53" s="10">
        <v>10</v>
      </c>
      <c r="AV53" s="10"/>
      <c r="AW53" s="10"/>
      <c r="AX53" s="10"/>
      <c r="AY53" s="10"/>
    </row>
    <row r="54" spans="1:51" x14ac:dyDescent="0.25">
      <c r="A54" s="4"/>
      <c r="B54" s="4"/>
      <c r="C54" s="4">
        <v>61018</v>
      </c>
      <c r="D54" s="81" t="s">
        <v>168</v>
      </c>
      <c r="E54" s="10">
        <v>3299.1</v>
      </c>
      <c r="F54" s="10"/>
      <c r="G54" s="10">
        <v>3299.1</v>
      </c>
      <c r="H54" s="10"/>
      <c r="I54" s="10"/>
      <c r="J54" s="10"/>
      <c r="K54" s="10"/>
      <c r="L54" s="10">
        <v>3200</v>
      </c>
      <c r="M54" s="10"/>
      <c r="N54" s="10"/>
      <c r="O54" s="10"/>
      <c r="P54" s="10">
        <v>26</v>
      </c>
      <c r="Q54" s="10"/>
      <c r="R54" s="10"/>
      <c r="S54" s="10"/>
      <c r="T54" s="10"/>
      <c r="U54" s="10"/>
      <c r="V54" s="10"/>
      <c r="W54" s="10">
        <v>3.5</v>
      </c>
      <c r="X54" s="10"/>
      <c r="Y54" s="10"/>
      <c r="Z54" s="10">
        <v>4.5999999999999996</v>
      </c>
      <c r="AA54" s="10"/>
      <c r="AB54" s="10"/>
      <c r="AC54" s="10"/>
      <c r="AD54" s="10"/>
      <c r="AE54" s="10"/>
      <c r="AF54" s="10"/>
      <c r="AG54" s="10">
        <v>24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>
        <v>41</v>
      </c>
      <c r="AT54" s="10"/>
      <c r="AU54" s="10"/>
      <c r="AV54" s="10"/>
      <c r="AW54" s="10"/>
      <c r="AX54" s="10"/>
      <c r="AY54" s="10"/>
    </row>
    <row r="55" spans="1:51" x14ac:dyDescent="0.25">
      <c r="A55" s="4"/>
      <c r="B55" s="4">
        <v>6102</v>
      </c>
      <c r="C55" s="4"/>
      <c r="D55" s="68" t="s">
        <v>169</v>
      </c>
      <c r="E55" s="10">
        <f>SUM(E56:E57)</f>
        <v>15757.8</v>
      </c>
      <c r="F55" s="10">
        <f t="shared" ref="F55:X55" si="33">SUM(F56:F57)</f>
        <v>2491.9</v>
      </c>
      <c r="G55" s="10">
        <f t="shared" si="33"/>
        <v>13265.9</v>
      </c>
      <c r="H55" s="10">
        <f t="shared" si="33"/>
        <v>0</v>
      </c>
      <c r="I55" s="10">
        <f t="shared" si="33"/>
        <v>291</v>
      </c>
      <c r="J55" s="10">
        <f t="shared" si="33"/>
        <v>50</v>
      </c>
      <c r="K55" s="10">
        <f t="shared" si="33"/>
        <v>3</v>
      </c>
      <c r="L55" s="10">
        <f t="shared" si="33"/>
        <v>150</v>
      </c>
      <c r="M55" s="10">
        <f t="shared" si="33"/>
        <v>40</v>
      </c>
      <c r="N55" s="10">
        <f t="shared" si="33"/>
        <v>30</v>
      </c>
      <c r="O55" s="10">
        <f t="shared" si="33"/>
        <v>800</v>
      </c>
      <c r="P55" s="10">
        <f t="shared" si="33"/>
        <v>590</v>
      </c>
      <c r="Q55" s="10">
        <f t="shared" si="33"/>
        <v>400</v>
      </c>
      <c r="R55" s="10">
        <f t="shared" si="33"/>
        <v>50</v>
      </c>
      <c r="S55" s="10">
        <f t="shared" si="33"/>
        <v>1379</v>
      </c>
      <c r="T55" s="10">
        <f t="shared" si="33"/>
        <v>1104.2</v>
      </c>
      <c r="U55" s="10">
        <f t="shared" si="33"/>
        <v>100</v>
      </c>
      <c r="V55" s="10">
        <f t="shared" si="33"/>
        <v>104.3</v>
      </c>
      <c r="W55" s="10">
        <f t="shared" si="33"/>
        <v>21.2</v>
      </c>
      <c r="X55" s="10">
        <f t="shared" si="33"/>
        <v>2293</v>
      </c>
      <c r="Y55" s="10">
        <f>SUM(Y56:Y57)</f>
        <v>321.3</v>
      </c>
      <c r="Z55" s="10">
        <f>SUM(Z56:Z57)</f>
        <v>184.9</v>
      </c>
      <c r="AA55" s="10">
        <f t="shared" ref="AA55:AY55" si="34">SUM(AA56:AA57)</f>
        <v>282.10000000000002</v>
      </c>
      <c r="AB55" s="10">
        <f t="shared" si="34"/>
        <v>661.7</v>
      </c>
      <c r="AC55" s="10">
        <f t="shared" si="34"/>
        <v>1291.8</v>
      </c>
      <c r="AD55" s="10">
        <f t="shared" si="34"/>
        <v>276.89999999999998</v>
      </c>
      <c r="AE55" s="10">
        <f t="shared" si="34"/>
        <v>205</v>
      </c>
      <c r="AF55" s="10">
        <f t="shared" si="34"/>
        <v>28.3</v>
      </c>
      <c r="AG55" s="10">
        <f t="shared" si="34"/>
        <v>62</v>
      </c>
      <c r="AH55" s="10">
        <f t="shared" si="34"/>
        <v>0</v>
      </c>
      <c r="AI55" s="10">
        <f t="shared" si="34"/>
        <v>35</v>
      </c>
      <c r="AJ55" s="10">
        <f t="shared" si="34"/>
        <v>10.8</v>
      </c>
      <c r="AK55" s="10">
        <f t="shared" si="34"/>
        <v>394</v>
      </c>
      <c r="AL55" s="10">
        <f t="shared" si="34"/>
        <v>115.4</v>
      </c>
      <c r="AM55" s="10">
        <f t="shared" si="34"/>
        <v>50</v>
      </c>
      <c r="AN55" s="10">
        <f t="shared" si="34"/>
        <v>0</v>
      </c>
      <c r="AO55" s="10">
        <f t="shared" si="34"/>
        <v>0</v>
      </c>
      <c r="AP55" s="10">
        <f t="shared" si="34"/>
        <v>335</v>
      </c>
      <c r="AQ55" s="10">
        <f t="shared" si="34"/>
        <v>548</v>
      </c>
      <c r="AR55" s="10">
        <f t="shared" si="34"/>
        <v>30</v>
      </c>
      <c r="AS55" s="10">
        <f t="shared" si="34"/>
        <v>0</v>
      </c>
      <c r="AT55" s="10">
        <f t="shared" si="34"/>
        <v>50</v>
      </c>
      <c r="AU55" s="10">
        <f t="shared" si="34"/>
        <v>15</v>
      </c>
      <c r="AV55" s="10">
        <f t="shared" si="34"/>
        <v>800</v>
      </c>
      <c r="AW55" s="10">
        <f t="shared" si="34"/>
        <v>62</v>
      </c>
      <c r="AX55" s="10">
        <f t="shared" si="34"/>
        <v>101</v>
      </c>
      <c r="AY55" s="10">
        <f t="shared" si="34"/>
        <v>0</v>
      </c>
    </row>
    <row r="56" spans="1:51" x14ac:dyDescent="0.25">
      <c r="A56" s="4"/>
      <c r="B56" s="4"/>
      <c r="C56" s="12">
        <v>61021</v>
      </c>
      <c r="D56" s="81" t="s">
        <v>169</v>
      </c>
      <c r="E56" s="10">
        <v>14910</v>
      </c>
      <c r="F56" s="10">
        <v>2476.9</v>
      </c>
      <c r="G56" s="10">
        <v>12433.1</v>
      </c>
      <c r="H56" s="10"/>
      <c r="I56" s="10">
        <v>291</v>
      </c>
      <c r="J56" s="10">
        <v>50</v>
      </c>
      <c r="K56" s="10">
        <v>3</v>
      </c>
      <c r="L56" s="10">
        <v>150</v>
      </c>
      <c r="M56" s="10">
        <v>40</v>
      </c>
      <c r="N56" s="10">
        <v>30</v>
      </c>
      <c r="O56" s="10">
        <v>800</v>
      </c>
      <c r="P56" s="10">
        <v>590</v>
      </c>
      <c r="Q56" s="10">
        <v>400</v>
      </c>
      <c r="R56" s="10">
        <v>50</v>
      </c>
      <c r="S56" s="10">
        <v>1379</v>
      </c>
      <c r="T56" s="10">
        <v>1104.2</v>
      </c>
      <c r="U56" s="10">
        <v>100</v>
      </c>
      <c r="V56" s="10">
        <v>104.3</v>
      </c>
      <c r="W56" s="10">
        <v>21.2</v>
      </c>
      <c r="X56" s="10">
        <v>2061</v>
      </c>
      <c r="Y56" s="10">
        <v>321.3</v>
      </c>
      <c r="Z56" s="10">
        <v>184.9</v>
      </c>
      <c r="AA56" s="10">
        <v>282.10000000000002</v>
      </c>
      <c r="AB56" s="10">
        <v>661.7</v>
      </c>
      <c r="AC56" s="10">
        <v>691</v>
      </c>
      <c r="AD56" s="10">
        <v>276.89999999999998</v>
      </c>
      <c r="AE56" s="10">
        <v>205</v>
      </c>
      <c r="AF56" s="10">
        <v>28.3</v>
      </c>
      <c r="AG56" s="10">
        <v>62</v>
      </c>
      <c r="AH56" s="10"/>
      <c r="AI56" s="10">
        <v>35</v>
      </c>
      <c r="AJ56" s="10">
        <v>10.8</v>
      </c>
      <c r="AK56" s="10">
        <v>394</v>
      </c>
      <c r="AL56" s="10">
        <v>115.4</v>
      </c>
      <c r="AM56" s="10">
        <v>50</v>
      </c>
      <c r="AN56" s="10"/>
      <c r="AO56" s="10"/>
      <c r="AP56" s="10">
        <v>335</v>
      </c>
      <c r="AQ56" s="10">
        <v>548</v>
      </c>
      <c r="AR56" s="10">
        <v>30</v>
      </c>
      <c r="AS56" s="10"/>
      <c r="AT56" s="10">
        <v>50</v>
      </c>
      <c r="AU56" s="10">
        <v>15</v>
      </c>
      <c r="AV56" s="10">
        <v>800</v>
      </c>
      <c r="AW56" s="10">
        <v>62</v>
      </c>
      <c r="AX56" s="10">
        <v>101</v>
      </c>
      <c r="AY56" s="10"/>
    </row>
    <row r="57" spans="1:51" x14ac:dyDescent="0.25">
      <c r="A57" s="4"/>
      <c r="B57" s="4"/>
      <c r="C57" s="12">
        <v>61028</v>
      </c>
      <c r="D57" s="81" t="s">
        <v>327</v>
      </c>
      <c r="E57" s="10">
        <v>847.8</v>
      </c>
      <c r="F57" s="10">
        <v>15</v>
      </c>
      <c r="G57" s="10">
        <v>832.8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>
        <v>232</v>
      </c>
      <c r="Y57" s="10"/>
      <c r="Z57" s="10"/>
      <c r="AA57" s="10"/>
      <c r="AB57" s="10"/>
      <c r="AC57" s="10">
        <v>600.79999999999995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4"/>
      <c r="B58" s="4">
        <v>6103</v>
      </c>
      <c r="C58" s="4"/>
      <c r="D58" s="68" t="s">
        <v>170</v>
      </c>
      <c r="E58" s="10">
        <f>SUM(E59:E61)</f>
        <v>27264.400000000001</v>
      </c>
      <c r="F58" s="10">
        <f t="shared" ref="F58:G58" si="35">SUM(F59:F61)</f>
        <v>936.1</v>
      </c>
      <c r="G58" s="10">
        <f t="shared" si="35"/>
        <v>26328.300000000003</v>
      </c>
      <c r="H58" s="10">
        <f>SUM(H59:H61)</f>
        <v>0</v>
      </c>
      <c r="I58" s="10">
        <f t="shared" ref="I58:AY58" si="36">SUM(I59:I61)</f>
        <v>369</v>
      </c>
      <c r="J58" s="10">
        <f t="shared" si="36"/>
        <v>0</v>
      </c>
      <c r="K58" s="10">
        <f t="shared" si="36"/>
        <v>0</v>
      </c>
      <c r="L58" s="10">
        <f t="shared" si="36"/>
        <v>0</v>
      </c>
      <c r="M58" s="10">
        <f t="shared" si="36"/>
        <v>80</v>
      </c>
      <c r="N58" s="10">
        <f t="shared" si="36"/>
        <v>0</v>
      </c>
      <c r="O58" s="10">
        <f t="shared" si="36"/>
        <v>0</v>
      </c>
      <c r="P58" s="10">
        <f t="shared" si="36"/>
        <v>855</v>
      </c>
      <c r="Q58" s="10">
        <f t="shared" si="36"/>
        <v>0</v>
      </c>
      <c r="R58" s="10">
        <f t="shared" si="36"/>
        <v>0</v>
      </c>
      <c r="S58" s="10">
        <f t="shared" si="36"/>
        <v>18511</v>
      </c>
      <c r="T58" s="10">
        <f t="shared" si="36"/>
        <v>3262.1</v>
      </c>
      <c r="U58" s="10">
        <f t="shared" si="36"/>
        <v>0</v>
      </c>
      <c r="V58" s="10">
        <f t="shared" si="36"/>
        <v>0</v>
      </c>
      <c r="W58" s="10">
        <f t="shared" si="36"/>
        <v>4</v>
      </c>
      <c r="X58" s="10">
        <f t="shared" si="36"/>
        <v>0</v>
      </c>
      <c r="Y58" s="10">
        <f t="shared" si="36"/>
        <v>792.2</v>
      </c>
      <c r="Z58" s="10">
        <f t="shared" si="36"/>
        <v>196</v>
      </c>
      <c r="AA58" s="10">
        <f t="shared" si="36"/>
        <v>0</v>
      </c>
      <c r="AB58" s="10">
        <f t="shared" si="36"/>
        <v>0</v>
      </c>
      <c r="AC58" s="10">
        <f t="shared" si="36"/>
        <v>0</v>
      </c>
      <c r="AD58" s="10">
        <f t="shared" si="36"/>
        <v>0</v>
      </c>
      <c r="AE58" s="10">
        <f t="shared" si="36"/>
        <v>0</v>
      </c>
      <c r="AF58" s="10">
        <f t="shared" si="36"/>
        <v>0</v>
      </c>
      <c r="AG58" s="10">
        <f t="shared" si="36"/>
        <v>0</v>
      </c>
      <c r="AH58" s="10">
        <f t="shared" si="36"/>
        <v>0</v>
      </c>
      <c r="AI58" s="10">
        <f t="shared" si="36"/>
        <v>0</v>
      </c>
      <c r="AJ58" s="10">
        <f t="shared" si="36"/>
        <v>0</v>
      </c>
      <c r="AK58" s="10">
        <f t="shared" si="36"/>
        <v>0</v>
      </c>
      <c r="AL58" s="10">
        <f t="shared" si="36"/>
        <v>1872</v>
      </c>
      <c r="AM58" s="10">
        <f t="shared" si="36"/>
        <v>0</v>
      </c>
      <c r="AN58" s="10">
        <f t="shared" si="36"/>
        <v>0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87</v>
      </c>
      <c r="AT58" s="10">
        <f t="shared" si="36"/>
        <v>0</v>
      </c>
      <c r="AU58" s="10">
        <f t="shared" si="36"/>
        <v>0</v>
      </c>
      <c r="AV58" s="10">
        <f t="shared" si="36"/>
        <v>300</v>
      </c>
      <c r="AW58" s="10">
        <f t="shared" si="36"/>
        <v>0</v>
      </c>
      <c r="AX58" s="10">
        <f t="shared" si="36"/>
        <v>0</v>
      </c>
      <c r="AY58" s="10">
        <f t="shared" si="36"/>
        <v>0</v>
      </c>
    </row>
    <row r="59" spans="1:51" x14ac:dyDescent="0.25">
      <c r="A59" s="4"/>
      <c r="B59" s="4"/>
      <c r="C59" s="4">
        <v>61031</v>
      </c>
      <c r="D59" s="81" t="s">
        <v>328</v>
      </c>
      <c r="E59" s="10">
        <v>7761.2</v>
      </c>
      <c r="F59" s="10">
        <v>936.1</v>
      </c>
      <c r="G59" s="10">
        <v>6825.1</v>
      </c>
      <c r="H59" s="10"/>
      <c r="I59" s="10">
        <v>369</v>
      </c>
      <c r="J59" s="10"/>
      <c r="K59" s="10"/>
      <c r="L59" s="10"/>
      <c r="M59" s="10">
        <v>80</v>
      </c>
      <c r="N59" s="10"/>
      <c r="O59" s="10"/>
      <c r="P59" s="10">
        <v>855</v>
      </c>
      <c r="Q59" s="10"/>
      <c r="R59" s="10"/>
      <c r="S59" s="10"/>
      <c r="T59" s="10">
        <v>3262.1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>
        <v>1872</v>
      </c>
      <c r="AM59" s="10"/>
      <c r="AN59" s="10"/>
      <c r="AO59" s="10"/>
      <c r="AP59" s="10"/>
      <c r="AQ59" s="10"/>
      <c r="AR59" s="10"/>
      <c r="AS59" s="10">
        <v>87</v>
      </c>
      <c r="AT59" s="10"/>
      <c r="AU59" s="10"/>
      <c r="AV59" s="10">
        <v>300</v>
      </c>
      <c r="AW59" s="10"/>
      <c r="AX59" s="10"/>
      <c r="AY59" s="10"/>
    </row>
    <row r="60" spans="1:51" x14ac:dyDescent="0.25">
      <c r="A60" s="4"/>
      <c r="B60" s="4"/>
      <c r="C60" s="4">
        <v>61032</v>
      </c>
      <c r="D60" s="81" t="s">
        <v>329</v>
      </c>
      <c r="E60" s="10">
        <v>19499.2</v>
      </c>
      <c r="F60" s="10"/>
      <c r="G60" s="10">
        <v>19499.2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18511</v>
      </c>
      <c r="T60" s="10"/>
      <c r="U60" s="10"/>
      <c r="V60" s="10"/>
      <c r="W60" s="10"/>
      <c r="X60" s="10"/>
      <c r="Y60" s="10">
        <v>792.2</v>
      </c>
      <c r="Z60" s="10">
        <v>196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24.75" x14ac:dyDescent="0.25">
      <c r="A61" s="4"/>
      <c r="B61" s="4"/>
      <c r="C61" s="4">
        <v>61038</v>
      </c>
      <c r="D61" s="75" t="s">
        <v>353</v>
      </c>
      <c r="E61" s="10">
        <v>4</v>
      </c>
      <c r="F61" s="10"/>
      <c r="G61" s="10">
        <v>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4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4"/>
      <c r="B62" s="4">
        <v>6104</v>
      </c>
      <c r="C62" s="4"/>
      <c r="D62" s="81" t="s">
        <v>171</v>
      </c>
      <c r="E62" s="10">
        <f>SUM(E63:E64)</f>
        <v>40016.400000000001</v>
      </c>
      <c r="F62" s="10">
        <f t="shared" ref="F62:G62" si="37">SUM(F63:F64)</f>
        <v>3593.9</v>
      </c>
      <c r="G62" s="10">
        <f t="shared" si="37"/>
        <v>36422.5</v>
      </c>
      <c r="H62" s="10">
        <f>SUM(H63:H64)</f>
        <v>0</v>
      </c>
      <c r="I62" s="10">
        <f t="shared" ref="I62:AY62" si="38">SUM(I63:I64)</f>
        <v>0</v>
      </c>
      <c r="J62" s="10">
        <f t="shared" si="38"/>
        <v>370</v>
      </c>
      <c r="K62" s="10">
        <f t="shared" si="38"/>
        <v>25</v>
      </c>
      <c r="L62" s="10">
        <f t="shared" si="38"/>
        <v>0</v>
      </c>
      <c r="M62" s="10">
        <f t="shared" si="38"/>
        <v>839.8</v>
      </c>
      <c r="N62" s="10">
        <f t="shared" si="38"/>
        <v>20</v>
      </c>
      <c r="O62" s="10">
        <f t="shared" si="38"/>
        <v>50</v>
      </c>
      <c r="P62" s="10">
        <f t="shared" si="38"/>
        <v>8473</v>
      </c>
      <c r="Q62" s="10">
        <f t="shared" si="38"/>
        <v>1455</v>
      </c>
      <c r="R62" s="10">
        <f t="shared" si="38"/>
        <v>258</v>
      </c>
      <c r="S62" s="10">
        <f t="shared" si="38"/>
        <v>493</v>
      </c>
      <c r="T62" s="10">
        <f t="shared" si="38"/>
        <v>721.8</v>
      </c>
      <c r="U62" s="10">
        <f t="shared" si="38"/>
        <v>0</v>
      </c>
      <c r="V62" s="10">
        <f t="shared" si="38"/>
        <v>154.80000000000001</v>
      </c>
      <c r="W62" s="10">
        <f t="shared" si="38"/>
        <v>196.3</v>
      </c>
      <c r="X62" s="10">
        <f t="shared" si="38"/>
        <v>1588</v>
      </c>
      <c r="Y62" s="10">
        <f t="shared" si="38"/>
        <v>650</v>
      </c>
      <c r="Z62" s="10">
        <f t="shared" si="38"/>
        <v>4766.3999999999996</v>
      </c>
      <c r="AA62" s="10">
        <f t="shared" si="38"/>
        <v>1224.5</v>
      </c>
      <c r="AB62" s="10">
        <f t="shared" si="38"/>
        <v>314.7</v>
      </c>
      <c r="AC62" s="10">
        <f t="shared" si="38"/>
        <v>4433.8999999999996</v>
      </c>
      <c r="AD62" s="10">
        <f t="shared" si="38"/>
        <v>246</v>
      </c>
      <c r="AE62" s="10">
        <f t="shared" si="38"/>
        <v>619.5</v>
      </c>
      <c r="AF62" s="10">
        <f t="shared" si="38"/>
        <v>1539.6</v>
      </c>
      <c r="AG62" s="10">
        <f t="shared" si="38"/>
        <v>150</v>
      </c>
      <c r="AH62" s="10">
        <f t="shared" si="38"/>
        <v>78.2</v>
      </c>
      <c r="AI62" s="10">
        <f t="shared" si="38"/>
        <v>199</v>
      </c>
      <c r="AJ62" s="10">
        <f t="shared" si="38"/>
        <v>675.3</v>
      </c>
      <c r="AK62" s="10">
        <f t="shared" si="38"/>
        <v>425</v>
      </c>
      <c r="AL62" s="10">
        <f t="shared" si="38"/>
        <v>2599.1</v>
      </c>
      <c r="AM62" s="10">
        <f t="shared" si="38"/>
        <v>0</v>
      </c>
      <c r="AN62" s="10">
        <f t="shared" si="38"/>
        <v>0</v>
      </c>
      <c r="AO62" s="10">
        <f t="shared" si="38"/>
        <v>0</v>
      </c>
      <c r="AP62" s="10">
        <f t="shared" si="38"/>
        <v>491</v>
      </c>
      <c r="AQ62" s="10">
        <f t="shared" si="38"/>
        <v>285</v>
      </c>
      <c r="AR62" s="10">
        <f t="shared" si="38"/>
        <v>300</v>
      </c>
      <c r="AS62" s="10">
        <f t="shared" si="38"/>
        <v>959.6</v>
      </c>
      <c r="AT62" s="10">
        <f t="shared" si="38"/>
        <v>45</v>
      </c>
      <c r="AU62" s="10">
        <f t="shared" si="38"/>
        <v>450</v>
      </c>
      <c r="AV62" s="10">
        <f t="shared" si="38"/>
        <v>225</v>
      </c>
      <c r="AW62" s="10">
        <f t="shared" si="38"/>
        <v>0</v>
      </c>
      <c r="AX62" s="10">
        <f t="shared" si="38"/>
        <v>1101</v>
      </c>
      <c r="AY62" s="10">
        <f t="shared" si="38"/>
        <v>0</v>
      </c>
    </row>
    <row r="63" spans="1:51" x14ac:dyDescent="0.25">
      <c r="A63" s="4"/>
      <c r="B63" s="4"/>
      <c r="C63" s="4">
        <v>61041</v>
      </c>
      <c r="D63" s="81" t="s">
        <v>330</v>
      </c>
      <c r="E63" s="18">
        <v>39943.9</v>
      </c>
      <c r="F63" s="10">
        <v>3558.9</v>
      </c>
      <c r="G63" s="10">
        <v>36385</v>
      </c>
      <c r="H63" s="10"/>
      <c r="I63" s="10"/>
      <c r="J63" s="10">
        <v>370</v>
      </c>
      <c r="K63" s="10">
        <v>25</v>
      </c>
      <c r="L63" s="10"/>
      <c r="M63" s="10">
        <v>839.8</v>
      </c>
      <c r="N63" s="10">
        <v>20</v>
      </c>
      <c r="O63" s="10">
        <v>50</v>
      </c>
      <c r="P63" s="10">
        <v>8473</v>
      </c>
      <c r="Q63" s="10">
        <v>1455</v>
      </c>
      <c r="R63" s="10">
        <v>258</v>
      </c>
      <c r="S63" s="10">
        <v>493</v>
      </c>
      <c r="T63" s="10">
        <v>721.8</v>
      </c>
      <c r="U63" s="10"/>
      <c r="V63" s="10">
        <v>154.80000000000001</v>
      </c>
      <c r="W63" s="10">
        <v>196.3</v>
      </c>
      <c r="X63" s="10">
        <v>1588</v>
      </c>
      <c r="Y63" s="10">
        <v>650</v>
      </c>
      <c r="Z63" s="10">
        <v>4728.8999999999996</v>
      </c>
      <c r="AA63" s="10">
        <v>1224.5</v>
      </c>
      <c r="AB63" s="10">
        <v>314.7</v>
      </c>
      <c r="AC63" s="10">
        <v>4433.8999999999996</v>
      </c>
      <c r="AD63" s="10">
        <v>246</v>
      </c>
      <c r="AE63" s="10">
        <v>619.5</v>
      </c>
      <c r="AF63" s="10">
        <v>1539.6</v>
      </c>
      <c r="AG63" s="10">
        <v>150</v>
      </c>
      <c r="AH63" s="10">
        <v>78.2</v>
      </c>
      <c r="AI63" s="10">
        <v>199</v>
      </c>
      <c r="AJ63" s="10">
        <v>675.3</v>
      </c>
      <c r="AK63" s="10">
        <v>425</v>
      </c>
      <c r="AL63" s="10">
        <v>2599.1</v>
      </c>
      <c r="AM63" s="10"/>
      <c r="AN63" s="10"/>
      <c r="AO63" s="10"/>
      <c r="AP63" s="10">
        <v>491</v>
      </c>
      <c r="AQ63" s="10">
        <v>285</v>
      </c>
      <c r="AR63" s="10">
        <v>300</v>
      </c>
      <c r="AS63" s="10">
        <v>959.6</v>
      </c>
      <c r="AT63" s="10">
        <v>45</v>
      </c>
      <c r="AU63" s="10">
        <v>450</v>
      </c>
      <c r="AV63" s="10">
        <v>225</v>
      </c>
      <c r="AW63" s="10"/>
      <c r="AX63" s="10">
        <v>1101</v>
      </c>
      <c r="AY63" s="10"/>
    </row>
    <row r="64" spans="1:51" x14ac:dyDescent="0.25">
      <c r="A64" s="4"/>
      <c r="B64" s="4"/>
      <c r="C64" s="4">
        <v>61048</v>
      </c>
      <c r="D64" s="68" t="s">
        <v>331</v>
      </c>
      <c r="E64" s="18">
        <v>72.5</v>
      </c>
      <c r="F64" s="10">
        <v>35</v>
      </c>
      <c r="G64" s="10">
        <v>37.5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>
        <v>37.5</v>
      </c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4"/>
      <c r="B65" s="4">
        <v>6105</v>
      </c>
      <c r="C65" s="4"/>
      <c r="D65" s="81" t="s">
        <v>172</v>
      </c>
      <c r="E65" s="10">
        <f>SUM(E66:E73)</f>
        <v>944284.3</v>
      </c>
      <c r="F65" s="10">
        <f t="shared" ref="F65:X65" si="39">SUM(F66:F73)</f>
        <v>258871.09999999998</v>
      </c>
      <c r="G65" s="10">
        <f t="shared" si="39"/>
        <v>685413.2</v>
      </c>
      <c r="H65" s="10">
        <f t="shared" si="39"/>
        <v>2233</v>
      </c>
      <c r="I65" s="10">
        <f t="shared" si="39"/>
        <v>7755.6</v>
      </c>
      <c r="J65" s="10">
        <f t="shared" si="39"/>
        <v>2733</v>
      </c>
      <c r="K65" s="10">
        <f t="shared" si="39"/>
        <v>760</v>
      </c>
      <c r="L65" s="10">
        <f t="shared" si="39"/>
        <v>4787</v>
      </c>
      <c r="M65" s="10">
        <f t="shared" si="39"/>
        <v>1461.6</v>
      </c>
      <c r="N65" s="10">
        <f t="shared" si="39"/>
        <v>1266</v>
      </c>
      <c r="O65" s="10">
        <f t="shared" si="39"/>
        <v>29970</v>
      </c>
      <c r="P65" s="10">
        <f t="shared" si="39"/>
        <v>37317</v>
      </c>
      <c r="Q65" s="10">
        <f t="shared" si="39"/>
        <v>1905</v>
      </c>
      <c r="R65" s="10">
        <f t="shared" si="39"/>
        <v>1259.0999999999999</v>
      </c>
      <c r="S65" s="10">
        <f t="shared" si="39"/>
        <v>10218</v>
      </c>
      <c r="T65" s="10">
        <f t="shared" si="39"/>
        <v>20425.100000000002</v>
      </c>
      <c r="U65" s="10">
        <f t="shared" si="39"/>
        <v>5617</v>
      </c>
      <c r="V65" s="10">
        <f t="shared" si="39"/>
        <v>4323.2</v>
      </c>
      <c r="W65" s="10">
        <f t="shared" si="39"/>
        <v>1187.5999999999999</v>
      </c>
      <c r="X65" s="10">
        <f t="shared" si="39"/>
        <v>280</v>
      </c>
      <c r="Y65" s="10">
        <f>SUM(Y66:Y73)</f>
        <v>4597.3999999999996</v>
      </c>
      <c r="Z65" s="10">
        <f>SUM(Z66:Z73)</f>
        <v>12772.700000000003</v>
      </c>
      <c r="AA65" s="10">
        <f t="shared" ref="AA65:AY65" si="40">SUM(AA66:AA73)</f>
        <v>3444.3</v>
      </c>
      <c r="AB65" s="10">
        <f t="shared" si="40"/>
        <v>2901.6000000000004</v>
      </c>
      <c r="AC65" s="10">
        <f t="shared" si="40"/>
        <v>7765.7999999999993</v>
      </c>
      <c r="AD65" s="10">
        <f t="shared" si="40"/>
        <v>6013</v>
      </c>
      <c r="AE65" s="10">
        <f t="shared" si="40"/>
        <v>2416</v>
      </c>
      <c r="AF65" s="10">
        <f t="shared" si="40"/>
        <v>109151.5</v>
      </c>
      <c r="AG65" s="10">
        <f t="shared" si="40"/>
        <v>3030</v>
      </c>
      <c r="AH65" s="10">
        <f t="shared" si="40"/>
        <v>3948.3</v>
      </c>
      <c r="AI65" s="10">
        <f t="shared" si="40"/>
        <v>1519</v>
      </c>
      <c r="AJ65" s="10">
        <f t="shared" si="40"/>
        <v>310.2</v>
      </c>
      <c r="AK65" s="10">
        <f t="shared" si="40"/>
        <v>280961</v>
      </c>
      <c r="AL65" s="10">
        <f t="shared" si="40"/>
        <v>3923.2999999999997</v>
      </c>
      <c r="AM65" s="10">
        <f t="shared" si="40"/>
        <v>557</v>
      </c>
      <c r="AN65" s="10">
        <f t="shared" si="40"/>
        <v>846</v>
      </c>
      <c r="AO65" s="10">
        <f t="shared" si="40"/>
        <v>500</v>
      </c>
      <c r="AP65" s="10">
        <f t="shared" si="40"/>
        <v>1353</v>
      </c>
      <c r="AQ65" s="10">
        <f t="shared" si="40"/>
        <v>2836</v>
      </c>
      <c r="AR65" s="10">
        <f t="shared" si="40"/>
        <v>84684</v>
      </c>
      <c r="AS65" s="10">
        <f t="shared" si="40"/>
        <v>2793.3999999999996</v>
      </c>
      <c r="AT65" s="10">
        <f t="shared" si="40"/>
        <v>777.5</v>
      </c>
      <c r="AU65" s="10">
        <f t="shared" si="40"/>
        <v>9708</v>
      </c>
      <c r="AV65" s="10">
        <f t="shared" si="40"/>
        <v>567</v>
      </c>
      <c r="AW65" s="10">
        <f t="shared" si="40"/>
        <v>3032</v>
      </c>
      <c r="AX65" s="10">
        <f t="shared" si="40"/>
        <v>1507</v>
      </c>
      <c r="AY65" s="10">
        <f t="shared" si="40"/>
        <v>0</v>
      </c>
    </row>
    <row r="66" spans="1:51" x14ac:dyDescent="0.25">
      <c r="A66" s="4"/>
      <c r="B66" s="4"/>
      <c r="C66" s="4">
        <v>61051</v>
      </c>
      <c r="D66" s="81" t="s">
        <v>173</v>
      </c>
      <c r="E66" s="10">
        <v>20606</v>
      </c>
      <c r="F66" s="10">
        <v>14076.4</v>
      </c>
      <c r="G66" s="10">
        <v>6529.6</v>
      </c>
      <c r="H66" s="10"/>
      <c r="I66" s="10"/>
      <c r="J66" s="10"/>
      <c r="K66" s="10"/>
      <c r="L66" s="10"/>
      <c r="M66" s="10">
        <v>200</v>
      </c>
      <c r="N66" s="10">
        <v>130</v>
      </c>
      <c r="O66" s="10"/>
      <c r="P66" s="10"/>
      <c r="Q66" s="10"/>
      <c r="R66" s="10"/>
      <c r="S66" s="10"/>
      <c r="T66" s="10">
        <v>139</v>
      </c>
      <c r="U66" s="10"/>
      <c r="V66" s="10"/>
      <c r="W66" s="10">
        <v>25</v>
      </c>
      <c r="X66" s="10"/>
      <c r="Y66" s="10"/>
      <c r="Z66" s="10">
        <v>239.2</v>
      </c>
      <c r="AA66" s="10">
        <v>212</v>
      </c>
      <c r="AB66" s="10">
        <v>35.799999999999997</v>
      </c>
      <c r="AC66" s="10">
        <v>3976.6</v>
      </c>
      <c r="AD66" s="10"/>
      <c r="AE66" s="10">
        <v>1310</v>
      </c>
      <c r="AF66" s="10"/>
      <c r="AG66" s="10"/>
      <c r="AH66" s="10"/>
      <c r="AI66" s="10"/>
      <c r="AJ66" s="10"/>
      <c r="AK66" s="10"/>
      <c r="AL66" s="10">
        <v>50</v>
      </c>
      <c r="AM66" s="10">
        <v>12</v>
      </c>
      <c r="AN66" s="10"/>
      <c r="AO66" s="10"/>
      <c r="AP66" s="10"/>
      <c r="AQ66" s="10">
        <v>117</v>
      </c>
      <c r="AR66" s="10"/>
      <c r="AS66" s="10"/>
      <c r="AT66" s="10">
        <v>30</v>
      </c>
      <c r="AU66" s="10">
        <v>33</v>
      </c>
      <c r="AV66" s="10">
        <v>20</v>
      </c>
      <c r="AW66" s="10"/>
      <c r="AX66" s="10"/>
      <c r="AY66" s="10"/>
    </row>
    <row r="67" spans="1:51" x14ac:dyDescent="0.25">
      <c r="A67" s="4"/>
      <c r="B67" s="4"/>
      <c r="C67" s="4">
        <v>61052</v>
      </c>
      <c r="D67" s="81" t="s">
        <v>174</v>
      </c>
      <c r="E67" s="10">
        <v>259420.79999999999</v>
      </c>
      <c r="F67" s="10">
        <v>148491.29999999999</v>
      </c>
      <c r="G67" s="10">
        <v>110929.5</v>
      </c>
      <c r="H67" s="10">
        <v>1933</v>
      </c>
      <c r="I67" s="10">
        <v>2286.5</v>
      </c>
      <c r="J67" s="10">
        <v>1572.5</v>
      </c>
      <c r="K67" s="10">
        <v>600</v>
      </c>
      <c r="L67" s="10">
        <v>1000</v>
      </c>
      <c r="M67" s="10">
        <v>450</v>
      </c>
      <c r="N67" s="10">
        <v>370</v>
      </c>
      <c r="O67" s="10">
        <v>28830</v>
      </c>
      <c r="P67" s="10">
        <v>5967</v>
      </c>
      <c r="Q67" s="10">
        <v>1200</v>
      </c>
      <c r="R67" s="10">
        <v>960</v>
      </c>
      <c r="S67" s="10">
        <v>6493</v>
      </c>
      <c r="T67" s="10">
        <v>5670.7</v>
      </c>
      <c r="U67" s="10">
        <v>2000</v>
      </c>
      <c r="V67" s="10">
        <v>1522.8</v>
      </c>
      <c r="W67" s="10">
        <v>300</v>
      </c>
      <c r="X67" s="10">
        <v>180</v>
      </c>
      <c r="Y67" s="10">
        <v>3300</v>
      </c>
      <c r="Z67" s="10">
        <v>8574.6</v>
      </c>
      <c r="AA67" s="10">
        <v>2141.3000000000002</v>
      </c>
      <c r="AB67" s="10">
        <v>1990.9</v>
      </c>
      <c r="AC67" s="10">
        <v>1583.8</v>
      </c>
      <c r="AD67" s="10">
        <v>5307</v>
      </c>
      <c r="AE67" s="10">
        <v>700</v>
      </c>
      <c r="AF67" s="10">
        <v>3541.4</v>
      </c>
      <c r="AG67" s="10">
        <v>2001</v>
      </c>
      <c r="AH67" s="10">
        <v>234.5</v>
      </c>
      <c r="AI67" s="10">
        <v>808</v>
      </c>
      <c r="AJ67" s="10">
        <v>30</v>
      </c>
      <c r="AK67" s="10">
        <v>300</v>
      </c>
      <c r="AL67" s="10">
        <v>3288</v>
      </c>
      <c r="AM67" s="10">
        <v>400</v>
      </c>
      <c r="AN67" s="10">
        <v>568</v>
      </c>
      <c r="AO67" s="10">
        <v>250</v>
      </c>
      <c r="AP67" s="10">
        <v>250</v>
      </c>
      <c r="AQ67" s="10">
        <v>700</v>
      </c>
      <c r="AR67" s="10">
        <v>830</v>
      </c>
      <c r="AS67" s="10">
        <v>572</v>
      </c>
      <c r="AT67" s="10">
        <v>383.5</v>
      </c>
      <c r="AU67" s="10">
        <v>7910</v>
      </c>
      <c r="AV67" s="10">
        <v>200</v>
      </c>
      <c r="AW67" s="10">
        <v>2850</v>
      </c>
      <c r="AX67" s="10">
        <v>880</v>
      </c>
      <c r="AY67" s="10"/>
    </row>
    <row r="68" spans="1:51" x14ac:dyDescent="0.25">
      <c r="A68" s="4"/>
      <c r="B68" s="4"/>
      <c r="C68" s="4">
        <v>61053</v>
      </c>
      <c r="D68" s="81" t="s">
        <v>175</v>
      </c>
      <c r="E68" s="10">
        <v>403320.5</v>
      </c>
      <c r="F68" s="10">
        <v>22923.200000000001</v>
      </c>
      <c r="G68" s="10">
        <v>380397.3</v>
      </c>
      <c r="H68" s="10"/>
      <c r="I68" s="10"/>
      <c r="J68" s="10"/>
      <c r="K68" s="10"/>
      <c r="L68" s="10">
        <v>200</v>
      </c>
      <c r="M68" s="10"/>
      <c r="N68" s="10">
        <v>100</v>
      </c>
      <c r="O68" s="10"/>
      <c r="P68" s="10">
        <v>280</v>
      </c>
      <c r="Q68" s="10"/>
      <c r="R68" s="10"/>
      <c r="S68" s="10"/>
      <c r="T68" s="10"/>
      <c r="U68" s="10">
        <v>250</v>
      </c>
      <c r="V68" s="10">
        <v>40</v>
      </c>
      <c r="W68" s="10"/>
      <c r="X68" s="10"/>
      <c r="Y68" s="10"/>
      <c r="Z68" s="10">
        <v>48</v>
      </c>
      <c r="AA68" s="10">
        <v>211</v>
      </c>
      <c r="AB68" s="10">
        <v>52.3</v>
      </c>
      <c r="AC68" s="10">
        <v>43</v>
      </c>
      <c r="AD68" s="10"/>
      <c r="AE68" s="10"/>
      <c r="AF68" s="10">
        <v>99000</v>
      </c>
      <c r="AG68" s="10"/>
      <c r="AH68" s="10">
        <v>5</v>
      </c>
      <c r="AI68" s="10"/>
      <c r="AJ68" s="10"/>
      <c r="AK68" s="10">
        <v>280000</v>
      </c>
      <c r="AL68" s="10"/>
      <c r="AM68" s="10"/>
      <c r="AN68" s="10">
        <v>8</v>
      </c>
      <c r="AO68" s="10"/>
      <c r="AP68" s="10"/>
      <c r="AQ68" s="10"/>
      <c r="AR68" s="10"/>
      <c r="AS68" s="10"/>
      <c r="AT68" s="10"/>
      <c r="AU68" s="10">
        <v>100</v>
      </c>
      <c r="AV68" s="10">
        <v>60</v>
      </c>
      <c r="AW68" s="10"/>
      <c r="AX68" s="10"/>
      <c r="AY68" s="10"/>
    </row>
    <row r="69" spans="1:51" x14ac:dyDescent="0.25">
      <c r="A69" s="4"/>
      <c r="B69" s="4"/>
      <c r="C69" s="4">
        <v>61054</v>
      </c>
      <c r="D69" s="81" t="s">
        <v>176</v>
      </c>
      <c r="E69" s="10">
        <v>25449.5</v>
      </c>
      <c r="F69" s="10">
        <v>5916.7</v>
      </c>
      <c r="G69" s="10">
        <v>19532.8</v>
      </c>
      <c r="H69" s="10"/>
      <c r="I69" s="10"/>
      <c r="J69" s="10"/>
      <c r="K69" s="10">
        <v>60</v>
      </c>
      <c r="L69" s="10">
        <v>1300</v>
      </c>
      <c r="M69" s="10">
        <v>200</v>
      </c>
      <c r="N69" s="10">
        <v>170</v>
      </c>
      <c r="O69" s="10">
        <v>380</v>
      </c>
      <c r="P69" s="10">
        <v>600</v>
      </c>
      <c r="Q69" s="10">
        <v>200</v>
      </c>
      <c r="R69" s="10"/>
      <c r="S69" s="10">
        <v>1369</v>
      </c>
      <c r="T69" s="10">
        <v>675.3</v>
      </c>
      <c r="U69" s="10">
        <v>830</v>
      </c>
      <c r="V69" s="10">
        <v>350</v>
      </c>
      <c r="W69" s="10">
        <v>263.39999999999998</v>
      </c>
      <c r="X69" s="10">
        <v>32</v>
      </c>
      <c r="Y69" s="10">
        <v>100</v>
      </c>
      <c r="Z69" s="10">
        <v>628.6</v>
      </c>
      <c r="AA69" s="10">
        <v>283.60000000000002</v>
      </c>
      <c r="AB69" s="10">
        <v>368.4</v>
      </c>
      <c r="AC69" s="10">
        <v>134.19999999999999</v>
      </c>
      <c r="AD69" s="10">
        <v>240</v>
      </c>
      <c r="AE69" s="10">
        <v>80</v>
      </c>
      <c r="AF69" s="10">
        <v>5685.7</v>
      </c>
      <c r="AG69" s="10">
        <v>765</v>
      </c>
      <c r="AH69" s="10">
        <v>172.1</v>
      </c>
      <c r="AI69" s="10">
        <v>352</v>
      </c>
      <c r="AJ69" s="10">
        <v>35</v>
      </c>
      <c r="AK69" s="10">
        <v>150</v>
      </c>
      <c r="AL69" s="10">
        <v>230</v>
      </c>
      <c r="AM69" s="10">
        <v>55</v>
      </c>
      <c r="AN69" s="10">
        <v>185</v>
      </c>
      <c r="AO69" s="10">
        <v>140</v>
      </c>
      <c r="AP69" s="10">
        <v>710</v>
      </c>
      <c r="AQ69" s="10">
        <v>1120</v>
      </c>
      <c r="AR69" s="10">
        <v>150</v>
      </c>
      <c r="AS69" s="10">
        <v>161.5</v>
      </c>
      <c r="AT69" s="10">
        <v>54</v>
      </c>
      <c r="AU69" s="10">
        <v>1000</v>
      </c>
      <c r="AV69" s="10">
        <v>75</v>
      </c>
      <c r="AW69" s="10">
        <v>28</v>
      </c>
      <c r="AX69" s="10">
        <v>200</v>
      </c>
      <c r="AY69" s="10"/>
    </row>
    <row r="70" spans="1:51" x14ac:dyDescent="0.25">
      <c r="A70" s="4"/>
      <c r="B70" s="4"/>
      <c r="C70" s="4">
        <v>61055</v>
      </c>
      <c r="D70" s="81" t="s">
        <v>177</v>
      </c>
      <c r="E70" s="10">
        <v>92680</v>
      </c>
      <c r="F70" s="10">
        <v>10680</v>
      </c>
      <c r="G70" s="10">
        <v>82000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>
        <v>82000</v>
      </c>
      <c r="AS70" s="10"/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61056</v>
      </c>
      <c r="D71" s="81" t="s">
        <v>178</v>
      </c>
      <c r="E71" s="10">
        <v>33135</v>
      </c>
      <c r="F71" s="10">
        <v>5492.9</v>
      </c>
      <c r="G71" s="10">
        <v>27642.1</v>
      </c>
      <c r="H71" s="10">
        <v>300</v>
      </c>
      <c r="I71" s="10">
        <v>3500</v>
      </c>
      <c r="J71" s="10">
        <v>500</v>
      </c>
      <c r="K71" s="10">
        <v>70</v>
      </c>
      <c r="L71" s="10">
        <v>600</v>
      </c>
      <c r="M71" s="10">
        <v>231.6</v>
      </c>
      <c r="N71" s="10">
        <v>166</v>
      </c>
      <c r="O71" s="10"/>
      <c r="P71" s="10">
        <v>9327</v>
      </c>
      <c r="Q71" s="10">
        <v>140</v>
      </c>
      <c r="R71" s="10">
        <v>160.5</v>
      </c>
      <c r="S71" s="10">
        <v>1309</v>
      </c>
      <c r="T71" s="10">
        <v>1406.9</v>
      </c>
      <c r="U71" s="10">
        <v>1000</v>
      </c>
      <c r="V71" s="10">
        <v>1768.4</v>
      </c>
      <c r="W71" s="10">
        <v>256</v>
      </c>
      <c r="X71" s="10">
        <v>36</v>
      </c>
      <c r="Y71" s="10">
        <v>76</v>
      </c>
      <c r="Z71" s="10">
        <v>993.2</v>
      </c>
      <c r="AA71" s="10">
        <v>173.6</v>
      </c>
      <c r="AB71" s="10">
        <v>171.9</v>
      </c>
      <c r="AC71" s="10">
        <v>1309.5</v>
      </c>
      <c r="AD71" s="10">
        <v>126</v>
      </c>
      <c r="AE71" s="10">
        <v>102</v>
      </c>
      <c r="AF71" s="10">
        <v>649.6</v>
      </c>
      <c r="AG71" s="10">
        <v>124</v>
      </c>
      <c r="AH71" s="10">
        <v>351.3</v>
      </c>
      <c r="AI71" s="10">
        <v>115</v>
      </c>
      <c r="AJ71" s="10">
        <v>200</v>
      </c>
      <c r="AK71" s="10">
        <v>300</v>
      </c>
      <c r="AL71" s="10">
        <v>100</v>
      </c>
      <c r="AM71" s="10">
        <v>25</v>
      </c>
      <c r="AN71" s="10">
        <v>20</v>
      </c>
      <c r="AO71" s="10">
        <v>70</v>
      </c>
      <c r="AP71" s="10">
        <v>200</v>
      </c>
      <c r="AQ71" s="10">
        <v>214</v>
      </c>
      <c r="AR71" s="10">
        <v>110</v>
      </c>
      <c r="AS71" s="10">
        <v>599.6</v>
      </c>
      <c r="AT71" s="10">
        <v>198</v>
      </c>
      <c r="AU71" s="10">
        <v>300</v>
      </c>
      <c r="AV71" s="10">
        <v>100</v>
      </c>
      <c r="AW71" s="10">
        <v>60</v>
      </c>
      <c r="AX71" s="10">
        <v>182</v>
      </c>
      <c r="AY71" s="10"/>
    </row>
    <row r="72" spans="1:51" x14ac:dyDescent="0.25">
      <c r="A72" s="4"/>
      <c r="B72" s="4"/>
      <c r="C72" s="4">
        <v>61057</v>
      </c>
      <c r="D72" s="81" t="s">
        <v>179</v>
      </c>
      <c r="E72" s="10">
        <v>58019.1</v>
      </c>
      <c r="F72" s="14">
        <v>6771.8</v>
      </c>
      <c r="G72" s="10">
        <v>51247.3</v>
      </c>
      <c r="H72" s="10"/>
      <c r="I72" s="10">
        <v>1280</v>
      </c>
      <c r="J72" s="10">
        <v>660.5</v>
      </c>
      <c r="K72" s="10">
        <v>26</v>
      </c>
      <c r="L72" s="10">
        <v>1072</v>
      </c>
      <c r="M72" s="10">
        <v>250</v>
      </c>
      <c r="N72" s="10">
        <v>270</v>
      </c>
      <c r="O72" s="10"/>
      <c r="P72" s="10">
        <v>20500</v>
      </c>
      <c r="Q72" s="10">
        <v>365</v>
      </c>
      <c r="R72" s="10">
        <v>138.6</v>
      </c>
      <c r="S72" s="10">
        <v>1047</v>
      </c>
      <c r="T72" s="10">
        <v>11906.5</v>
      </c>
      <c r="U72" s="10">
        <v>637</v>
      </c>
      <c r="V72" s="10">
        <v>558</v>
      </c>
      <c r="W72" s="10">
        <v>343.2</v>
      </c>
      <c r="X72" s="10">
        <v>32</v>
      </c>
      <c r="Y72" s="10">
        <v>621.4</v>
      </c>
      <c r="Z72" s="10">
        <v>650.20000000000005</v>
      </c>
      <c r="AA72" s="10">
        <v>405.8</v>
      </c>
      <c r="AB72" s="10">
        <v>210.3</v>
      </c>
      <c r="AC72" s="10">
        <v>635.79999999999995</v>
      </c>
      <c r="AD72" s="10">
        <v>300</v>
      </c>
      <c r="AE72" s="10">
        <v>224</v>
      </c>
      <c r="AF72" s="10">
        <v>274.8</v>
      </c>
      <c r="AG72" s="10">
        <v>140</v>
      </c>
      <c r="AH72" s="10">
        <v>3148.1</v>
      </c>
      <c r="AI72" s="10">
        <v>244</v>
      </c>
      <c r="AJ72" s="10">
        <v>30.2</v>
      </c>
      <c r="AK72" s="10">
        <v>167</v>
      </c>
      <c r="AL72" s="10">
        <v>239.6</v>
      </c>
      <c r="AM72" s="10">
        <v>65</v>
      </c>
      <c r="AN72" s="10">
        <v>65</v>
      </c>
      <c r="AO72" s="10">
        <v>40</v>
      </c>
      <c r="AP72" s="10">
        <v>143</v>
      </c>
      <c r="AQ72" s="10">
        <v>685</v>
      </c>
      <c r="AR72" s="10">
        <v>1594</v>
      </c>
      <c r="AS72" s="10">
        <v>1460.3</v>
      </c>
      <c r="AT72" s="10">
        <v>112</v>
      </c>
      <c r="AU72" s="10">
        <v>330</v>
      </c>
      <c r="AV72" s="10">
        <v>112</v>
      </c>
      <c r="AW72" s="10">
        <v>54</v>
      </c>
      <c r="AX72" s="10">
        <v>210</v>
      </c>
      <c r="AY72" s="10"/>
    </row>
    <row r="73" spans="1:51" x14ac:dyDescent="0.25">
      <c r="A73" s="4"/>
      <c r="B73" s="4"/>
      <c r="C73" s="4">
        <v>61058</v>
      </c>
      <c r="D73" s="68" t="s">
        <v>180</v>
      </c>
      <c r="E73" s="10">
        <v>51653.4</v>
      </c>
      <c r="F73" s="10">
        <v>44518.8</v>
      </c>
      <c r="G73" s="10">
        <v>7134.6</v>
      </c>
      <c r="H73" s="10"/>
      <c r="I73" s="10">
        <v>689.1</v>
      </c>
      <c r="J73" s="10"/>
      <c r="K73" s="10">
        <v>4</v>
      </c>
      <c r="L73" s="10">
        <v>615</v>
      </c>
      <c r="M73" s="10">
        <v>130</v>
      </c>
      <c r="N73" s="10">
        <v>60</v>
      </c>
      <c r="O73" s="10">
        <v>760</v>
      </c>
      <c r="P73" s="10">
        <v>643</v>
      </c>
      <c r="Q73" s="10"/>
      <c r="R73" s="10"/>
      <c r="S73" s="10"/>
      <c r="T73" s="10">
        <v>626.70000000000005</v>
      </c>
      <c r="U73" s="10">
        <v>900</v>
      </c>
      <c r="V73" s="10">
        <v>84</v>
      </c>
      <c r="W73" s="10"/>
      <c r="X73" s="10"/>
      <c r="Y73" s="10">
        <v>500</v>
      </c>
      <c r="Z73" s="10">
        <v>1638.9</v>
      </c>
      <c r="AA73" s="10">
        <v>17</v>
      </c>
      <c r="AB73" s="10">
        <v>72</v>
      </c>
      <c r="AC73" s="10">
        <v>82.9</v>
      </c>
      <c r="AD73" s="10">
        <v>40</v>
      </c>
      <c r="AE73" s="10"/>
      <c r="AF73" s="10"/>
      <c r="AG73" s="10"/>
      <c r="AH73" s="10">
        <v>37.299999999999997</v>
      </c>
      <c r="AI73" s="10"/>
      <c r="AJ73" s="10">
        <v>15</v>
      </c>
      <c r="AK73" s="10">
        <v>44</v>
      </c>
      <c r="AL73" s="10">
        <v>15.7</v>
      </c>
      <c r="AM73" s="10"/>
      <c r="AN73" s="10"/>
      <c r="AO73" s="10"/>
      <c r="AP73" s="10">
        <v>50</v>
      </c>
      <c r="AQ73" s="10"/>
      <c r="AR73" s="10"/>
      <c r="AS73" s="10"/>
      <c r="AT73" s="10"/>
      <c r="AU73" s="10">
        <v>35</v>
      </c>
      <c r="AV73" s="10"/>
      <c r="AW73" s="10">
        <v>40</v>
      </c>
      <c r="AX73" s="10">
        <v>35</v>
      </c>
      <c r="AY73" s="10"/>
    </row>
    <row r="74" spans="1:51" x14ac:dyDescent="0.25">
      <c r="A74" s="4"/>
      <c r="B74" s="4">
        <v>6106</v>
      </c>
      <c r="C74" s="4"/>
      <c r="D74" s="81" t="s">
        <v>181</v>
      </c>
      <c r="E74" s="10">
        <f>SUM(E75:E78)</f>
        <v>2340.4</v>
      </c>
      <c r="F74" s="10">
        <f>SUM(F75:F78)</f>
        <v>21.8</v>
      </c>
      <c r="G74" s="10">
        <f>SUM(G75:G78)</f>
        <v>2318.6</v>
      </c>
      <c r="H74" s="10">
        <f>SUM(H75:H78)</f>
        <v>0</v>
      </c>
      <c r="I74" s="10">
        <f t="shared" ref="I74:AY74" si="41">SUM(I75:I78)</f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7</v>
      </c>
      <c r="O74" s="10">
        <f t="shared" si="41"/>
        <v>0</v>
      </c>
      <c r="P74" s="10">
        <f t="shared" si="41"/>
        <v>0</v>
      </c>
      <c r="Q74" s="10">
        <f t="shared" si="41"/>
        <v>0</v>
      </c>
      <c r="R74" s="10">
        <f t="shared" si="41"/>
        <v>0</v>
      </c>
      <c r="S74" s="10">
        <f t="shared" si="41"/>
        <v>1462</v>
      </c>
      <c r="T74" s="10">
        <f t="shared" si="41"/>
        <v>30</v>
      </c>
      <c r="U74" s="10">
        <f t="shared" si="41"/>
        <v>0</v>
      </c>
      <c r="V74" s="10">
        <f t="shared" si="41"/>
        <v>690</v>
      </c>
      <c r="W74" s="10">
        <f t="shared" si="41"/>
        <v>0</v>
      </c>
      <c r="X74" s="10">
        <f t="shared" si="41"/>
        <v>0</v>
      </c>
      <c r="Y74" s="10">
        <f t="shared" si="41"/>
        <v>129.6</v>
      </c>
      <c r="Z74" s="10">
        <f t="shared" si="41"/>
        <v>0</v>
      </c>
      <c r="AA74" s="10">
        <f t="shared" si="41"/>
        <v>0</v>
      </c>
      <c r="AB74" s="10">
        <f t="shared" si="41"/>
        <v>0</v>
      </c>
      <c r="AC74" s="10">
        <f t="shared" si="41"/>
        <v>0</v>
      </c>
      <c r="AD74" s="10">
        <f t="shared" si="41"/>
        <v>0</v>
      </c>
      <c r="AE74" s="10">
        <f t="shared" si="41"/>
        <v>0</v>
      </c>
      <c r="AF74" s="10">
        <f t="shared" si="41"/>
        <v>0</v>
      </c>
      <c r="AG74" s="10">
        <f t="shared" si="41"/>
        <v>0</v>
      </c>
      <c r="AH74" s="10">
        <f t="shared" si="41"/>
        <v>0</v>
      </c>
      <c r="AI74" s="10">
        <f t="shared" si="41"/>
        <v>0</v>
      </c>
      <c r="AJ74" s="10">
        <f t="shared" si="41"/>
        <v>0</v>
      </c>
      <c r="AK74" s="10">
        <f t="shared" si="41"/>
        <v>0</v>
      </c>
      <c r="AL74" s="10">
        <f t="shared" si="41"/>
        <v>0</v>
      </c>
      <c r="AM74" s="10">
        <f t="shared" si="41"/>
        <v>0</v>
      </c>
      <c r="AN74" s="10">
        <f t="shared" si="41"/>
        <v>0</v>
      </c>
      <c r="AO74" s="10">
        <f t="shared" si="41"/>
        <v>0</v>
      </c>
      <c r="AP74" s="10">
        <f t="shared" si="41"/>
        <v>0</v>
      </c>
      <c r="AQ74" s="10">
        <f t="shared" si="41"/>
        <v>0</v>
      </c>
      <c r="AR74" s="10">
        <f t="shared" si="41"/>
        <v>0</v>
      </c>
      <c r="AS74" s="10">
        <f t="shared" si="41"/>
        <v>0</v>
      </c>
      <c r="AT74" s="10">
        <f t="shared" si="41"/>
        <v>0</v>
      </c>
      <c r="AU74" s="10">
        <f t="shared" si="41"/>
        <v>0</v>
      </c>
      <c r="AV74" s="10">
        <f t="shared" si="41"/>
        <v>0</v>
      </c>
      <c r="AW74" s="10">
        <f t="shared" si="41"/>
        <v>0</v>
      </c>
      <c r="AX74" s="10">
        <f t="shared" si="41"/>
        <v>0</v>
      </c>
      <c r="AY74" s="10">
        <f t="shared" si="41"/>
        <v>0</v>
      </c>
    </row>
    <row r="75" spans="1:51" x14ac:dyDescent="0.25">
      <c r="A75" s="4"/>
      <c r="B75" s="4"/>
      <c r="C75" s="4">
        <v>61061</v>
      </c>
      <c r="D75" s="81" t="s">
        <v>332</v>
      </c>
      <c r="E75" s="10">
        <v>752</v>
      </c>
      <c r="F75" s="10"/>
      <c r="G75" s="10">
        <v>752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62</v>
      </c>
      <c r="T75" s="10"/>
      <c r="U75" s="10"/>
      <c r="V75" s="10">
        <v>690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x14ac:dyDescent="0.25">
      <c r="A76" s="4"/>
      <c r="B76" s="4"/>
      <c r="C76" s="4">
        <v>61062</v>
      </c>
      <c r="D76" s="81" t="s">
        <v>333</v>
      </c>
      <c r="E76" s="10">
        <v>565.9</v>
      </c>
      <c r="F76" s="10">
        <v>20.8</v>
      </c>
      <c r="G76" s="10">
        <v>545.1</v>
      </c>
      <c r="H76" s="10"/>
      <c r="I76" s="10"/>
      <c r="J76" s="10"/>
      <c r="K76" s="10"/>
      <c r="L76" s="10"/>
      <c r="M76" s="10"/>
      <c r="N76" s="10">
        <v>7</v>
      </c>
      <c r="O76" s="10"/>
      <c r="P76" s="10"/>
      <c r="Q76" s="10"/>
      <c r="R76" s="10"/>
      <c r="S76" s="10">
        <v>520</v>
      </c>
      <c r="T76" s="10">
        <v>18.100000000000001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x14ac:dyDescent="0.25">
      <c r="A77" s="4"/>
      <c r="B77" s="4"/>
      <c r="C77" s="4">
        <v>61063</v>
      </c>
      <c r="D77" s="81" t="s">
        <v>334</v>
      </c>
      <c r="E77" s="10">
        <v>1009.6</v>
      </c>
      <c r="F77" s="10"/>
      <c r="G77" s="10">
        <v>1009.6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880</v>
      </c>
      <c r="T77" s="10"/>
      <c r="U77" s="10"/>
      <c r="V77" s="10"/>
      <c r="W77" s="10"/>
      <c r="X77" s="10"/>
      <c r="Y77" s="10">
        <v>129.6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x14ac:dyDescent="0.25">
      <c r="A78" s="4"/>
      <c r="B78" s="4"/>
      <c r="C78" s="4">
        <v>61068</v>
      </c>
      <c r="D78" s="68" t="s">
        <v>354</v>
      </c>
      <c r="E78" s="10">
        <v>12.9</v>
      </c>
      <c r="F78" s="10">
        <v>1</v>
      </c>
      <c r="G78" s="10">
        <v>11.9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11.9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x14ac:dyDescent="0.25">
      <c r="A79" s="4"/>
      <c r="B79" s="4">
        <v>6107</v>
      </c>
      <c r="C79" s="4"/>
      <c r="D79" s="81" t="s">
        <v>182</v>
      </c>
      <c r="E79" s="10">
        <f>SUM(E80:E83)</f>
        <v>23927.200000000001</v>
      </c>
      <c r="F79" s="10">
        <f>SUM(F80:F83)</f>
        <v>447.8</v>
      </c>
      <c r="G79" s="10">
        <f>SUM(G80:G83)</f>
        <v>23479.399999999998</v>
      </c>
      <c r="H79" s="10">
        <f>SUM(H80:H83)</f>
        <v>0</v>
      </c>
      <c r="I79" s="10">
        <f t="shared" ref="I79:AY79" si="42">SUM(I80:I83)</f>
        <v>2219.6</v>
      </c>
      <c r="J79" s="10">
        <f t="shared" si="42"/>
        <v>190</v>
      </c>
      <c r="K79" s="10">
        <f t="shared" si="42"/>
        <v>0</v>
      </c>
      <c r="L79" s="10">
        <f t="shared" si="42"/>
        <v>0</v>
      </c>
      <c r="M79" s="10">
        <f t="shared" si="42"/>
        <v>242</v>
      </c>
      <c r="N79" s="10">
        <f t="shared" si="42"/>
        <v>0</v>
      </c>
      <c r="O79" s="10">
        <f t="shared" si="42"/>
        <v>0</v>
      </c>
      <c r="P79" s="10">
        <f t="shared" si="42"/>
        <v>518</v>
      </c>
      <c r="Q79" s="10">
        <f t="shared" si="42"/>
        <v>0</v>
      </c>
      <c r="R79" s="10">
        <f t="shared" si="42"/>
        <v>0</v>
      </c>
      <c r="S79" s="10">
        <f t="shared" si="42"/>
        <v>767</v>
      </c>
      <c r="T79" s="10">
        <f t="shared" si="42"/>
        <v>2033.9</v>
      </c>
      <c r="U79" s="10">
        <f t="shared" si="42"/>
        <v>2600</v>
      </c>
      <c r="V79" s="10">
        <f t="shared" si="42"/>
        <v>1180</v>
      </c>
      <c r="W79" s="10">
        <f t="shared" si="42"/>
        <v>4.2</v>
      </c>
      <c r="X79" s="10">
        <f t="shared" si="42"/>
        <v>0</v>
      </c>
      <c r="Y79" s="10">
        <f t="shared" si="42"/>
        <v>1163</v>
      </c>
      <c r="Z79" s="10">
        <f t="shared" si="42"/>
        <v>6051.4</v>
      </c>
      <c r="AA79" s="10">
        <f t="shared" si="42"/>
        <v>992.1</v>
      </c>
      <c r="AB79" s="10">
        <f t="shared" si="42"/>
        <v>40</v>
      </c>
      <c r="AC79" s="10">
        <f t="shared" si="42"/>
        <v>1240.6999999999998</v>
      </c>
      <c r="AD79" s="10">
        <f t="shared" si="42"/>
        <v>1539.5</v>
      </c>
      <c r="AE79" s="10">
        <f t="shared" si="42"/>
        <v>270.7</v>
      </c>
      <c r="AF79" s="10">
        <f t="shared" si="42"/>
        <v>0</v>
      </c>
      <c r="AG79" s="10">
        <f t="shared" si="42"/>
        <v>10</v>
      </c>
      <c r="AH79" s="10">
        <f t="shared" si="42"/>
        <v>62.7</v>
      </c>
      <c r="AI79" s="10">
        <f t="shared" si="42"/>
        <v>0</v>
      </c>
      <c r="AJ79" s="10">
        <f t="shared" si="42"/>
        <v>150</v>
      </c>
      <c r="AK79" s="10">
        <f t="shared" si="42"/>
        <v>498</v>
      </c>
      <c r="AL79" s="10">
        <f t="shared" si="42"/>
        <v>78.2</v>
      </c>
      <c r="AM79" s="10">
        <f t="shared" si="42"/>
        <v>40</v>
      </c>
      <c r="AN79" s="10">
        <f t="shared" si="42"/>
        <v>10</v>
      </c>
      <c r="AO79" s="10">
        <f t="shared" si="42"/>
        <v>40</v>
      </c>
      <c r="AP79" s="10">
        <f t="shared" si="42"/>
        <v>167</v>
      </c>
      <c r="AQ79" s="10">
        <f t="shared" si="42"/>
        <v>293</v>
      </c>
      <c r="AR79" s="10">
        <f t="shared" si="42"/>
        <v>142</v>
      </c>
      <c r="AS79" s="10">
        <f t="shared" si="42"/>
        <v>110.4</v>
      </c>
      <c r="AT79" s="10">
        <f t="shared" si="42"/>
        <v>0</v>
      </c>
      <c r="AU79" s="10">
        <f t="shared" si="42"/>
        <v>761</v>
      </c>
      <c r="AV79" s="10">
        <f t="shared" si="42"/>
        <v>0</v>
      </c>
      <c r="AW79" s="10">
        <f t="shared" si="42"/>
        <v>0</v>
      </c>
      <c r="AX79" s="10">
        <f t="shared" si="42"/>
        <v>65</v>
      </c>
      <c r="AY79" s="10">
        <f t="shared" si="42"/>
        <v>0</v>
      </c>
    </row>
    <row r="80" spans="1:51" x14ac:dyDescent="0.25">
      <c r="A80" s="4"/>
      <c r="B80" s="4"/>
      <c r="C80" s="4">
        <v>61071</v>
      </c>
      <c r="D80" s="81" t="s">
        <v>183</v>
      </c>
      <c r="E80" s="10">
        <v>15257.7</v>
      </c>
      <c r="F80" s="10">
        <v>447.8</v>
      </c>
      <c r="G80" s="10">
        <v>14809.9</v>
      </c>
      <c r="H80" s="10"/>
      <c r="I80" s="10">
        <v>2219.6</v>
      </c>
      <c r="J80" s="10">
        <v>190</v>
      </c>
      <c r="K80" s="10"/>
      <c r="L80" s="10"/>
      <c r="M80" s="10">
        <v>200</v>
      </c>
      <c r="N80" s="10"/>
      <c r="O80" s="10"/>
      <c r="P80" s="10"/>
      <c r="Q80" s="10"/>
      <c r="R80" s="10"/>
      <c r="S80" s="10"/>
      <c r="T80" s="10">
        <v>754.2</v>
      </c>
      <c r="U80" s="10"/>
      <c r="V80" s="10">
        <v>1000</v>
      </c>
      <c r="W80" s="10"/>
      <c r="X80" s="10"/>
      <c r="Y80" s="10"/>
      <c r="Z80" s="10">
        <v>5800</v>
      </c>
      <c r="AA80" s="10">
        <v>942.1</v>
      </c>
      <c r="AB80" s="10">
        <v>20</v>
      </c>
      <c r="AC80" s="10">
        <v>1142.8</v>
      </c>
      <c r="AD80" s="10">
        <v>1443</v>
      </c>
      <c r="AE80" s="10">
        <v>113.2</v>
      </c>
      <c r="AF80" s="10"/>
      <c r="AG80" s="10"/>
      <c r="AH80" s="10"/>
      <c r="AI80" s="10"/>
      <c r="AJ80" s="10"/>
      <c r="AK80" s="10">
        <v>498</v>
      </c>
      <c r="AL80" s="10"/>
      <c r="AM80" s="10"/>
      <c r="AN80" s="10"/>
      <c r="AO80" s="10"/>
      <c r="AP80" s="10"/>
      <c r="AQ80" s="10"/>
      <c r="AR80" s="10">
        <v>142</v>
      </c>
      <c r="AS80" s="10"/>
      <c r="AT80" s="10"/>
      <c r="AU80" s="10">
        <v>280</v>
      </c>
      <c r="AV80" s="10"/>
      <c r="AW80" s="10"/>
      <c r="AX80" s="10">
        <v>65</v>
      </c>
      <c r="AY80" s="10"/>
    </row>
    <row r="81" spans="1:51" x14ac:dyDescent="0.25">
      <c r="A81" s="4"/>
      <c r="B81" s="4"/>
      <c r="C81" s="4">
        <v>61072</v>
      </c>
      <c r="D81" s="81" t="s">
        <v>184</v>
      </c>
      <c r="E81" s="10">
        <v>784.8</v>
      </c>
      <c r="F81" s="10"/>
      <c r="G81" s="10">
        <v>784.8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34.4</v>
      </c>
      <c r="U81" s="10"/>
      <c r="V81" s="10">
        <v>15</v>
      </c>
      <c r="W81" s="10">
        <v>1.8</v>
      </c>
      <c r="X81" s="10"/>
      <c r="Y81" s="10"/>
      <c r="Z81" s="10">
        <v>91.4</v>
      </c>
      <c r="AA81" s="10">
        <v>50</v>
      </c>
      <c r="AB81" s="10">
        <v>20</v>
      </c>
      <c r="AC81" s="10">
        <v>27.3</v>
      </c>
      <c r="AD81" s="10">
        <v>29</v>
      </c>
      <c r="AE81" s="10"/>
      <c r="AF81" s="10"/>
      <c r="AG81" s="10"/>
      <c r="AH81" s="10">
        <v>62.7</v>
      </c>
      <c r="AI81" s="10"/>
      <c r="AJ81" s="10">
        <v>150</v>
      </c>
      <c r="AK81" s="10"/>
      <c r="AL81" s="10">
        <v>78.2</v>
      </c>
      <c r="AM81" s="10"/>
      <c r="AN81" s="10">
        <v>10</v>
      </c>
      <c r="AO81" s="10"/>
      <c r="AP81" s="10">
        <v>167</v>
      </c>
      <c r="AQ81" s="10">
        <v>23</v>
      </c>
      <c r="AR81" s="10"/>
      <c r="AS81" s="10"/>
      <c r="AT81" s="10"/>
      <c r="AU81" s="10">
        <v>25</v>
      </c>
      <c r="AV81" s="10"/>
      <c r="AW81" s="10"/>
      <c r="AX81" s="10"/>
      <c r="AY81" s="10"/>
    </row>
    <row r="82" spans="1:51" x14ac:dyDescent="0.25">
      <c r="A82" s="4"/>
      <c r="B82" s="4"/>
      <c r="C82" s="4">
        <v>61073</v>
      </c>
      <c r="D82" s="81" t="s">
        <v>185</v>
      </c>
      <c r="E82" s="10">
        <v>7800.7</v>
      </c>
      <c r="F82" s="10"/>
      <c r="G82" s="10">
        <v>7800.7</v>
      </c>
      <c r="H82" s="10"/>
      <c r="I82" s="10"/>
      <c r="J82" s="10"/>
      <c r="K82" s="10"/>
      <c r="L82" s="10"/>
      <c r="M82" s="10">
        <v>42</v>
      </c>
      <c r="N82" s="10"/>
      <c r="O82" s="10"/>
      <c r="P82" s="10">
        <v>518</v>
      </c>
      <c r="Q82" s="10"/>
      <c r="R82" s="10"/>
      <c r="S82" s="10">
        <v>767</v>
      </c>
      <c r="T82" s="10">
        <v>1221.3</v>
      </c>
      <c r="U82" s="10">
        <v>2600</v>
      </c>
      <c r="V82" s="10">
        <v>105</v>
      </c>
      <c r="W82" s="10">
        <v>2.4</v>
      </c>
      <c r="X82" s="10"/>
      <c r="Y82" s="10">
        <v>1163</v>
      </c>
      <c r="Z82" s="10">
        <v>160</v>
      </c>
      <c r="AA82" s="10"/>
      <c r="AB82" s="10"/>
      <c r="AC82" s="10">
        <v>70.599999999999994</v>
      </c>
      <c r="AD82" s="10">
        <v>67.5</v>
      </c>
      <c r="AE82" s="10">
        <v>157.5</v>
      </c>
      <c r="AF82" s="10"/>
      <c r="AG82" s="10">
        <v>10</v>
      </c>
      <c r="AH82" s="10"/>
      <c r="AI82" s="10"/>
      <c r="AJ82" s="10"/>
      <c r="AK82" s="10"/>
      <c r="AL82" s="10"/>
      <c r="AM82" s="10">
        <v>40</v>
      </c>
      <c r="AN82" s="10"/>
      <c r="AO82" s="10">
        <v>40</v>
      </c>
      <c r="AP82" s="10"/>
      <c r="AQ82" s="10">
        <v>270</v>
      </c>
      <c r="AR82" s="10"/>
      <c r="AS82" s="10">
        <v>110.4</v>
      </c>
      <c r="AT82" s="10"/>
      <c r="AU82" s="10">
        <v>456</v>
      </c>
      <c r="AV82" s="10"/>
      <c r="AW82" s="10"/>
      <c r="AX82" s="10"/>
      <c r="AY82" s="10"/>
    </row>
    <row r="83" spans="1:51" x14ac:dyDescent="0.25">
      <c r="A83" s="4"/>
      <c r="B83" s="4"/>
      <c r="C83" s="4">
        <v>61078</v>
      </c>
      <c r="D83" s="81" t="s">
        <v>186</v>
      </c>
      <c r="E83" s="10">
        <v>84</v>
      </c>
      <c r="F83" s="10"/>
      <c r="G83" s="10">
        <v>84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>
        <v>24</v>
      </c>
      <c r="U83" s="10"/>
      <c r="V83" s="10">
        <v>60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x14ac:dyDescent="0.25">
      <c r="A84" s="4"/>
      <c r="B84" s="4">
        <v>6108</v>
      </c>
      <c r="C84" s="4"/>
      <c r="D84" s="81" t="s">
        <v>187</v>
      </c>
      <c r="E84" s="10">
        <f>SUM(E85:E86)</f>
        <v>5097</v>
      </c>
      <c r="F84" s="10">
        <f t="shared" ref="F84:G84" si="43">SUM(F85:F86)</f>
        <v>87.4</v>
      </c>
      <c r="G84" s="10">
        <f t="shared" si="43"/>
        <v>5009.6000000000004</v>
      </c>
      <c r="H84" s="10">
        <f>SUM(H85:H86)</f>
        <v>200</v>
      </c>
      <c r="I84" s="10">
        <f t="shared" ref="I84:AY84" si="44">SUM(I85:I86)</f>
        <v>0</v>
      </c>
      <c r="J84" s="10">
        <f t="shared" si="44"/>
        <v>200</v>
      </c>
      <c r="K84" s="10">
        <f t="shared" si="44"/>
        <v>0</v>
      </c>
      <c r="L84" s="10">
        <f t="shared" si="44"/>
        <v>0</v>
      </c>
      <c r="M84" s="10">
        <f t="shared" si="44"/>
        <v>0</v>
      </c>
      <c r="N84" s="10">
        <f t="shared" si="44"/>
        <v>20</v>
      </c>
      <c r="O84" s="10">
        <f t="shared" si="44"/>
        <v>0</v>
      </c>
      <c r="P84" s="10">
        <f t="shared" si="44"/>
        <v>100</v>
      </c>
      <c r="Q84" s="10">
        <f t="shared" si="44"/>
        <v>0</v>
      </c>
      <c r="R84" s="10">
        <f t="shared" si="44"/>
        <v>0</v>
      </c>
      <c r="S84" s="10">
        <f t="shared" si="44"/>
        <v>122</v>
      </c>
      <c r="T84" s="10">
        <f t="shared" si="44"/>
        <v>19.2</v>
      </c>
      <c r="U84" s="10">
        <f t="shared" si="44"/>
        <v>0</v>
      </c>
      <c r="V84" s="10">
        <f t="shared" si="44"/>
        <v>2100</v>
      </c>
      <c r="W84" s="10">
        <f t="shared" si="44"/>
        <v>14</v>
      </c>
      <c r="X84" s="10">
        <f t="shared" si="44"/>
        <v>40</v>
      </c>
      <c r="Y84" s="10">
        <f t="shared" si="44"/>
        <v>926.2</v>
      </c>
      <c r="Z84" s="10">
        <f t="shared" si="44"/>
        <v>34.299999999999997</v>
      </c>
      <c r="AA84" s="10">
        <f t="shared" si="44"/>
        <v>33.9</v>
      </c>
      <c r="AB84" s="10">
        <f t="shared" si="44"/>
        <v>0</v>
      </c>
      <c r="AC84" s="10">
        <f t="shared" si="44"/>
        <v>5</v>
      </c>
      <c r="AD84" s="10">
        <f t="shared" si="44"/>
        <v>0</v>
      </c>
      <c r="AE84" s="10">
        <f t="shared" si="44"/>
        <v>0</v>
      </c>
      <c r="AF84" s="10">
        <f t="shared" si="44"/>
        <v>0</v>
      </c>
      <c r="AG84" s="10">
        <f t="shared" si="44"/>
        <v>0</v>
      </c>
      <c r="AH84" s="10">
        <f t="shared" si="44"/>
        <v>0</v>
      </c>
      <c r="AI84" s="10">
        <f t="shared" si="44"/>
        <v>0</v>
      </c>
      <c r="AJ84" s="10">
        <f t="shared" si="44"/>
        <v>0</v>
      </c>
      <c r="AK84" s="10">
        <f t="shared" si="44"/>
        <v>0</v>
      </c>
      <c r="AL84" s="10">
        <f t="shared" si="44"/>
        <v>0</v>
      </c>
      <c r="AM84" s="10">
        <f t="shared" si="44"/>
        <v>0</v>
      </c>
      <c r="AN84" s="10">
        <f t="shared" si="44"/>
        <v>0</v>
      </c>
      <c r="AO84" s="10">
        <f t="shared" si="44"/>
        <v>0</v>
      </c>
      <c r="AP84" s="10">
        <f t="shared" si="44"/>
        <v>0</v>
      </c>
      <c r="AQ84" s="10">
        <f t="shared" si="44"/>
        <v>0</v>
      </c>
      <c r="AR84" s="10">
        <f t="shared" si="44"/>
        <v>0</v>
      </c>
      <c r="AS84" s="10">
        <f t="shared" si="44"/>
        <v>1090</v>
      </c>
      <c r="AT84" s="10">
        <f t="shared" si="44"/>
        <v>0</v>
      </c>
      <c r="AU84" s="10">
        <f t="shared" si="44"/>
        <v>15</v>
      </c>
      <c r="AV84" s="10">
        <f t="shared" si="44"/>
        <v>0</v>
      </c>
      <c r="AW84" s="10">
        <f t="shared" si="44"/>
        <v>0</v>
      </c>
      <c r="AX84" s="10">
        <f t="shared" si="44"/>
        <v>90</v>
      </c>
      <c r="AY84" s="10">
        <f t="shared" si="44"/>
        <v>0</v>
      </c>
    </row>
    <row r="85" spans="1:51" x14ac:dyDescent="0.25">
      <c r="A85" s="4"/>
      <c r="B85" s="4"/>
      <c r="C85" s="4">
        <v>61081</v>
      </c>
      <c r="D85" s="68" t="s">
        <v>188</v>
      </c>
      <c r="E85" s="10">
        <v>4931</v>
      </c>
      <c r="F85" s="10">
        <v>80.400000000000006</v>
      </c>
      <c r="G85" s="10">
        <v>4850.6000000000004</v>
      </c>
      <c r="H85" s="10">
        <v>200</v>
      </c>
      <c r="I85" s="10"/>
      <c r="J85" s="10">
        <v>200</v>
      </c>
      <c r="K85" s="10"/>
      <c r="L85" s="10"/>
      <c r="M85" s="10"/>
      <c r="N85" s="10">
        <v>20</v>
      </c>
      <c r="O85" s="10"/>
      <c r="P85" s="10"/>
      <c r="Q85" s="10"/>
      <c r="R85" s="10"/>
      <c r="S85" s="10">
        <v>122</v>
      </c>
      <c r="T85" s="10">
        <v>19.2</v>
      </c>
      <c r="U85" s="10"/>
      <c r="V85" s="10">
        <v>2100</v>
      </c>
      <c r="W85" s="10"/>
      <c r="X85" s="10"/>
      <c r="Y85" s="10">
        <v>926.2</v>
      </c>
      <c r="Z85" s="10">
        <v>34.299999999999997</v>
      </c>
      <c r="AA85" s="10">
        <v>33.9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v>1090</v>
      </c>
      <c r="AT85" s="10"/>
      <c r="AU85" s="10">
        <v>15</v>
      </c>
      <c r="AV85" s="10"/>
      <c r="AW85" s="10"/>
      <c r="AX85" s="10">
        <v>90</v>
      </c>
      <c r="AY85" s="10"/>
    </row>
    <row r="86" spans="1:51" x14ac:dyDescent="0.25">
      <c r="A86" s="4"/>
      <c r="B86" s="4"/>
      <c r="C86" s="4">
        <v>61088</v>
      </c>
      <c r="D86" s="81" t="s">
        <v>189</v>
      </c>
      <c r="E86" s="10">
        <v>166</v>
      </c>
      <c r="F86" s="10">
        <v>7</v>
      </c>
      <c r="G86" s="10">
        <v>159</v>
      </c>
      <c r="H86" s="10"/>
      <c r="I86" s="10"/>
      <c r="J86" s="10"/>
      <c r="K86" s="10"/>
      <c r="L86" s="10"/>
      <c r="M86" s="10"/>
      <c r="N86" s="10"/>
      <c r="O86" s="10"/>
      <c r="P86" s="10">
        <v>100</v>
      </c>
      <c r="Q86" s="10"/>
      <c r="R86" s="10"/>
      <c r="S86" s="10"/>
      <c r="T86" s="10"/>
      <c r="U86" s="10"/>
      <c r="V86" s="10"/>
      <c r="W86" s="10">
        <v>14</v>
      </c>
      <c r="X86" s="10">
        <v>40</v>
      </c>
      <c r="Y86" s="10"/>
      <c r="Z86" s="10"/>
      <c r="AA86" s="10"/>
      <c r="AB86" s="10"/>
      <c r="AC86" s="10">
        <v>5</v>
      </c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x14ac:dyDescent="0.25">
      <c r="A87" s="4"/>
      <c r="B87" s="4">
        <v>6109</v>
      </c>
      <c r="C87" s="4"/>
      <c r="D87" s="77" t="s">
        <v>190</v>
      </c>
      <c r="E87" s="10">
        <f>SUM(E88:E91)</f>
        <v>69671.600000000006</v>
      </c>
      <c r="F87" s="10">
        <f t="shared" ref="F87:X87" si="45">SUM(F88:F91)</f>
        <v>1761</v>
      </c>
      <c r="G87" s="10">
        <f t="shared" si="45"/>
        <v>67910.600000000006</v>
      </c>
      <c r="H87" s="10">
        <f t="shared" si="45"/>
        <v>0</v>
      </c>
      <c r="I87" s="10">
        <f t="shared" si="45"/>
        <v>360</v>
      </c>
      <c r="J87" s="10">
        <f t="shared" si="45"/>
        <v>0</v>
      </c>
      <c r="K87" s="10">
        <f t="shared" si="45"/>
        <v>0</v>
      </c>
      <c r="L87" s="10">
        <f t="shared" si="45"/>
        <v>738</v>
      </c>
      <c r="M87" s="10">
        <f t="shared" si="45"/>
        <v>2100</v>
      </c>
      <c r="N87" s="10">
        <f t="shared" si="45"/>
        <v>1945</v>
      </c>
      <c r="O87" s="10">
        <f t="shared" si="45"/>
        <v>0</v>
      </c>
      <c r="P87" s="10">
        <f t="shared" si="45"/>
        <v>1200</v>
      </c>
      <c r="Q87" s="10">
        <f t="shared" si="45"/>
        <v>1000</v>
      </c>
      <c r="R87" s="10">
        <f t="shared" si="45"/>
        <v>0</v>
      </c>
      <c r="S87" s="10">
        <f t="shared" si="45"/>
        <v>7675</v>
      </c>
      <c r="T87" s="10">
        <f t="shared" si="45"/>
        <v>6232.9000000000005</v>
      </c>
      <c r="U87" s="10">
        <f t="shared" si="45"/>
        <v>0</v>
      </c>
      <c r="V87" s="10">
        <f t="shared" si="45"/>
        <v>30</v>
      </c>
      <c r="W87" s="10">
        <f t="shared" si="45"/>
        <v>0.8</v>
      </c>
      <c r="X87" s="10">
        <f t="shared" si="45"/>
        <v>141.1</v>
      </c>
      <c r="Y87" s="10">
        <f>SUM(Y88:Y91)</f>
        <v>182.3</v>
      </c>
      <c r="Z87" s="10">
        <f>SUM(Z88:Z91)</f>
        <v>11148.4</v>
      </c>
      <c r="AA87" s="10">
        <f t="shared" ref="AA87:AY87" si="46">SUM(AA88:AA91)</f>
        <v>40</v>
      </c>
      <c r="AB87" s="10">
        <f t="shared" si="46"/>
        <v>750</v>
      </c>
      <c r="AC87" s="10">
        <f t="shared" si="46"/>
        <v>2324.6999999999998</v>
      </c>
      <c r="AD87" s="10">
        <f t="shared" si="46"/>
        <v>0</v>
      </c>
      <c r="AE87" s="10">
        <f t="shared" si="46"/>
        <v>120</v>
      </c>
      <c r="AF87" s="10">
        <f t="shared" si="46"/>
        <v>137.5</v>
      </c>
      <c r="AG87" s="10">
        <f t="shared" si="46"/>
        <v>0</v>
      </c>
      <c r="AH87" s="10">
        <f t="shared" si="46"/>
        <v>0</v>
      </c>
      <c r="AI87" s="10">
        <f t="shared" si="46"/>
        <v>0</v>
      </c>
      <c r="AJ87" s="10">
        <f t="shared" si="46"/>
        <v>0</v>
      </c>
      <c r="AK87" s="10">
        <f t="shared" si="46"/>
        <v>336</v>
      </c>
      <c r="AL87" s="10">
        <f t="shared" si="46"/>
        <v>0</v>
      </c>
      <c r="AM87" s="10">
        <f t="shared" si="46"/>
        <v>0</v>
      </c>
      <c r="AN87" s="10">
        <f t="shared" si="46"/>
        <v>0</v>
      </c>
      <c r="AO87" s="10">
        <f t="shared" si="46"/>
        <v>0</v>
      </c>
      <c r="AP87" s="10">
        <f t="shared" si="46"/>
        <v>0</v>
      </c>
      <c r="AQ87" s="10">
        <f t="shared" si="46"/>
        <v>0</v>
      </c>
      <c r="AR87" s="10">
        <f t="shared" si="46"/>
        <v>0</v>
      </c>
      <c r="AS87" s="10">
        <f t="shared" si="46"/>
        <v>29676.800000000003</v>
      </c>
      <c r="AT87" s="10">
        <f t="shared" si="46"/>
        <v>0</v>
      </c>
      <c r="AU87" s="10">
        <f t="shared" si="46"/>
        <v>0</v>
      </c>
      <c r="AV87" s="10">
        <f t="shared" si="46"/>
        <v>1587.6</v>
      </c>
      <c r="AW87" s="10">
        <f t="shared" si="46"/>
        <v>184.5</v>
      </c>
      <c r="AX87" s="10">
        <f t="shared" si="46"/>
        <v>0</v>
      </c>
      <c r="AY87" s="10">
        <f t="shared" si="46"/>
        <v>0</v>
      </c>
    </row>
    <row r="88" spans="1:51" x14ac:dyDescent="0.25">
      <c r="A88" s="4"/>
      <c r="B88" s="4"/>
      <c r="C88" s="4">
        <v>61091</v>
      </c>
      <c r="D88" s="40" t="s">
        <v>191</v>
      </c>
      <c r="E88" s="10">
        <v>36266.199999999997</v>
      </c>
      <c r="F88" s="10"/>
      <c r="G88" s="10">
        <v>36266.199999999997</v>
      </c>
      <c r="H88" s="10"/>
      <c r="I88" s="10"/>
      <c r="J88" s="10"/>
      <c r="K88" s="10"/>
      <c r="L88" s="10"/>
      <c r="M88" s="10"/>
      <c r="N88" s="10">
        <v>1945</v>
      </c>
      <c r="O88" s="10"/>
      <c r="P88" s="10"/>
      <c r="Q88" s="10"/>
      <c r="R88" s="10"/>
      <c r="S88" s="10"/>
      <c r="T88" s="10">
        <v>4183.3</v>
      </c>
      <c r="U88" s="10"/>
      <c r="V88" s="10">
        <v>30</v>
      </c>
      <c r="W88" s="10"/>
      <c r="X88" s="10"/>
      <c r="Y88" s="10"/>
      <c r="Z88" s="10">
        <v>1098.4000000000001</v>
      </c>
      <c r="AA88" s="10"/>
      <c r="AB88" s="10"/>
      <c r="AC88" s="10">
        <v>32.5</v>
      </c>
      <c r="AD88" s="10"/>
      <c r="AE88" s="10">
        <v>120</v>
      </c>
      <c r="AF88" s="10"/>
      <c r="AG88" s="10"/>
      <c r="AH88" s="10"/>
      <c r="AI88" s="10"/>
      <c r="AJ88" s="10"/>
      <c r="AK88" s="10">
        <v>336</v>
      </c>
      <c r="AL88" s="10"/>
      <c r="AM88" s="10"/>
      <c r="AN88" s="10"/>
      <c r="AO88" s="10"/>
      <c r="AP88" s="10"/>
      <c r="AQ88" s="10"/>
      <c r="AR88" s="10"/>
      <c r="AS88" s="10">
        <v>26748.9</v>
      </c>
      <c r="AT88" s="10"/>
      <c r="AU88" s="10"/>
      <c r="AV88" s="10">
        <v>1587.6</v>
      </c>
      <c r="AW88" s="10">
        <v>184.5</v>
      </c>
      <c r="AX88" s="10"/>
      <c r="AY88" s="10"/>
    </row>
    <row r="89" spans="1:51" x14ac:dyDescent="0.25">
      <c r="A89" s="4"/>
      <c r="B89" s="4"/>
      <c r="C89" s="4">
        <v>61092</v>
      </c>
      <c r="D89" s="81" t="s">
        <v>192</v>
      </c>
      <c r="E89" s="10">
        <v>11805.3</v>
      </c>
      <c r="F89" s="10"/>
      <c r="G89" s="10">
        <v>11805.3</v>
      </c>
      <c r="H89" s="10"/>
      <c r="I89" s="10">
        <v>360</v>
      </c>
      <c r="J89" s="10"/>
      <c r="K89" s="10"/>
      <c r="L89" s="10">
        <v>738</v>
      </c>
      <c r="M89" s="10">
        <v>2100</v>
      </c>
      <c r="N89" s="10"/>
      <c r="O89" s="10"/>
      <c r="P89" s="10"/>
      <c r="Q89" s="10"/>
      <c r="R89" s="10"/>
      <c r="S89" s="10">
        <v>7675</v>
      </c>
      <c r="T89" s="10"/>
      <c r="U89" s="10"/>
      <c r="V89" s="10"/>
      <c r="W89" s="10"/>
      <c r="X89" s="10"/>
      <c r="Y89" s="10">
        <v>182.3</v>
      </c>
      <c r="Z89" s="10"/>
      <c r="AA89" s="10"/>
      <c r="AB89" s="10">
        <v>750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x14ac:dyDescent="0.25">
      <c r="A90" s="4"/>
      <c r="B90" s="4"/>
      <c r="C90" s="4">
        <v>61093</v>
      </c>
      <c r="D90" s="81" t="s">
        <v>193</v>
      </c>
      <c r="E90" s="10">
        <v>15833.4</v>
      </c>
      <c r="F90" s="10">
        <v>227.9</v>
      </c>
      <c r="G90" s="10">
        <v>15605.5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104.8</v>
      </c>
      <c r="U90" s="10"/>
      <c r="V90" s="10"/>
      <c r="W90" s="10"/>
      <c r="X90" s="10">
        <v>129.1</v>
      </c>
      <c r="Y90" s="10"/>
      <c r="Z90" s="10">
        <v>10050</v>
      </c>
      <c r="AA90" s="10"/>
      <c r="AB90" s="10"/>
      <c r="AC90" s="10">
        <v>2256.1999999999998</v>
      </c>
      <c r="AD90" s="10"/>
      <c r="AE90" s="10"/>
      <c r="AF90" s="10">
        <v>137.5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2927.9</v>
      </c>
      <c r="AT90" s="10"/>
      <c r="AU90" s="10"/>
      <c r="AV90" s="10"/>
      <c r="AW90" s="10"/>
      <c r="AX90" s="10"/>
      <c r="AY90" s="10"/>
    </row>
    <row r="91" spans="1:51" x14ac:dyDescent="0.25">
      <c r="A91" s="4"/>
      <c r="B91" s="4"/>
      <c r="C91" s="4">
        <v>61098</v>
      </c>
      <c r="D91" s="81" t="s">
        <v>194</v>
      </c>
      <c r="E91" s="10">
        <v>5766.7</v>
      </c>
      <c r="F91" s="10">
        <v>1533.1</v>
      </c>
      <c r="G91" s="10">
        <v>4233.6000000000004</v>
      </c>
      <c r="H91" s="10"/>
      <c r="I91" s="10"/>
      <c r="J91" s="10"/>
      <c r="K91" s="10"/>
      <c r="L91" s="10"/>
      <c r="M91" s="10"/>
      <c r="N91" s="10"/>
      <c r="O91" s="10"/>
      <c r="P91" s="10">
        <v>1200</v>
      </c>
      <c r="Q91" s="10">
        <v>1000</v>
      </c>
      <c r="R91" s="10"/>
      <c r="S91" s="10"/>
      <c r="T91" s="10">
        <v>1944.8</v>
      </c>
      <c r="U91" s="10"/>
      <c r="V91" s="10"/>
      <c r="W91" s="10">
        <v>0.8</v>
      </c>
      <c r="X91" s="10">
        <v>12</v>
      </c>
      <c r="Y91" s="10"/>
      <c r="Z91" s="10"/>
      <c r="AA91" s="10">
        <v>40</v>
      </c>
      <c r="AB91" s="10"/>
      <c r="AC91" s="10">
        <v>36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x14ac:dyDescent="0.25">
      <c r="A92" s="4"/>
      <c r="B92" s="4">
        <v>6110</v>
      </c>
      <c r="C92" s="4"/>
      <c r="D92" s="68" t="s">
        <v>195</v>
      </c>
      <c r="E92" s="10">
        <f>SUM(E93:E100)</f>
        <v>178449.8</v>
      </c>
      <c r="F92" s="10">
        <f t="shared" ref="F92:X92" si="47">SUM(F93:F100)</f>
        <v>35623.1</v>
      </c>
      <c r="G92" s="10">
        <f t="shared" si="47"/>
        <v>142826.69999999998</v>
      </c>
      <c r="H92" s="10">
        <f t="shared" si="47"/>
        <v>8100</v>
      </c>
      <c r="I92" s="10">
        <f t="shared" si="47"/>
        <v>13322.8</v>
      </c>
      <c r="J92" s="10">
        <f t="shared" si="47"/>
        <v>3189</v>
      </c>
      <c r="K92" s="10">
        <f t="shared" si="47"/>
        <v>205</v>
      </c>
      <c r="L92" s="10">
        <f t="shared" si="47"/>
        <v>5475</v>
      </c>
      <c r="M92" s="10">
        <f t="shared" si="47"/>
        <v>742.4</v>
      </c>
      <c r="N92" s="10">
        <f t="shared" si="47"/>
        <v>1283</v>
      </c>
      <c r="O92" s="10">
        <f t="shared" si="47"/>
        <v>3328</v>
      </c>
      <c r="P92" s="10">
        <f t="shared" si="47"/>
        <v>4100.5</v>
      </c>
      <c r="Q92" s="10">
        <f t="shared" si="47"/>
        <v>1285</v>
      </c>
      <c r="R92" s="10">
        <f t="shared" si="47"/>
        <v>1218.5</v>
      </c>
      <c r="S92" s="10">
        <f t="shared" si="47"/>
        <v>12987.5</v>
      </c>
      <c r="T92" s="10">
        <f t="shared" si="47"/>
        <v>5051.2</v>
      </c>
      <c r="U92" s="10">
        <f t="shared" si="47"/>
        <v>1575</v>
      </c>
      <c r="V92" s="10">
        <f t="shared" si="47"/>
        <v>2835.9</v>
      </c>
      <c r="W92" s="10">
        <f t="shared" si="47"/>
        <v>1929.7000000000003</v>
      </c>
      <c r="X92" s="10">
        <f t="shared" si="47"/>
        <v>2341.8999999999996</v>
      </c>
      <c r="Y92" s="18">
        <f>SUM(Y93:Y100)</f>
        <v>10519.4</v>
      </c>
      <c r="Z92" s="18">
        <f>SUM(Z93:Z100)</f>
        <v>5777.2</v>
      </c>
      <c r="AA92" s="18">
        <f t="shared" ref="AA92:AY92" si="48">SUM(AA93:AA100)</f>
        <v>998.7</v>
      </c>
      <c r="AB92" s="18">
        <f t="shared" si="48"/>
        <v>1448.1</v>
      </c>
      <c r="AC92" s="18">
        <f t="shared" si="48"/>
        <v>8093.4</v>
      </c>
      <c r="AD92" s="18">
        <f t="shared" si="48"/>
        <v>2767.6</v>
      </c>
      <c r="AE92" s="18">
        <f t="shared" si="48"/>
        <v>2759.6000000000004</v>
      </c>
      <c r="AF92" s="18">
        <f t="shared" si="48"/>
        <v>1675.3000000000002</v>
      </c>
      <c r="AG92" s="18">
        <f t="shared" si="48"/>
        <v>1112.5999999999999</v>
      </c>
      <c r="AH92" s="18">
        <f t="shared" si="48"/>
        <v>1085.4000000000001</v>
      </c>
      <c r="AI92" s="18">
        <f t="shared" si="48"/>
        <v>1848</v>
      </c>
      <c r="AJ92" s="18">
        <f t="shared" si="48"/>
        <v>1264.5</v>
      </c>
      <c r="AK92" s="18">
        <f t="shared" si="48"/>
        <v>3540</v>
      </c>
      <c r="AL92" s="18">
        <f t="shared" si="48"/>
        <v>4173.7</v>
      </c>
      <c r="AM92" s="18">
        <f t="shared" si="48"/>
        <v>141</v>
      </c>
      <c r="AN92" s="18">
        <f t="shared" si="48"/>
        <v>316</v>
      </c>
      <c r="AO92" s="18">
        <f t="shared" si="48"/>
        <v>131</v>
      </c>
      <c r="AP92" s="18">
        <f t="shared" si="48"/>
        <v>10776.7</v>
      </c>
      <c r="AQ92" s="18">
        <f t="shared" si="48"/>
        <v>1885</v>
      </c>
      <c r="AR92" s="18">
        <f t="shared" si="48"/>
        <v>382.5</v>
      </c>
      <c r="AS92" s="18">
        <f t="shared" si="48"/>
        <v>3769.4</v>
      </c>
      <c r="AT92" s="18">
        <f t="shared" si="48"/>
        <v>457</v>
      </c>
      <c r="AU92" s="18">
        <f t="shared" si="48"/>
        <v>3430</v>
      </c>
      <c r="AV92" s="18">
        <f t="shared" si="48"/>
        <v>1258.4000000000001</v>
      </c>
      <c r="AW92" s="18">
        <f t="shared" si="48"/>
        <v>417.8</v>
      </c>
      <c r="AX92" s="18">
        <f t="shared" si="48"/>
        <v>3828</v>
      </c>
      <c r="AY92" s="18">
        <f t="shared" si="48"/>
        <v>0</v>
      </c>
    </row>
    <row r="93" spans="1:51" x14ac:dyDescent="0.25">
      <c r="A93" s="4"/>
      <c r="B93" s="4"/>
      <c r="C93" s="4">
        <v>61101</v>
      </c>
      <c r="D93" s="81" t="s">
        <v>196</v>
      </c>
      <c r="E93" s="18">
        <v>14994.6</v>
      </c>
      <c r="F93" s="10">
        <v>4411.7</v>
      </c>
      <c r="G93" s="10">
        <v>10582.9</v>
      </c>
      <c r="H93" s="10"/>
      <c r="I93" s="10">
        <v>750</v>
      </c>
      <c r="J93" s="10">
        <v>467</v>
      </c>
      <c r="K93" s="10">
        <v>16</v>
      </c>
      <c r="L93" s="10">
        <v>1250</v>
      </c>
      <c r="M93" s="10">
        <v>100</v>
      </c>
      <c r="N93" s="10">
        <v>115</v>
      </c>
      <c r="O93" s="10">
        <v>1285</v>
      </c>
      <c r="P93" s="10">
        <v>50</v>
      </c>
      <c r="Q93" s="10">
        <v>200</v>
      </c>
      <c r="R93" s="10">
        <v>100</v>
      </c>
      <c r="S93" s="10">
        <v>3011</v>
      </c>
      <c r="T93" s="10">
        <v>196.9</v>
      </c>
      <c r="U93" s="10">
        <v>250</v>
      </c>
      <c r="V93" s="10">
        <v>239</v>
      </c>
      <c r="W93" s="10">
        <v>46.2</v>
      </c>
      <c r="X93" s="10">
        <v>32</v>
      </c>
      <c r="Y93" s="10">
        <v>255</v>
      </c>
      <c r="Z93" s="10">
        <v>71.599999999999994</v>
      </c>
      <c r="AA93" s="10">
        <v>76.5</v>
      </c>
      <c r="AB93" s="10">
        <v>21.5</v>
      </c>
      <c r="AC93" s="10">
        <v>87.4</v>
      </c>
      <c r="AD93" s="10">
        <v>24.9</v>
      </c>
      <c r="AE93" s="10">
        <v>75</v>
      </c>
      <c r="AF93" s="10">
        <v>60.5</v>
      </c>
      <c r="AG93" s="10">
        <v>20.100000000000001</v>
      </c>
      <c r="AH93" s="10">
        <v>46.3</v>
      </c>
      <c r="AI93" s="10">
        <v>26</v>
      </c>
      <c r="AJ93" s="10">
        <v>15</v>
      </c>
      <c r="AK93" s="10">
        <v>290</v>
      </c>
      <c r="AL93" s="10">
        <v>94.4</v>
      </c>
      <c r="AM93" s="10">
        <v>5</v>
      </c>
      <c r="AN93" s="10">
        <v>30</v>
      </c>
      <c r="AO93" s="10">
        <v>2.5</v>
      </c>
      <c r="AP93" s="10">
        <v>260</v>
      </c>
      <c r="AQ93" s="10">
        <v>32</v>
      </c>
      <c r="AR93" s="10">
        <v>15</v>
      </c>
      <c r="AS93" s="10">
        <v>366.8</v>
      </c>
      <c r="AT93" s="10">
        <v>54</v>
      </c>
      <c r="AU93" s="10">
        <v>200</v>
      </c>
      <c r="AV93" s="10">
        <v>272.39999999999998</v>
      </c>
      <c r="AW93" s="10">
        <v>15.9</v>
      </c>
      <c r="AX93" s="10">
        <v>57</v>
      </c>
      <c r="AY93" s="10"/>
    </row>
    <row r="94" spans="1:51" x14ac:dyDescent="0.25">
      <c r="A94" s="4"/>
      <c r="B94" s="4"/>
      <c r="C94" s="4">
        <v>61102</v>
      </c>
      <c r="D94" s="81" t="s">
        <v>197</v>
      </c>
      <c r="E94" s="18">
        <v>17990.900000000001</v>
      </c>
      <c r="F94" s="10">
        <v>186.4</v>
      </c>
      <c r="G94" s="10">
        <v>17804.5</v>
      </c>
      <c r="H94" s="10">
        <v>1200</v>
      </c>
      <c r="I94" s="10">
        <v>3210</v>
      </c>
      <c r="J94" s="10">
        <v>575</v>
      </c>
      <c r="K94" s="10">
        <v>23</v>
      </c>
      <c r="L94" s="10">
        <v>1300</v>
      </c>
      <c r="M94" s="10">
        <v>145</v>
      </c>
      <c r="N94" s="10">
        <v>138</v>
      </c>
      <c r="O94" s="10">
        <v>917.5</v>
      </c>
      <c r="P94" s="10">
        <v>750</v>
      </c>
      <c r="Q94" s="10">
        <v>200</v>
      </c>
      <c r="R94" s="10">
        <v>175</v>
      </c>
      <c r="S94" s="10">
        <v>4127</v>
      </c>
      <c r="T94" s="10">
        <v>488.4</v>
      </c>
      <c r="U94" s="10">
        <v>400</v>
      </c>
      <c r="V94" s="10">
        <v>303</v>
      </c>
      <c r="W94" s="10">
        <v>10</v>
      </c>
      <c r="X94" s="10">
        <v>107.8</v>
      </c>
      <c r="Y94" s="10">
        <v>493</v>
      </c>
      <c r="Z94" s="10">
        <v>345.7</v>
      </c>
      <c r="AA94" s="10">
        <v>77.599999999999994</v>
      </c>
      <c r="AB94" s="10">
        <v>157</v>
      </c>
      <c r="AC94" s="10">
        <v>36.799999999999997</v>
      </c>
      <c r="AD94" s="10">
        <v>500</v>
      </c>
      <c r="AE94" s="10">
        <v>97.4</v>
      </c>
      <c r="AF94" s="10">
        <v>21.4</v>
      </c>
      <c r="AG94" s="10">
        <v>15.3</v>
      </c>
      <c r="AH94" s="10">
        <v>39.4</v>
      </c>
      <c r="AI94" s="10">
        <v>110</v>
      </c>
      <c r="AJ94" s="10">
        <v>28</v>
      </c>
      <c r="AK94" s="10">
        <v>235</v>
      </c>
      <c r="AL94" s="10">
        <v>187.1</v>
      </c>
      <c r="AM94" s="10">
        <v>50</v>
      </c>
      <c r="AN94" s="10">
        <v>10</v>
      </c>
      <c r="AO94" s="10">
        <v>2.5</v>
      </c>
      <c r="AP94" s="10">
        <v>681</v>
      </c>
      <c r="AQ94" s="10">
        <v>28</v>
      </c>
      <c r="AR94" s="10">
        <v>7.5</v>
      </c>
      <c r="AS94" s="10">
        <v>14.9</v>
      </c>
      <c r="AT94" s="10">
        <v>102</v>
      </c>
      <c r="AU94" s="10">
        <v>200</v>
      </c>
      <c r="AV94" s="10">
        <v>175</v>
      </c>
      <c r="AW94" s="10">
        <v>25.2</v>
      </c>
      <c r="AX94" s="10">
        <v>95</v>
      </c>
      <c r="AY94" s="10"/>
    </row>
    <row r="95" spans="1:51" x14ac:dyDescent="0.25">
      <c r="A95" s="4"/>
      <c r="B95" s="4"/>
      <c r="C95" s="4">
        <v>61103</v>
      </c>
      <c r="D95" s="81" t="s">
        <v>198</v>
      </c>
      <c r="E95" s="18">
        <v>81093</v>
      </c>
      <c r="F95" s="10">
        <v>17209.400000000001</v>
      </c>
      <c r="G95" s="10">
        <v>63883.6</v>
      </c>
      <c r="H95" s="10"/>
      <c r="I95" s="10">
        <v>8174</v>
      </c>
      <c r="J95" s="10">
        <v>700</v>
      </c>
      <c r="K95" s="10">
        <v>50</v>
      </c>
      <c r="L95" s="10">
        <v>425</v>
      </c>
      <c r="M95" s="10">
        <v>297.39999999999998</v>
      </c>
      <c r="N95" s="10">
        <v>710</v>
      </c>
      <c r="O95" s="10">
        <v>1083</v>
      </c>
      <c r="P95" s="10">
        <v>2000</v>
      </c>
      <c r="Q95" s="10">
        <v>700</v>
      </c>
      <c r="R95" s="10">
        <v>840</v>
      </c>
      <c r="S95" s="10">
        <v>2489</v>
      </c>
      <c r="T95" s="10">
        <v>2607.5</v>
      </c>
      <c r="U95" s="10">
        <v>705</v>
      </c>
      <c r="V95" s="10">
        <v>1222.8</v>
      </c>
      <c r="W95" s="10">
        <v>1366</v>
      </c>
      <c r="X95" s="10">
        <v>1752</v>
      </c>
      <c r="Y95" s="10">
        <v>3153.1</v>
      </c>
      <c r="Z95" s="10">
        <v>3497.4</v>
      </c>
      <c r="AA95" s="10">
        <v>599.4</v>
      </c>
      <c r="AB95" s="10">
        <v>1003</v>
      </c>
      <c r="AC95" s="10">
        <v>6127.9</v>
      </c>
      <c r="AD95" s="10">
        <v>513.79999999999995</v>
      </c>
      <c r="AE95" s="10">
        <v>1612</v>
      </c>
      <c r="AF95" s="10">
        <v>1453.8</v>
      </c>
      <c r="AG95" s="10">
        <v>629.9</v>
      </c>
      <c r="AH95" s="10">
        <v>663.2</v>
      </c>
      <c r="AI95" s="10">
        <v>1000</v>
      </c>
      <c r="AJ95" s="10">
        <v>747.5</v>
      </c>
      <c r="AK95" s="10">
        <v>2635</v>
      </c>
      <c r="AL95" s="10">
        <v>3187</v>
      </c>
      <c r="AM95" s="10">
        <v>50</v>
      </c>
      <c r="AN95" s="10">
        <v>241</v>
      </c>
      <c r="AO95" s="10">
        <v>100</v>
      </c>
      <c r="AP95" s="10">
        <v>3242.3</v>
      </c>
      <c r="AQ95" s="10">
        <v>1541</v>
      </c>
      <c r="AR95" s="10">
        <v>270</v>
      </c>
      <c r="AS95" s="10">
        <v>1462.6</v>
      </c>
      <c r="AT95" s="10">
        <v>165</v>
      </c>
      <c r="AU95" s="10">
        <v>1500</v>
      </c>
      <c r="AV95" s="10">
        <v>271</v>
      </c>
      <c r="AW95" s="10">
        <v>225</v>
      </c>
      <c r="AX95" s="10">
        <v>2871</v>
      </c>
      <c r="AY95" s="10"/>
    </row>
    <row r="96" spans="1:51" x14ac:dyDescent="0.25">
      <c r="A96" s="4"/>
      <c r="B96" s="4"/>
      <c r="C96" s="4">
        <v>61104</v>
      </c>
      <c r="D96" s="81" t="s">
        <v>199</v>
      </c>
      <c r="E96" s="18">
        <v>27994.5</v>
      </c>
      <c r="F96" s="10">
        <v>6162.6</v>
      </c>
      <c r="G96" s="10">
        <v>21831.9</v>
      </c>
      <c r="H96" s="10">
        <v>5010</v>
      </c>
      <c r="I96" s="10">
        <v>888.8</v>
      </c>
      <c r="J96" s="10">
        <v>700</v>
      </c>
      <c r="K96" s="10">
        <v>114</v>
      </c>
      <c r="L96" s="10">
        <v>2000</v>
      </c>
      <c r="M96" s="10">
        <v>185</v>
      </c>
      <c r="N96" s="10">
        <v>80</v>
      </c>
      <c r="O96" s="10"/>
      <c r="P96" s="10">
        <v>1077</v>
      </c>
      <c r="Q96" s="10">
        <v>120</v>
      </c>
      <c r="R96" s="10">
        <v>35</v>
      </c>
      <c r="S96" s="10">
        <v>1678</v>
      </c>
      <c r="T96" s="10">
        <v>1068.9000000000001</v>
      </c>
      <c r="U96" s="10">
        <v>40</v>
      </c>
      <c r="V96" s="10">
        <v>140.4</v>
      </c>
      <c r="W96" s="10">
        <v>371.6</v>
      </c>
      <c r="X96" s="10">
        <v>109.5</v>
      </c>
      <c r="Y96" s="10">
        <v>364.3</v>
      </c>
      <c r="Z96" s="10">
        <v>1352.1</v>
      </c>
      <c r="AA96" s="10">
        <v>142</v>
      </c>
      <c r="AB96" s="10">
        <v>204</v>
      </c>
      <c r="AC96" s="10">
        <v>1220.5</v>
      </c>
      <c r="AD96" s="10">
        <v>1288</v>
      </c>
      <c r="AE96" s="10">
        <v>419.4</v>
      </c>
      <c r="AF96" s="10">
        <v>23.9</v>
      </c>
      <c r="AG96" s="10">
        <v>384</v>
      </c>
      <c r="AH96" s="10">
        <v>148.80000000000001</v>
      </c>
      <c r="AI96" s="10">
        <v>663</v>
      </c>
      <c r="AJ96" s="10">
        <v>90</v>
      </c>
      <c r="AK96" s="10">
        <v>95</v>
      </c>
      <c r="AL96" s="10">
        <v>60</v>
      </c>
      <c r="AM96" s="10">
        <v>16</v>
      </c>
      <c r="AN96" s="10">
        <v>30</v>
      </c>
      <c r="AO96" s="10">
        <v>25</v>
      </c>
      <c r="AP96" s="10">
        <v>560</v>
      </c>
      <c r="AQ96" s="10">
        <v>90</v>
      </c>
      <c r="AR96" s="10">
        <v>53</v>
      </c>
      <c r="AS96" s="10">
        <v>110</v>
      </c>
      <c r="AT96" s="10">
        <v>100</v>
      </c>
      <c r="AU96" s="10">
        <v>220</v>
      </c>
      <c r="AV96" s="10">
        <v>400</v>
      </c>
      <c r="AW96" s="10">
        <v>109.7</v>
      </c>
      <c r="AX96" s="10">
        <v>45</v>
      </c>
      <c r="AY96" s="10"/>
    </row>
    <row r="97" spans="1:51" x14ac:dyDescent="0.25">
      <c r="A97" s="4"/>
      <c r="B97" s="4"/>
      <c r="C97" s="4">
        <v>61105</v>
      </c>
      <c r="D97" s="81" t="s">
        <v>200</v>
      </c>
      <c r="E97" s="18">
        <v>6273.9</v>
      </c>
      <c r="F97" s="10">
        <v>46</v>
      </c>
      <c r="G97" s="10">
        <v>6227.9</v>
      </c>
      <c r="H97" s="10">
        <v>1890</v>
      </c>
      <c r="I97" s="10">
        <v>300</v>
      </c>
      <c r="J97" s="10">
        <v>125</v>
      </c>
      <c r="K97" s="10">
        <v>2</v>
      </c>
      <c r="L97" s="10">
        <v>500</v>
      </c>
      <c r="M97" s="10">
        <v>15</v>
      </c>
      <c r="N97" s="10">
        <v>180</v>
      </c>
      <c r="O97" s="10"/>
      <c r="P97" s="10">
        <v>96</v>
      </c>
      <c r="Q97" s="10">
        <v>65</v>
      </c>
      <c r="R97" s="10">
        <v>35</v>
      </c>
      <c r="S97" s="10">
        <v>1280</v>
      </c>
      <c r="T97" s="10">
        <v>280.39999999999998</v>
      </c>
      <c r="U97" s="10">
        <v>30</v>
      </c>
      <c r="V97" s="10">
        <v>45.4</v>
      </c>
      <c r="W97" s="10">
        <v>23.3</v>
      </c>
      <c r="X97" s="10">
        <v>40.6</v>
      </c>
      <c r="Y97" s="10">
        <v>305</v>
      </c>
      <c r="Z97" s="10">
        <v>115.1</v>
      </c>
      <c r="AA97" s="10">
        <v>50.6</v>
      </c>
      <c r="AB97" s="10">
        <v>45.3</v>
      </c>
      <c r="AC97" s="10">
        <v>51.3</v>
      </c>
      <c r="AD97" s="10">
        <v>30</v>
      </c>
      <c r="AE97" s="10"/>
      <c r="AF97" s="10">
        <v>21.9</v>
      </c>
      <c r="AG97" s="10">
        <v>15.8</v>
      </c>
      <c r="AH97" s="10">
        <v>1.8</v>
      </c>
      <c r="AI97" s="10">
        <v>11</v>
      </c>
      <c r="AJ97" s="10">
        <v>66</v>
      </c>
      <c r="AK97" s="10">
        <v>65</v>
      </c>
      <c r="AL97" s="10">
        <v>91.5</v>
      </c>
      <c r="AM97" s="10">
        <v>17</v>
      </c>
      <c r="AN97" s="10">
        <v>5</v>
      </c>
      <c r="AO97" s="10">
        <v>1</v>
      </c>
      <c r="AP97" s="10">
        <v>240</v>
      </c>
      <c r="AQ97" s="10">
        <v>35</v>
      </c>
      <c r="AR97" s="10">
        <v>12.5</v>
      </c>
      <c r="AS97" s="10">
        <v>26.4</v>
      </c>
      <c r="AT97" s="10">
        <v>30</v>
      </c>
      <c r="AU97" s="10">
        <v>40</v>
      </c>
      <c r="AV97" s="10">
        <v>25</v>
      </c>
      <c r="AW97" s="10">
        <v>18</v>
      </c>
      <c r="AX97" s="10"/>
      <c r="AY97" s="10"/>
    </row>
    <row r="98" spans="1:51" x14ac:dyDescent="0.25">
      <c r="A98" s="4"/>
      <c r="B98" s="4"/>
      <c r="C98" s="4">
        <v>61106</v>
      </c>
      <c r="D98" s="81" t="s">
        <v>201</v>
      </c>
      <c r="E98" s="18">
        <v>9950.7999999999993</v>
      </c>
      <c r="F98" s="10">
        <v>1741.5</v>
      </c>
      <c r="G98" s="10">
        <v>8209.2999999999993</v>
      </c>
      <c r="H98" s="10"/>
      <c r="I98" s="10"/>
      <c r="J98" s="10"/>
      <c r="K98" s="10"/>
      <c r="L98" s="10"/>
      <c r="M98" s="10"/>
      <c r="N98" s="10"/>
      <c r="O98" s="10"/>
      <c r="P98" s="10">
        <v>27.5</v>
      </c>
      <c r="Q98" s="10"/>
      <c r="R98" s="10"/>
      <c r="S98" s="10">
        <v>220</v>
      </c>
      <c r="T98" s="10">
        <v>42</v>
      </c>
      <c r="U98" s="10"/>
      <c r="V98" s="10"/>
      <c r="W98" s="10">
        <v>12.5</v>
      </c>
      <c r="X98" s="10"/>
      <c r="Y98" s="10">
        <v>5000</v>
      </c>
      <c r="Z98" s="10">
        <v>51.5</v>
      </c>
      <c r="AA98" s="10">
        <v>8</v>
      </c>
      <c r="AB98" s="10">
        <v>3.5</v>
      </c>
      <c r="AC98" s="10">
        <v>104.3</v>
      </c>
      <c r="AD98" s="10">
        <v>263</v>
      </c>
      <c r="AE98" s="10"/>
      <c r="AF98" s="10">
        <v>63.5</v>
      </c>
      <c r="AG98" s="10"/>
      <c r="AH98" s="10">
        <v>10</v>
      </c>
      <c r="AI98" s="10"/>
      <c r="AJ98" s="10">
        <v>10</v>
      </c>
      <c r="AK98" s="10">
        <v>20</v>
      </c>
      <c r="AL98" s="10"/>
      <c r="AM98" s="10"/>
      <c r="AN98" s="10"/>
      <c r="AO98" s="10"/>
      <c r="AP98" s="10">
        <v>1639.5</v>
      </c>
      <c r="AQ98" s="10">
        <v>2</v>
      </c>
      <c r="AR98" s="10">
        <v>22</v>
      </c>
      <c r="AS98" s="10"/>
      <c r="AT98" s="10"/>
      <c r="AU98" s="10">
        <v>20</v>
      </c>
      <c r="AV98" s="10"/>
      <c r="AW98" s="10"/>
      <c r="AX98" s="10">
        <v>690</v>
      </c>
      <c r="AY98" s="10"/>
    </row>
    <row r="99" spans="1:51" x14ac:dyDescent="0.25">
      <c r="A99" s="4"/>
      <c r="B99" s="4"/>
      <c r="C99" s="4">
        <v>61107</v>
      </c>
      <c r="D99" s="81" t="s">
        <v>202</v>
      </c>
      <c r="E99" s="18">
        <v>15956.2</v>
      </c>
      <c r="F99" s="10">
        <v>2157.9</v>
      </c>
      <c r="G99" s="10">
        <v>13798.3</v>
      </c>
      <c r="H99" s="10"/>
      <c r="I99" s="10"/>
      <c r="J99" s="10">
        <v>622</v>
      </c>
      <c r="K99" s="10"/>
      <c r="L99" s="10"/>
      <c r="M99" s="10"/>
      <c r="N99" s="10">
        <v>60</v>
      </c>
      <c r="O99" s="10">
        <v>42.5</v>
      </c>
      <c r="P99" s="10">
        <v>100</v>
      </c>
      <c r="Q99" s="10"/>
      <c r="R99" s="10">
        <v>33.5</v>
      </c>
      <c r="S99" s="10">
        <v>182.5</v>
      </c>
      <c r="T99" s="10">
        <v>356.9</v>
      </c>
      <c r="U99" s="10">
        <v>150</v>
      </c>
      <c r="V99" s="10">
        <v>885.3</v>
      </c>
      <c r="W99" s="10">
        <v>45.9</v>
      </c>
      <c r="X99" s="10">
        <v>300</v>
      </c>
      <c r="Y99" s="10">
        <v>949</v>
      </c>
      <c r="Z99" s="10">
        <v>137.69999999999999</v>
      </c>
      <c r="AA99" s="10">
        <v>21.6</v>
      </c>
      <c r="AB99" s="10">
        <v>13.8</v>
      </c>
      <c r="AC99" s="10">
        <v>465.2</v>
      </c>
      <c r="AD99" s="10">
        <v>147.9</v>
      </c>
      <c r="AE99" s="10">
        <v>555.79999999999995</v>
      </c>
      <c r="AF99" s="10">
        <v>30.3</v>
      </c>
      <c r="AG99" s="10">
        <v>47.5</v>
      </c>
      <c r="AH99" s="10">
        <v>127</v>
      </c>
      <c r="AI99" s="10">
        <v>38</v>
      </c>
      <c r="AJ99" s="10">
        <v>283</v>
      </c>
      <c r="AK99" s="10">
        <v>150</v>
      </c>
      <c r="AL99" s="10">
        <v>517.79999999999995</v>
      </c>
      <c r="AM99" s="10">
        <v>3</v>
      </c>
      <c r="AN99" s="10"/>
      <c r="AO99" s="10"/>
      <c r="AP99" s="10">
        <v>4153.8999999999996</v>
      </c>
      <c r="AQ99" s="10">
        <v>157</v>
      </c>
      <c r="AR99" s="10">
        <v>2.5</v>
      </c>
      <c r="AS99" s="10">
        <v>1788.7</v>
      </c>
      <c r="AT99" s="10">
        <v>6</v>
      </c>
      <c r="AU99" s="10">
        <v>1250</v>
      </c>
      <c r="AV99" s="10">
        <v>115</v>
      </c>
      <c r="AW99" s="10">
        <v>24</v>
      </c>
      <c r="AX99" s="10">
        <v>35</v>
      </c>
      <c r="AY99" s="10"/>
    </row>
    <row r="100" spans="1:51" x14ac:dyDescent="0.25">
      <c r="A100" s="4"/>
      <c r="B100" s="4"/>
      <c r="C100" s="4">
        <v>61108</v>
      </c>
      <c r="D100" s="81" t="s">
        <v>203</v>
      </c>
      <c r="E100" s="18">
        <v>4195.8999999999996</v>
      </c>
      <c r="F100" s="10">
        <v>3707.6</v>
      </c>
      <c r="G100" s="10">
        <v>488.3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10.199999999999999</v>
      </c>
      <c r="U100" s="10"/>
      <c r="V100" s="10"/>
      <c r="W100" s="10">
        <v>54.2</v>
      </c>
      <c r="X100" s="10"/>
      <c r="Y100" s="10"/>
      <c r="Z100" s="10">
        <v>206.1</v>
      </c>
      <c r="AA100" s="10">
        <v>23</v>
      </c>
      <c r="AB100" s="10"/>
      <c r="AC100" s="10"/>
      <c r="AD100" s="10"/>
      <c r="AE100" s="10"/>
      <c r="AF100" s="10"/>
      <c r="AG100" s="10"/>
      <c r="AH100" s="10">
        <v>48.9</v>
      </c>
      <c r="AI100" s="10"/>
      <c r="AJ100" s="10">
        <v>25</v>
      </c>
      <c r="AK100" s="10">
        <v>50</v>
      </c>
      <c r="AL100" s="10">
        <v>35.9</v>
      </c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>
        <v>35</v>
      </c>
      <c r="AY100" s="10"/>
    </row>
    <row r="101" spans="1:51" x14ac:dyDescent="0.25">
      <c r="A101" s="4"/>
      <c r="B101" s="4">
        <v>6111</v>
      </c>
      <c r="C101" s="4"/>
      <c r="D101" s="68" t="s">
        <v>204</v>
      </c>
      <c r="E101" s="10">
        <f>SUM(E102:E105)</f>
        <v>3260.8</v>
      </c>
      <c r="F101" s="10">
        <f t="shared" ref="F101:X101" si="49">SUM(F102:F105)</f>
        <v>443.90000000000003</v>
      </c>
      <c r="G101" s="10">
        <f t="shared" si="49"/>
        <v>2816.8999999999996</v>
      </c>
      <c r="H101" s="10">
        <f t="shared" si="49"/>
        <v>50</v>
      </c>
      <c r="I101" s="10">
        <f t="shared" si="49"/>
        <v>0</v>
      </c>
      <c r="J101" s="10">
        <f t="shared" si="49"/>
        <v>100</v>
      </c>
      <c r="K101" s="10">
        <f t="shared" si="49"/>
        <v>21</v>
      </c>
      <c r="L101" s="10">
        <f t="shared" si="49"/>
        <v>340.5</v>
      </c>
      <c r="M101" s="10">
        <f t="shared" si="49"/>
        <v>60</v>
      </c>
      <c r="N101" s="10">
        <f t="shared" si="49"/>
        <v>15</v>
      </c>
      <c r="O101" s="10">
        <f t="shared" si="49"/>
        <v>0</v>
      </c>
      <c r="P101" s="10">
        <f t="shared" si="49"/>
        <v>0</v>
      </c>
      <c r="Q101" s="10">
        <f t="shared" si="49"/>
        <v>72</v>
      </c>
      <c r="R101" s="10">
        <f t="shared" si="49"/>
        <v>25</v>
      </c>
      <c r="S101" s="10">
        <f t="shared" si="49"/>
        <v>483</v>
      </c>
      <c r="T101" s="10">
        <f t="shared" si="49"/>
        <v>292.60000000000002</v>
      </c>
      <c r="U101" s="10">
        <f t="shared" si="49"/>
        <v>408</v>
      </c>
      <c r="V101" s="10">
        <f t="shared" si="49"/>
        <v>25.6</v>
      </c>
      <c r="W101" s="10">
        <f t="shared" si="49"/>
        <v>4</v>
      </c>
      <c r="X101" s="10">
        <f t="shared" si="49"/>
        <v>6</v>
      </c>
      <c r="Y101" s="10">
        <f>SUM(Y102:Y105)</f>
        <v>168.1</v>
      </c>
      <c r="Z101" s="10">
        <f>SUM(Z102:Z105)</f>
        <v>115.4</v>
      </c>
      <c r="AA101" s="10">
        <f t="shared" ref="AA101:AY101" si="50">SUM(AA102:AA105)</f>
        <v>23.9</v>
      </c>
      <c r="AB101" s="10">
        <f t="shared" si="50"/>
        <v>0</v>
      </c>
      <c r="AC101" s="10">
        <f t="shared" si="50"/>
        <v>62.9</v>
      </c>
      <c r="AD101" s="10">
        <f t="shared" si="50"/>
        <v>20</v>
      </c>
      <c r="AE101" s="10">
        <f t="shared" si="50"/>
        <v>0</v>
      </c>
      <c r="AF101" s="10">
        <f t="shared" si="50"/>
        <v>20</v>
      </c>
      <c r="AG101" s="10">
        <f t="shared" si="50"/>
        <v>21</v>
      </c>
      <c r="AH101" s="10">
        <f t="shared" si="50"/>
        <v>49.9</v>
      </c>
      <c r="AI101" s="10">
        <f t="shared" si="50"/>
        <v>28</v>
      </c>
      <c r="AJ101" s="10">
        <f t="shared" si="50"/>
        <v>14.2</v>
      </c>
      <c r="AK101" s="10">
        <f t="shared" si="50"/>
        <v>5</v>
      </c>
      <c r="AL101" s="10">
        <f t="shared" si="50"/>
        <v>56</v>
      </c>
      <c r="AM101" s="10">
        <f t="shared" si="50"/>
        <v>14</v>
      </c>
      <c r="AN101" s="10">
        <f t="shared" si="50"/>
        <v>0</v>
      </c>
      <c r="AO101" s="10">
        <f t="shared" si="50"/>
        <v>10</v>
      </c>
      <c r="AP101" s="10">
        <f t="shared" si="50"/>
        <v>81.599999999999994</v>
      </c>
      <c r="AQ101" s="10">
        <f t="shared" si="50"/>
        <v>49</v>
      </c>
      <c r="AR101" s="10">
        <f t="shared" si="50"/>
        <v>0</v>
      </c>
      <c r="AS101" s="10">
        <f t="shared" si="50"/>
        <v>31</v>
      </c>
      <c r="AT101" s="10">
        <f t="shared" si="50"/>
        <v>13</v>
      </c>
      <c r="AU101" s="10">
        <f t="shared" si="50"/>
        <v>35</v>
      </c>
      <c r="AV101" s="10">
        <f t="shared" si="50"/>
        <v>0</v>
      </c>
      <c r="AW101" s="10">
        <f t="shared" si="50"/>
        <v>43.2</v>
      </c>
      <c r="AX101" s="10">
        <f t="shared" si="50"/>
        <v>53</v>
      </c>
      <c r="AY101" s="10">
        <f t="shared" si="50"/>
        <v>0</v>
      </c>
    </row>
    <row r="102" spans="1:51" x14ac:dyDescent="0.25">
      <c r="A102" s="4"/>
      <c r="B102" s="4"/>
      <c r="C102" s="4">
        <v>61111</v>
      </c>
      <c r="D102" s="81" t="s">
        <v>205</v>
      </c>
      <c r="E102" s="10">
        <v>1798.9</v>
      </c>
      <c r="F102" s="10">
        <v>286.7</v>
      </c>
      <c r="G102" s="10">
        <v>1512.2</v>
      </c>
      <c r="H102" s="10"/>
      <c r="I102" s="10"/>
      <c r="J102" s="10">
        <v>100</v>
      </c>
      <c r="K102" s="10">
        <v>10</v>
      </c>
      <c r="L102" s="10">
        <v>165</v>
      </c>
      <c r="M102" s="10">
        <v>60</v>
      </c>
      <c r="N102" s="10">
        <v>12</v>
      </c>
      <c r="O102" s="10"/>
      <c r="P102" s="10"/>
      <c r="Q102" s="10">
        <v>72</v>
      </c>
      <c r="R102" s="10">
        <v>10</v>
      </c>
      <c r="S102" s="10">
        <v>336</v>
      </c>
      <c r="T102" s="10">
        <v>59.9</v>
      </c>
      <c r="U102" s="10"/>
      <c r="V102" s="10">
        <v>24.6</v>
      </c>
      <c r="W102" s="10">
        <v>4</v>
      </c>
      <c r="X102" s="10">
        <v>6</v>
      </c>
      <c r="Y102" s="10">
        <v>168.1</v>
      </c>
      <c r="Z102" s="10">
        <v>72.400000000000006</v>
      </c>
      <c r="AA102" s="10">
        <v>7.4</v>
      </c>
      <c r="AB102" s="10"/>
      <c r="AC102" s="10">
        <v>58.9</v>
      </c>
      <c r="AD102" s="10">
        <v>20</v>
      </c>
      <c r="AE102" s="10"/>
      <c r="AF102" s="10">
        <v>20</v>
      </c>
      <c r="AG102" s="10">
        <v>11</v>
      </c>
      <c r="AH102" s="10">
        <v>34.9</v>
      </c>
      <c r="AI102" s="10">
        <v>10</v>
      </c>
      <c r="AJ102" s="10">
        <v>11.2</v>
      </c>
      <c r="AK102" s="10">
        <v>5</v>
      </c>
      <c r="AL102" s="10"/>
      <c r="AM102" s="10">
        <v>14</v>
      </c>
      <c r="AN102" s="10"/>
      <c r="AO102" s="10">
        <v>7</v>
      </c>
      <c r="AP102" s="10">
        <v>53.6</v>
      </c>
      <c r="AQ102" s="10">
        <v>29</v>
      </c>
      <c r="AR102" s="10"/>
      <c r="AS102" s="10">
        <v>26</v>
      </c>
      <c r="AT102" s="10">
        <v>13</v>
      </c>
      <c r="AU102" s="10">
        <v>35</v>
      </c>
      <c r="AV102" s="10"/>
      <c r="AW102" s="10">
        <v>43.2</v>
      </c>
      <c r="AX102" s="10">
        <v>13</v>
      </c>
      <c r="AY102" s="10"/>
    </row>
    <row r="103" spans="1:51" x14ac:dyDescent="0.25">
      <c r="A103" s="4"/>
      <c r="B103" s="4"/>
      <c r="C103" s="4">
        <v>61112</v>
      </c>
      <c r="D103" s="81" t="s">
        <v>206</v>
      </c>
      <c r="E103" s="10">
        <v>313.7</v>
      </c>
      <c r="F103" s="10">
        <v>124.9</v>
      </c>
      <c r="G103" s="10">
        <v>188.8</v>
      </c>
      <c r="H103" s="10"/>
      <c r="I103" s="10"/>
      <c r="J103" s="10"/>
      <c r="K103" s="10">
        <v>1</v>
      </c>
      <c r="L103" s="10">
        <v>36.5</v>
      </c>
      <c r="M103" s="10"/>
      <c r="N103" s="10"/>
      <c r="O103" s="10"/>
      <c r="P103" s="10"/>
      <c r="Q103" s="10"/>
      <c r="R103" s="10">
        <v>5</v>
      </c>
      <c r="S103" s="10"/>
      <c r="T103" s="10">
        <v>13.8</v>
      </c>
      <c r="U103" s="10"/>
      <c r="V103" s="10">
        <v>1</v>
      </c>
      <c r="W103" s="10"/>
      <c r="X103" s="10"/>
      <c r="Y103" s="10"/>
      <c r="Z103" s="10">
        <v>13</v>
      </c>
      <c r="AA103" s="10">
        <v>16.5</v>
      </c>
      <c r="AB103" s="10"/>
      <c r="AC103" s="10">
        <v>1</v>
      </c>
      <c r="AD103" s="10"/>
      <c r="AE103" s="10"/>
      <c r="AF103" s="10"/>
      <c r="AG103" s="10">
        <v>10</v>
      </c>
      <c r="AH103" s="10"/>
      <c r="AI103" s="10">
        <v>18</v>
      </c>
      <c r="AJ103" s="10">
        <v>3</v>
      </c>
      <c r="AK103" s="10"/>
      <c r="AL103" s="10"/>
      <c r="AM103" s="10"/>
      <c r="AN103" s="10"/>
      <c r="AO103" s="10">
        <v>2</v>
      </c>
      <c r="AP103" s="10">
        <v>28</v>
      </c>
      <c r="AQ103" s="10">
        <v>20</v>
      </c>
      <c r="AR103" s="10"/>
      <c r="AS103" s="10"/>
      <c r="AT103" s="10"/>
      <c r="AU103" s="10"/>
      <c r="AV103" s="10"/>
      <c r="AW103" s="10"/>
      <c r="AX103" s="10">
        <v>20</v>
      </c>
      <c r="AY103" s="10"/>
    </row>
    <row r="104" spans="1:51" x14ac:dyDescent="0.25">
      <c r="A104" s="4"/>
      <c r="B104" s="4"/>
      <c r="C104" s="4">
        <v>61113</v>
      </c>
      <c r="D104" s="81" t="s">
        <v>207</v>
      </c>
      <c r="E104" s="10">
        <v>35.799999999999997</v>
      </c>
      <c r="F104" s="10"/>
      <c r="G104" s="10">
        <v>35.799999999999997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v>0.8</v>
      </c>
      <c r="U104" s="10"/>
      <c r="V104" s="10"/>
      <c r="W104" s="10"/>
      <c r="X104" s="10"/>
      <c r="Y104" s="10"/>
      <c r="Z104" s="10">
        <v>30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>
        <v>5</v>
      </c>
      <c r="AT104" s="10"/>
      <c r="AU104" s="10"/>
      <c r="AV104" s="10"/>
      <c r="AW104" s="10"/>
      <c r="AX104" s="10"/>
      <c r="AY104" s="10"/>
    </row>
    <row r="105" spans="1:51" x14ac:dyDescent="0.25">
      <c r="A105" s="4"/>
      <c r="B105" s="4"/>
      <c r="C105" s="4">
        <v>61118</v>
      </c>
      <c r="D105" s="81" t="s">
        <v>208</v>
      </c>
      <c r="E105" s="10">
        <v>1112.4000000000001</v>
      </c>
      <c r="F105" s="10">
        <v>32.299999999999997</v>
      </c>
      <c r="G105" s="10">
        <v>1080.0999999999999</v>
      </c>
      <c r="H105" s="10">
        <v>50</v>
      </c>
      <c r="I105" s="10"/>
      <c r="J105" s="10"/>
      <c r="K105" s="10">
        <v>10</v>
      </c>
      <c r="L105" s="10">
        <v>139</v>
      </c>
      <c r="M105" s="10"/>
      <c r="N105" s="10">
        <v>3</v>
      </c>
      <c r="O105" s="10"/>
      <c r="P105" s="10"/>
      <c r="Q105" s="10"/>
      <c r="R105" s="10">
        <v>10</v>
      </c>
      <c r="S105" s="10">
        <v>147</v>
      </c>
      <c r="T105" s="10">
        <v>218.1</v>
      </c>
      <c r="U105" s="10">
        <v>408</v>
      </c>
      <c r="V105" s="10"/>
      <c r="W105" s="10"/>
      <c r="X105" s="10"/>
      <c r="Y105" s="10"/>
      <c r="Z105" s="10"/>
      <c r="AA105" s="10"/>
      <c r="AB105" s="10"/>
      <c r="AC105" s="10">
        <v>3</v>
      </c>
      <c r="AD105" s="10"/>
      <c r="AE105" s="10"/>
      <c r="AF105" s="10"/>
      <c r="AG105" s="10"/>
      <c r="AH105" s="10">
        <v>15</v>
      </c>
      <c r="AI105" s="10"/>
      <c r="AJ105" s="10"/>
      <c r="AK105" s="10"/>
      <c r="AL105" s="10">
        <v>56</v>
      </c>
      <c r="AM105" s="10"/>
      <c r="AN105" s="10"/>
      <c r="AO105" s="10">
        <v>1</v>
      </c>
      <c r="AP105" s="10"/>
      <c r="AQ105" s="10"/>
      <c r="AR105" s="10"/>
      <c r="AS105" s="10"/>
      <c r="AT105" s="10"/>
      <c r="AU105" s="10"/>
      <c r="AV105" s="10"/>
      <c r="AW105" s="10"/>
      <c r="AX105" s="10">
        <v>20</v>
      </c>
      <c r="AY105" s="10"/>
    </row>
    <row r="106" spans="1:51" x14ac:dyDescent="0.25">
      <c r="A106" s="4"/>
      <c r="B106" s="4">
        <v>6112</v>
      </c>
      <c r="C106" s="4"/>
      <c r="D106" s="68" t="s">
        <v>209</v>
      </c>
      <c r="E106" s="10">
        <f>SUM(E107:E110)</f>
        <v>225456.30000000002</v>
      </c>
      <c r="F106" s="10">
        <f t="shared" ref="F106:X106" si="51">SUM(F107:F110)</f>
        <v>54359.200000000004</v>
      </c>
      <c r="G106" s="10">
        <f t="shared" si="51"/>
        <v>171097.1</v>
      </c>
      <c r="H106" s="10">
        <f t="shared" si="51"/>
        <v>750</v>
      </c>
      <c r="I106" s="10">
        <f t="shared" si="51"/>
        <v>6703</v>
      </c>
      <c r="J106" s="10">
        <f t="shared" si="51"/>
        <v>7440</v>
      </c>
      <c r="K106" s="10">
        <f t="shared" si="51"/>
        <v>105</v>
      </c>
      <c r="L106" s="10">
        <f t="shared" si="51"/>
        <v>2510.5</v>
      </c>
      <c r="M106" s="10">
        <f t="shared" si="51"/>
        <v>360</v>
      </c>
      <c r="N106" s="10">
        <f t="shared" si="51"/>
        <v>395</v>
      </c>
      <c r="O106" s="10">
        <f t="shared" si="51"/>
        <v>8652</v>
      </c>
      <c r="P106" s="10">
        <f t="shared" si="51"/>
        <v>10600</v>
      </c>
      <c r="Q106" s="10">
        <f t="shared" si="51"/>
        <v>4000</v>
      </c>
      <c r="R106" s="10">
        <f t="shared" si="51"/>
        <v>2300</v>
      </c>
      <c r="S106" s="10">
        <f t="shared" si="51"/>
        <v>679</v>
      </c>
      <c r="T106" s="10">
        <f t="shared" si="51"/>
        <v>9049.1</v>
      </c>
      <c r="U106" s="10">
        <f t="shared" si="51"/>
        <v>1400</v>
      </c>
      <c r="V106" s="10">
        <f t="shared" si="51"/>
        <v>7300.9</v>
      </c>
      <c r="W106" s="10">
        <f t="shared" si="51"/>
        <v>3751.2</v>
      </c>
      <c r="X106" s="10">
        <f t="shared" si="51"/>
        <v>17175.5</v>
      </c>
      <c r="Y106" s="10">
        <f>SUM(Y107:Y110)</f>
        <v>1522.5</v>
      </c>
      <c r="Z106" s="10">
        <f>SUM(Z107:Z110)</f>
        <v>18506.900000000001</v>
      </c>
      <c r="AA106" s="10">
        <f t="shared" ref="AA106:AY106" si="52">SUM(AA107:AA110)</f>
        <v>2570.6999999999998</v>
      </c>
      <c r="AB106" s="10">
        <f t="shared" si="52"/>
        <v>1860.1</v>
      </c>
      <c r="AC106" s="10">
        <f t="shared" si="52"/>
        <v>17902.300000000003</v>
      </c>
      <c r="AD106" s="10">
        <f t="shared" si="52"/>
        <v>968.8</v>
      </c>
      <c r="AE106" s="10">
        <f t="shared" si="52"/>
        <v>3252</v>
      </c>
      <c r="AF106" s="10">
        <f t="shared" si="52"/>
        <v>2796.8</v>
      </c>
      <c r="AG106" s="10">
        <f t="shared" si="52"/>
        <v>1359.3000000000002</v>
      </c>
      <c r="AH106" s="10">
        <f t="shared" si="52"/>
        <v>1227.4000000000001</v>
      </c>
      <c r="AI106" s="10">
        <f t="shared" si="52"/>
        <v>619.1</v>
      </c>
      <c r="AJ106" s="10">
        <f t="shared" si="52"/>
        <v>3373.6</v>
      </c>
      <c r="AK106" s="10">
        <f t="shared" si="52"/>
        <v>1736</v>
      </c>
      <c r="AL106" s="10">
        <f t="shared" si="52"/>
        <v>1893.7</v>
      </c>
      <c r="AM106" s="10">
        <f t="shared" si="52"/>
        <v>65</v>
      </c>
      <c r="AN106" s="10">
        <f t="shared" si="52"/>
        <v>834</v>
      </c>
      <c r="AO106" s="10">
        <f t="shared" si="52"/>
        <v>125</v>
      </c>
      <c r="AP106" s="10">
        <f t="shared" si="52"/>
        <v>2880.5</v>
      </c>
      <c r="AQ106" s="10">
        <f t="shared" si="52"/>
        <v>5085</v>
      </c>
      <c r="AR106" s="10">
        <f t="shared" si="52"/>
        <v>1236.5</v>
      </c>
      <c r="AS106" s="10">
        <f t="shared" si="52"/>
        <v>3979.7000000000003</v>
      </c>
      <c r="AT106" s="10">
        <f t="shared" si="52"/>
        <v>900</v>
      </c>
      <c r="AU106" s="10">
        <f t="shared" si="52"/>
        <v>2400</v>
      </c>
      <c r="AV106" s="10">
        <f t="shared" si="52"/>
        <v>8056</v>
      </c>
      <c r="AW106" s="10">
        <f t="shared" si="52"/>
        <v>1670</v>
      </c>
      <c r="AX106" s="10">
        <f t="shared" si="52"/>
        <v>1105</v>
      </c>
      <c r="AY106" s="10">
        <f t="shared" si="52"/>
        <v>0</v>
      </c>
    </row>
    <row r="107" spans="1:51" x14ac:dyDescent="0.25">
      <c r="A107" s="4"/>
      <c r="B107" s="4"/>
      <c r="C107" s="4">
        <v>61121</v>
      </c>
      <c r="D107" s="81" t="s">
        <v>187</v>
      </c>
      <c r="E107" s="10">
        <v>32824.5</v>
      </c>
      <c r="F107" s="10">
        <v>8328.2999999999993</v>
      </c>
      <c r="G107" s="10">
        <v>24496.2</v>
      </c>
      <c r="H107" s="10">
        <v>50</v>
      </c>
      <c r="I107" s="10">
        <v>492</v>
      </c>
      <c r="J107" s="10">
        <v>1820</v>
      </c>
      <c r="K107" s="10">
        <v>46</v>
      </c>
      <c r="L107" s="10">
        <v>434</v>
      </c>
      <c r="M107" s="10">
        <v>64.599999999999994</v>
      </c>
      <c r="N107" s="10">
        <v>120</v>
      </c>
      <c r="O107" s="10">
        <v>577</v>
      </c>
      <c r="P107" s="10"/>
      <c r="Q107" s="10">
        <v>440</v>
      </c>
      <c r="R107" s="10">
        <v>40</v>
      </c>
      <c r="S107" s="10">
        <v>97</v>
      </c>
      <c r="T107" s="10">
        <v>2096.3000000000002</v>
      </c>
      <c r="U107" s="10">
        <v>43</v>
      </c>
      <c r="V107" s="10">
        <v>1956.6</v>
      </c>
      <c r="W107" s="10">
        <v>782</v>
      </c>
      <c r="X107" s="10">
        <v>669.3</v>
      </c>
      <c r="Y107" s="10">
        <v>514.5</v>
      </c>
      <c r="Z107" s="10">
        <v>2213.4</v>
      </c>
      <c r="AA107" s="10">
        <v>349.1</v>
      </c>
      <c r="AB107" s="10">
        <v>194.3</v>
      </c>
      <c r="AC107" s="10">
        <v>2833.4</v>
      </c>
      <c r="AD107" s="10">
        <v>188</v>
      </c>
      <c r="AE107" s="10">
        <v>853.1</v>
      </c>
      <c r="AF107" s="10">
        <v>670.3</v>
      </c>
      <c r="AG107" s="10">
        <v>260.2</v>
      </c>
      <c r="AH107" s="10">
        <v>63.8</v>
      </c>
      <c r="AI107" s="10">
        <v>134.30000000000001</v>
      </c>
      <c r="AJ107" s="10">
        <v>627</v>
      </c>
      <c r="AK107" s="10">
        <v>227.5</v>
      </c>
      <c r="AL107" s="10">
        <v>40</v>
      </c>
      <c r="AM107" s="10">
        <v>15</v>
      </c>
      <c r="AN107" s="10">
        <v>100.8</v>
      </c>
      <c r="AO107" s="10">
        <v>45</v>
      </c>
      <c r="AP107" s="10">
        <v>682</v>
      </c>
      <c r="AQ107" s="10">
        <v>1126</v>
      </c>
      <c r="AR107" s="10">
        <v>205.6</v>
      </c>
      <c r="AS107" s="10">
        <v>197.7</v>
      </c>
      <c r="AT107" s="10"/>
      <c r="AU107" s="10">
        <v>337.4</v>
      </c>
      <c r="AV107" s="10">
        <v>2355</v>
      </c>
      <c r="AW107" s="10">
        <v>367</v>
      </c>
      <c r="AX107" s="10">
        <v>168</v>
      </c>
      <c r="AY107" s="10"/>
    </row>
    <row r="108" spans="1:51" x14ac:dyDescent="0.25">
      <c r="A108" s="4"/>
      <c r="B108" s="4"/>
      <c r="C108" s="4">
        <v>61122</v>
      </c>
      <c r="D108" s="81" t="s">
        <v>210</v>
      </c>
      <c r="E108" s="10">
        <v>43866.5</v>
      </c>
      <c r="F108" s="10">
        <v>8882.7000000000007</v>
      </c>
      <c r="G108" s="10">
        <v>34983.800000000003</v>
      </c>
      <c r="H108" s="10">
        <v>300</v>
      </c>
      <c r="I108" s="10">
        <v>2973.5</v>
      </c>
      <c r="J108" s="10">
        <v>4080</v>
      </c>
      <c r="K108" s="10">
        <v>13.5</v>
      </c>
      <c r="L108" s="10">
        <v>329</v>
      </c>
      <c r="M108" s="10">
        <v>42.8</v>
      </c>
      <c r="N108" s="10">
        <v>60</v>
      </c>
      <c r="O108" s="10">
        <v>6670</v>
      </c>
      <c r="P108" s="10">
        <v>2000</v>
      </c>
      <c r="Q108" s="10">
        <v>480</v>
      </c>
      <c r="R108" s="10">
        <v>318.10000000000002</v>
      </c>
      <c r="S108" s="10">
        <v>50</v>
      </c>
      <c r="T108" s="10">
        <v>1066.7</v>
      </c>
      <c r="U108" s="10">
        <v>213</v>
      </c>
      <c r="V108" s="10">
        <v>1015.3</v>
      </c>
      <c r="W108" s="10">
        <v>448.1</v>
      </c>
      <c r="X108" s="10">
        <v>2116.1999999999998</v>
      </c>
      <c r="Y108" s="10">
        <v>300.5</v>
      </c>
      <c r="Z108" s="10">
        <v>2185.1999999999998</v>
      </c>
      <c r="AA108" s="10">
        <v>316.3</v>
      </c>
      <c r="AB108" s="10">
        <v>228</v>
      </c>
      <c r="AC108" s="10">
        <v>2339.1999999999998</v>
      </c>
      <c r="AD108" s="10">
        <v>116.4</v>
      </c>
      <c r="AE108" s="10">
        <v>434.5</v>
      </c>
      <c r="AF108" s="10">
        <v>326.5</v>
      </c>
      <c r="AG108" s="10">
        <v>211.4</v>
      </c>
      <c r="AH108" s="10">
        <v>216.8</v>
      </c>
      <c r="AI108" s="10">
        <v>85.5</v>
      </c>
      <c r="AJ108" s="10">
        <v>414.9</v>
      </c>
      <c r="AK108" s="10">
        <v>316</v>
      </c>
      <c r="AL108" s="10">
        <v>292.5</v>
      </c>
      <c r="AM108" s="10">
        <v>15</v>
      </c>
      <c r="AN108" s="10">
        <v>214.6</v>
      </c>
      <c r="AO108" s="10">
        <v>10</v>
      </c>
      <c r="AP108" s="10">
        <v>399.6</v>
      </c>
      <c r="AQ108" s="10">
        <v>609</v>
      </c>
      <c r="AR108" s="10">
        <v>225.1</v>
      </c>
      <c r="AS108" s="10">
        <v>507.2</v>
      </c>
      <c r="AT108" s="10">
        <v>118</v>
      </c>
      <c r="AU108" s="10">
        <v>350.4</v>
      </c>
      <c r="AV108" s="10">
        <v>2243</v>
      </c>
      <c r="AW108" s="10">
        <v>200</v>
      </c>
      <c r="AX108" s="10">
        <v>132</v>
      </c>
      <c r="AY108" s="10"/>
    </row>
    <row r="109" spans="1:51" x14ac:dyDescent="0.25">
      <c r="A109" s="4"/>
      <c r="B109" s="4"/>
      <c r="C109" s="4">
        <v>61123</v>
      </c>
      <c r="D109" s="81" t="s">
        <v>211</v>
      </c>
      <c r="E109" s="10">
        <v>147276.6</v>
      </c>
      <c r="F109" s="10">
        <v>36451.9</v>
      </c>
      <c r="G109" s="10">
        <v>110824.7</v>
      </c>
      <c r="H109" s="10">
        <v>400</v>
      </c>
      <c r="I109" s="10">
        <v>3237.5</v>
      </c>
      <c r="J109" s="10">
        <v>1540</v>
      </c>
      <c r="K109" s="10">
        <v>45.5</v>
      </c>
      <c r="L109" s="10">
        <v>1747.5</v>
      </c>
      <c r="M109" s="10">
        <v>252.6</v>
      </c>
      <c r="N109" s="10">
        <v>215</v>
      </c>
      <c r="O109" s="10">
        <v>1405</v>
      </c>
      <c r="P109" s="10">
        <v>8600</v>
      </c>
      <c r="Q109" s="10">
        <v>3080</v>
      </c>
      <c r="R109" s="10">
        <v>1941.9</v>
      </c>
      <c r="S109" s="10">
        <v>514</v>
      </c>
      <c r="T109" s="10">
        <v>5876.9</v>
      </c>
      <c r="U109" s="10">
        <v>1144</v>
      </c>
      <c r="V109" s="10">
        <v>4329</v>
      </c>
      <c r="W109" s="10">
        <v>2521.1</v>
      </c>
      <c r="X109" s="10">
        <v>14390</v>
      </c>
      <c r="Y109" s="10">
        <v>707.5</v>
      </c>
      <c r="Z109" s="10">
        <v>13383.1</v>
      </c>
      <c r="AA109" s="10">
        <v>1905.3</v>
      </c>
      <c r="AB109" s="10">
        <v>1437.8</v>
      </c>
      <c r="AC109" s="10">
        <v>12729.7</v>
      </c>
      <c r="AD109" s="10">
        <v>624.4</v>
      </c>
      <c r="AE109" s="10">
        <v>1964.4</v>
      </c>
      <c r="AF109" s="10">
        <v>1800</v>
      </c>
      <c r="AG109" s="10">
        <v>887.7</v>
      </c>
      <c r="AH109" s="10">
        <v>946.8</v>
      </c>
      <c r="AI109" s="10">
        <v>399.3</v>
      </c>
      <c r="AJ109" s="10">
        <v>2331.6999999999998</v>
      </c>
      <c r="AK109" s="10">
        <v>1192.5</v>
      </c>
      <c r="AL109" s="10">
        <v>1561.2</v>
      </c>
      <c r="AM109" s="10">
        <v>35</v>
      </c>
      <c r="AN109" s="10">
        <v>518.6</v>
      </c>
      <c r="AO109" s="10">
        <v>70</v>
      </c>
      <c r="AP109" s="10">
        <v>1798.9</v>
      </c>
      <c r="AQ109" s="10">
        <v>3350</v>
      </c>
      <c r="AR109" s="10">
        <v>805.8</v>
      </c>
      <c r="AS109" s="10">
        <v>3274.8</v>
      </c>
      <c r="AT109" s="10">
        <v>782</v>
      </c>
      <c r="AU109" s="10">
        <v>1712.2</v>
      </c>
      <c r="AV109" s="10">
        <v>3458</v>
      </c>
      <c r="AW109" s="10">
        <v>1103</v>
      </c>
      <c r="AX109" s="10">
        <v>805</v>
      </c>
      <c r="AY109" s="10"/>
    </row>
    <row r="110" spans="1:51" x14ac:dyDescent="0.25">
      <c r="A110" s="4"/>
      <c r="B110" s="4"/>
      <c r="C110" s="4">
        <v>61128</v>
      </c>
      <c r="D110" s="81" t="s">
        <v>212</v>
      </c>
      <c r="E110" s="10">
        <v>1488.7</v>
      </c>
      <c r="F110" s="10">
        <v>696.3</v>
      </c>
      <c r="G110" s="10">
        <v>792.4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18</v>
      </c>
      <c r="T110" s="10">
        <v>9.1999999999999993</v>
      </c>
      <c r="U110" s="10"/>
      <c r="V110" s="10"/>
      <c r="W110" s="10"/>
      <c r="X110" s="10"/>
      <c r="Y110" s="10"/>
      <c r="Z110" s="10">
        <v>725.2</v>
      </c>
      <c r="AA110" s="10"/>
      <c r="AB110" s="10"/>
      <c r="AC110" s="10"/>
      <c r="AD110" s="10">
        <v>40</v>
      </c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>
        <v>6113</v>
      </c>
      <c r="C111" s="4"/>
      <c r="D111" s="68" t="s">
        <v>213</v>
      </c>
      <c r="E111" s="10">
        <f>SUM(E112:E115)</f>
        <v>71594.599999999991</v>
      </c>
      <c r="F111" s="10">
        <f t="shared" ref="F111:X111" si="53">SUM(F112:F115)</f>
        <v>16</v>
      </c>
      <c r="G111" s="10">
        <f t="shared" si="53"/>
        <v>71578.599999999991</v>
      </c>
      <c r="H111" s="10">
        <f t="shared" si="53"/>
        <v>1828</v>
      </c>
      <c r="I111" s="10">
        <f t="shared" si="53"/>
        <v>9617.5</v>
      </c>
      <c r="J111" s="10">
        <f t="shared" si="53"/>
        <v>2160</v>
      </c>
      <c r="K111" s="10">
        <f t="shared" si="53"/>
        <v>252</v>
      </c>
      <c r="L111" s="10">
        <f t="shared" si="53"/>
        <v>6700</v>
      </c>
      <c r="M111" s="10">
        <f t="shared" si="53"/>
        <v>1234.0999999999999</v>
      </c>
      <c r="N111" s="10">
        <f t="shared" si="53"/>
        <v>305</v>
      </c>
      <c r="O111" s="10">
        <f t="shared" si="53"/>
        <v>3306</v>
      </c>
      <c r="P111" s="10">
        <f t="shared" si="53"/>
        <v>950</v>
      </c>
      <c r="Q111" s="10">
        <f t="shared" si="53"/>
        <v>450</v>
      </c>
      <c r="R111" s="10">
        <f t="shared" si="53"/>
        <v>168.5</v>
      </c>
      <c r="S111" s="10">
        <f t="shared" si="53"/>
        <v>15257.5</v>
      </c>
      <c r="T111" s="10">
        <f t="shared" si="53"/>
        <v>4828.5</v>
      </c>
      <c r="U111" s="10">
        <f t="shared" si="53"/>
        <v>400</v>
      </c>
      <c r="V111" s="10">
        <f t="shared" si="53"/>
        <v>814.1</v>
      </c>
      <c r="W111" s="10">
        <f t="shared" si="53"/>
        <v>658.5</v>
      </c>
      <c r="X111" s="10">
        <f t="shared" si="53"/>
        <v>765.40000000000009</v>
      </c>
      <c r="Y111" s="10">
        <f>SUM(Y112:Y115)</f>
        <v>5810.2999999999993</v>
      </c>
      <c r="Z111" s="10">
        <f>SUM(Z112:Z115)</f>
        <v>2224.6000000000004</v>
      </c>
      <c r="AA111" s="10">
        <f t="shared" ref="AA111:AY111" si="54">SUM(AA112:AA115)</f>
        <v>655.1</v>
      </c>
      <c r="AB111" s="10">
        <f t="shared" si="54"/>
        <v>1322.5</v>
      </c>
      <c r="AC111" s="10">
        <f t="shared" si="54"/>
        <v>1548.9</v>
      </c>
      <c r="AD111" s="10">
        <f t="shared" si="54"/>
        <v>430</v>
      </c>
      <c r="AE111" s="10">
        <f t="shared" si="54"/>
        <v>781</v>
      </c>
      <c r="AF111" s="10">
        <f t="shared" si="54"/>
        <v>253</v>
      </c>
      <c r="AG111" s="10">
        <f t="shared" si="54"/>
        <v>150</v>
      </c>
      <c r="AH111" s="10">
        <f t="shared" si="54"/>
        <v>1293.7</v>
      </c>
      <c r="AI111" s="10">
        <f t="shared" si="54"/>
        <v>27.5</v>
      </c>
      <c r="AJ111" s="10">
        <f t="shared" si="54"/>
        <v>100</v>
      </c>
      <c r="AK111" s="10">
        <f t="shared" si="54"/>
        <v>450</v>
      </c>
      <c r="AL111" s="10">
        <f t="shared" si="54"/>
        <v>680.2</v>
      </c>
      <c r="AM111" s="10">
        <f t="shared" si="54"/>
        <v>135</v>
      </c>
      <c r="AN111" s="10">
        <f t="shared" si="54"/>
        <v>0</v>
      </c>
      <c r="AO111" s="10">
        <f t="shared" si="54"/>
        <v>150</v>
      </c>
      <c r="AP111" s="10">
        <f t="shared" si="54"/>
        <v>1415.2</v>
      </c>
      <c r="AQ111" s="10">
        <f t="shared" si="54"/>
        <v>250</v>
      </c>
      <c r="AR111" s="10">
        <f t="shared" si="54"/>
        <v>150</v>
      </c>
      <c r="AS111" s="10">
        <f t="shared" si="54"/>
        <v>390</v>
      </c>
      <c r="AT111" s="10">
        <f t="shared" si="54"/>
        <v>199.5</v>
      </c>
      <c r="AU111" s="10">
        <f t="shared" si="54"/>
        <v>1000</v>
      </c>
      <c r="AV111" s="10">
        <f t="shared" si="54"/>
        <v>1267</v>
      </c>
      <c r="AW111" s="10">
        <f t="shared" si="54"/>
        <v>100</v>
      </c>
      <c r="AX111" s="10">
        <f t="shared" si="54"/>
        <v>1100</v>
      </c>
      <c r="AY111" s="10">
        <f t="shared" si="54"/>
        <v>0</v>
      </c>
    </row>
    <row r="112" spans="1:51" x14ac:dyDescent="0.25">
      <c r="A112" s="4"/>
      <c r="B112" s="4"/>
      <c r="C112" s="4">
        <v>61131</v>
      </c>
      <c r="D112" s="81" t="s">
        <v>187</v>
      </c>
      <c r="E112" s="10">
        <v>28938.5</v>
      </c>
      <c r="F112" s="10">
        <v>5.4</v>
      </c>
      <c r="G112" s="10">
        <v>28933.1</v>
      </c>
      <c r="H112" s="10">
        <v>550</v>
      </c>
      <c r="I112" s="10">
        <v>5812.7</v>
      </c>
      <c r="J112" s="10">
        <v>385</v>
      </c>
      <c r="K112" s="10">
        <v>133</v>
      </c>
      <c r="L112" s="10">
        <v>2550</v>
      </c>
      <c r="M112" s="10">
        <v>341.5</v>
      </c>
      <c r="N112" s="10">
        <v>95</v>
      </c>
      <c r="O112" s="10">
        <v>747</v>
      </c>
      <c r="P112" s="10">
        <v>250</v>
      </c>
      <c r="Q112" s="10">
        <v>180</v>
      </c>
      <c r="R112" s="10">
        <v>80.5</v>
      </c>
      <c r="S112" s="10">
        <v>8784</v>
      </c>
      <c r="T112" s="10">
        <v>1645.8</v>
      </c>
      <c r="U112" s="10">
        <v>140</v>
      </c>
      <c r="V112" s="10">
        <v>190.5</v>
      </c>
      <c r="W112" s="10">
        <v>181.7</v>
      </c>
      <c r="X112" s="10">
        <v>276.60000000000002</v>
      </c>
      <c r="Y112" s="10">
        <v>1768.1</v>
      </c>
      <c r="Z112" s="10">
        <v>643.1</v>
      </c>
      <c r="AA112" s="10">
        <v>153.30000000000001</v>
      </c>
      <c r="AB112" s="10">
        <v>321</v>
      </c>
      <c r="AC112" s="10">
        <v>542.20000000000005</v>
      </c>
      <c r="AD112" s="10">
        <v>129.80000000000001</v>
      </c>
      <c r="AE112" s="10">
        <v>218.3</v>
      </c>
      <c r="AF112" s="10">
        <v>52.5</v>
      </c>
      <c r="AG112" s="10">
        <v>50</v>
      </c>
      <c r="AH112" s="10">
        <v>411.7</v>
      </c>
      <c r="AI112" s="10">
        <v>7.5</v>
      </c>
      <c r="AJ112" s="10">
        <v>24.4</v>
      </c>
      <c r="AK112" s="10">
        <v>94.7</v>
      </c>
      <c r="AL112" s="10">
        <v>296.39999999999998</v>
      </c>
      <c r="AM112" s="10">
        <v>60</v>
      </c>
      <c r="AN112" s="10"/>
      <c r="AO112" s="10">
        <v>85</v>
      </c>
      <c r="AP112" s="10">
        <v>492.1</v>
      </c>
      <c r="AQ112" s="10">
        <v>50</v>
      </c>
      <c r="AR112" s="10">
        <v>60</v>
      </c>
      <c r="AS112" s="10">
        <v>101.2</v>
      </c>
      <c r="AT112" s="10">
        <v>48</v>
      </c>
      <c r="AU112" s="10">
        <v>200</v>
      </c>
      <c r="AV112" s="10">
        <v>396.5</v>
      </c>
      <c r="AW112" s="10">
        <v>30</v>
      </c>
      <c r="AX112" s="10">
        <v>354</v>
      </c>
      <c r="AY112" s="10"/>
    </row>
    <row r="113" spans="1:51" x14ac:dyDescent="0.25">
      <c r="A113" s="4"/>
      <c r="B113" s="4"/>
      <c r="C113" s="4">
        <v>61132</v>
      </c>
      <c r="D113" s="81" t="s">
        <v>210</v>
      </c>
      <c r="E113" s="10">
        <v>10525.4</v>
      </c>
      <c r="F113" s="10">
        <v>2.8</v>
      </c>
      <c r="G113" s="10">
        <v>10522.6</v>
      </c>
      <c r="H113" s="10">
        <v>220</v>
      </c>
      <c r="I113" s="10">
        <v>1141.4000000000001</v>
      </c>
      <c r="J113" s="10">
        <v>1125</v>
      </c>
      <c r="K113" s="10">
        <v>48</v>
      </c>
      <c r="L113" s="10">
        <v>750</v>
      </c>
      <c r="M113" s="10">
        <v>96</v>
      </c>
      <c r="N113" s="10">
        <v>50</v>
      </c>
      <c r="O113" s="10">
        <v>592.5</v>
      </c>
      <c r="P113" s="10">
        <v>300</v>
      </c>
      <c r="Q113" s="10">
        <v>100</v>
      </c>
      <c r="R113" s="10">
        <v>40</v>
      </c>
      <c r="S113" s="10">
        <v>966</v>
      </c>
      <c r="T113" s="10">
        <v>451.1</v>
      </c>
      <c r="U113" s="10">
        <v>100</v>
      </c>
      <c r="V113" s="10">
        <v>258.8</v>
      </c>
      <c r="W113" s="10">
        <v>193.7</v>
      </c>
      <c r="X113" s="10">
        <v>167.7</v>
      </c>
      <c r="Y113" s="10">
        <v>834.1</v>
      </c>
      <c r="Z113" s="10">
        <v>389.3</v>
      </c>
      <c r="AA113" s="10">
        <v>172.7</v>
      </c>
      <c r="AB113" s="10">
        <v>136</v>
      </c>
      <c r="AC113" s="10">
        <v>276</v>
      </c>
      <c r="AD113" s="10">
        <v>113</v>
      </c>
      <c r="AE113" s="10">
        <v>209.5</v>
      </c>
      <c r="AF113" s="10">
        <v>100.5</v>
      </c>
      <c r="AG113" s="10">
        <v>50</v>
      </c>
      <c r="AH113" s="10">
        <v>227.5</v>
      </c>
      <c r="AI113" s="10">
        <v>20</v>
      </c>
      <c r="AJ113" s="10">
        <v>60.9</v>
      </c>
      <c r="AK113" s="10">
        <v>86</v>
      </c>
      <c r="AL113" s="10">
        <v>38.6</v>
      </c>
      <c r="AM113" s="10">
        <v>30</v>
      </c>
      <c r="AN113" s="10"/>
      <c r="AO113" s="10">
        <v>15</v>
      </c>
      <c r="AP113" s="10">
        <v>96</v>
      </c>
      <c r="AQ113" s="10">
        <v>100</v>
      </c>
      <c r="AR113" s="10">
        <v>28</v>
      </c>
      <c r="AS113" s="10">
        <v>23.8</v>
      </c>
      <c r="AT113" s="10">
        <v>47.5</v>
      </c>
      <c r="AU113" s="10">
        <v>200</v>
      </c>
      <c r="AV113" s="10">
        <v>359</v>
      </c>
      <c r="AW113" s="10">
        <v>50</v>
      </c>
      <c r="AX113" s="10">
        <v>259</v>
      </c>
      <c r="AY113" s="10"/>
    </row>
    <row r="114" spans="1:51" x14ac:dyDescent="0.25">
      <c r="A114" s="4"/>
      <c r="B114" s="4"/>
      <c r="C114" s="4">
        <v>61133</v>
      </c>
      <c r="D114" s="81" t="s">
        <v>211</v>
      </c>
      <c r="E114" s="10">
        <v>29585.8</v>
      </c>
      <c r="F114" s="10">
        <v>7.8</v>
      </c>
      <c r="G114" s="10">
        <v>29578</v>
      </c>
      <c r="H114" s="10">
        <v>1058</v>
      </c>
      <c r="I114" s="10">
        <v>2663.4</v>
      </c>
      <c r="J114" s="10">
        <v>650</v>
      </c>
      <c r="K114" s="10">
        <v>71</v>
      </c>
      <c r="L114" s="10">
        <v>2700</v>
      </c>
      <c r="M114" s="10">
        <v>796.6</v>
      </c>
      <c r="N114" s="10">
        <v>160</v>
      </c>
      <c r="O114" s="10">
        <v>703.5</v>
      </c>
      <c r="P114" s="10">
        <v>400</v>
      </c>
      <c r="Q114" s="10">
        <v>170</v>
      </c>
      <c r="R114" s="10">
        <v>48</v>
      </c>
      <c r="S114" s="10">
        <v>5338.5</v>
      </c>
      <c r="T114" s="10">
        <v>2380.1999999999998</v>
      </c>
      <c r="U114" s="10">
        <v>160</v>
      </c>
      <c r="V114" s="10">
        <v>364.8</v>
      </c>
      <c r="W114" s="10">
        <v>283.10000000000002</v>
      </c>
      <c r="X114" s="10">
        <v>321.10000000000002</v>
      </c>
      <c r="Y114" s="10">
        <v>3208.1</v>
      </c>
      <c r="Z114" s="10">
        <v>1172.2</v>
      </c>
      <c r="AA114" s="10">
        <v>329.1</v>
      </c>
      <c r="AB114" s="10">
        <v>865.5</v>
      </c>
      <c r="AC114" s="10">
        <v>730.7</v>
      </c>
      <c r="AD114" s="10">
        <v>157.19999999999999</v>
      </c>
      <c r="AE114" s="10">
        <v>353.2</v>
      </c>
      <c r="AF114" s="10">
        <v>100</v>
      </c>
      <c r="AG114" s="10">
        <v>50</v>
      </c>
      <c r="AH114" s="10">
        <v>643</v>
      </c>
      <c r="AI114" s="10"/>
      <c r="AJ114" s="10">
        <v>14.7</v>
      </c>
      <c r="AK114" s="10">
        <v>269.3</v>
      </c>
      <c r="AL114" s="10">
        <v>345.2</v>
      </c>
      <c r="AM114" s="10">
        <v>45</v>
      </c>
      <c r="AN114" s="10"/>
      <c r="AO114" s="10">
        <v>50</v>
      </c>
      <c r="AP114" s="10">
        <v>827.1</v>
      </c>
      <c r="AQ114" s="10">
        <v>100</v>
      </c>
      <c r="AR114" s="10">
        <v>62</v>
      </c>
      <c r="AS114" s="10">
        <v>265</v>
      </c>
      <c r="AT114" s="10">
        <v>104</v>
      </c>
      <c r="AU114" s="10">
        <v>600</v>
      </c>
      <c r="AV114" s="10">
        <v>511.5</v>
      </c>
      <c r="AW114" s="10">
        <v>20</v>
      </c>
      <c r="AX114" s="10">
        <v>487</v>
      </c>
      <c r="AY114" s="10"/>
    </row>
    <row r="115" spans="1:51" x14ac:dyDescent="0.25">
      <c r="A115" s="4"/>
      <c r="B115" s="4"/>
      <c r="C115" s="4">
        <v>61138</v>
      </c>
      <c r="D115" s="81" t="s">
        <v>214</v>
      </c>
      <c r="E115" s="10">
        <v>2544.9</v>
      </c>
      <c r="F115" s="10"/>
      <c r="G115" s="10">
        <v>2544.9</v>
      </c>
      <c r="H115" s="10"/>
      <c r="I115" s="10"/>
      <c r="J115" s="10"/>
      <c r="K115" s="10"/>
      <c r="L115" s="10">
        <v>700</v>
      </c>
      <c r="M115" s="10"/>
      <c r="N115" s="10"/>
      <c r="O115" s="10">
        <v>1263</v>
      </c>
      <c r="P115" s="10"/>
      <c r="Q115" s="10"/>
      <c r="R115" s="10"/>
      <c r="S115" s="10">
        <v>169</v>
      </c>
      <c r="T115" s="10">
        <v>351.4</v>
      </c>
      <c r="U115" s="10"/>
      <c r="V115" s="10"/>
      <c r="W115" s="10"/>
      <c r="X115" s="10"/>
      <c r="Y115" s="10"/>
      <c r="Z115" s="10">
        <v>20</v>
      </c>
      <c r="AA115" s="10"/>
      <c r="AB115" s="10"/>
      <c r="AC115" s="10"/>
      <c r="AD115" s="10">
        <v>30</v>
      </c>
      <c r="AE115" s="10"/>
      <c r="AF115" s="10"/>
      <c r="AG115" s="10"/>
      <c r="AH115" s="10">
        <v>11.5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x14ac:dyDescent="0.25">
      <c r="A116" s="4"/>
      <c r="B116" s="4">
        <v>6114</v>
      </c>
      <c r="C116" s="4"/>
      <c r="D116" s="68" t="s">
        <v>215</v>
      </c>
      <c r="E116" s="10">
        <f>SUM(E117:E119)</f>
        <v>27274.6</v>
      </c>
      <c r="F116" s="10">
        <f t="shared" ref="F116:X116" si="55">SUM(F117:F119)</f>
        <v>3184.7000000000003</v>
      </c>
      <c r="G116" s="10">
        <f t="shared" si="55"/>
        <v>24089.9</v>
      </c>
      <c r="H116" s="10">
        <f t="shared" si="55"/>
        <v>412</v>
      </c>
      <c r="I116" s="10">
        <f t="shared" si="55"/>
        <v>766.5</v>
      </c>
      <c r="J116" s="10">
        <f t="shared" si="55"/>
        <v>489</v>
      </c>
      <c r="K116" s="10">
        <f t="shared" si="55"/>
        <v>179</v>
      </c>
      <c r="L116" s="10">
        <f t="shared" si="55"/>
        <v>3100</v>
      </c>
      <c r="M116" s="10">
        <f t="shared" si="55"/>
        <v>587.1</v>
      </c>
      <c r="N116" s="10">
        <f t="shared" si="55"/>
        <v>110</v>
      </c>
      <c r="O116" s="10">
        <f t="shared" si="55"/>
        <v>380</v>
      </c>
      <c r="P116" s="10">
        <f t="shared" si="55"/>
        <v>1426</v>
      </c>
      <c r="Q116" s="10">
        <f t="shared" si="55"/>
        <v>85</v>
      </c>
      <c r="R116" s="10">
        <f t="shared" si="55"/>
        <v>62.9</v>
      </c>
      <c r="S116" s="10">
        <f t="shared" si="55"/>
        <v>1980</v>
      </c>
      <c r="T116" s="10">
        <f t="shared" si="55"/>
        <v>2413.6999999999998</v>
      </c>
      <c r="U116" s="10">
        <f t="shared" si="55"/>
        <v>210</v>
      </c>
      <c r="V116" s="10">
        <f t="shared" si="55"/>
        <v>201</v>
      </c>
      <c r="W116" s="10">
        <f t="shared" si="55"/>
        <v>209.29999999999998</v>
      </c>
      <c r="X116" s="10">
        <f t="shared" si="55"/>
        <v>169.4</v>
      </c>
      <c r="Y116" s="10">
        <f>SUM(Y117:Y119)</f>
        <v>317.39999999999998</v>
      </c>
      <c r="Z116" s="10">
        <f>SUM(Z117:Z119)</f>
        <v>743.7</v>
      </c>
      <c r="AA116" s="10">
        <f t="shared" ref="AA116:AY116" si="56">SUM(AA117:AA119)</f>
        <v>346.90000000000003</v>
      </c>
      <c r="AB116" s="10">
        <f t="shared" si="56"/>
        <v>53.5</v>
      </c>
      <c r="AC116" s="10">
        <f t="shared" si="56"/>
        <v>386.09999999999997</v>
      </c>
      <c r="AD116" s="10">
        <f t="shared" si="56"/>
        <v>173</v>
      </c>
      <c r="AE116" s="10">
        <f t="shared" si="56"/>
        <v>56.7</v>
      </c>
      <c r="AF116" s="10">
        <f t="shared" si="56"/>
        <v>60</v>
      </c>
      <c r="AG116" s="10">
        <f t="shared" si="56"/>
        <v>282.3</v>
      </c>
      <c r="AH116" s="10">
        <f t="shared" si="56"/>
        <v>2910</v>
      </c>
      <c r="AI116" s="10">
        <f t="shared" si="56"/>
        <v>90</v>
      </c>
      <c r="AJ116" s="10">
        <f t="shared" si="56"/>
        <v>32.700000000000003</v>
      </c>
      <c r="AK116" s="10">
        <f t="shared" si="56"/>
        <v>419</v>
      </c>
      <c r="AL116" s="10">
        <f t="shared" si="56"/>
        <v>186.6</v>
      </c>
      <c r="AM116" s="10">
        <f t="shared" si="56"/>
        <v>75</v>
      </c>
      <c r="AN116" s="10">
        <f t="shared" si="56"/>
        <v>102</v>
      </c>
      <c r="AO116" s="10">
        <f t="shared" si="56"/>
        <v>25</v>
      </c>
      <c r="AP116" s="10">
        <f t="shared" si="56"/>
        <v>85</v>
      </c>
      <c r="AQ116" s="10">
        <f t="shared" si="56"/>
        <v>524</v>
      </c>
      <c r="AR116" s="10">
        <f t="shared" si="56"/>
        <v>142</v>
      </c>
      <c r="AS116" s="10">
        <f t="shared" si="56"/>
        <v>3501.1</v>
      </c>
      <c r="AT116" s="10">
        <f t="shared" si="56"/>
        <v>78</v>
      </c>
      <c r="AU116" s="10">
        <f t="shared" si="56"/>
        <v>185</v>
      </c>
      <c r="AV116" s="10">
        <f t="shared" si="56"/>
        <v>265</v>
      </c>
      <c r="AW116" s="10">
        <f t="shared" si="56"/>
        <v>212</v>
      </c>
      <c r="AX116" s="10">
        <f t="shared" si="56"/>
        <v>57</v>
      </c>
      <c r="AY116" s="10">
        <f t="shared" si="56"/>
        <v>0</v>
      </c>
    </row>
    <row r="117" spans="1:51" x14ac:dyDescent="0.25">
      <c r="A117" s="4"/>
      <c r="B117" s="4"/>
      <c r="C117" s="4">
        <v>61141</v>
      </c>
      <c r="D117" s="81" t="s">
        <v>216</v>
      </c>
      <c r="E117" s="10">
        <v>1767.6</v>
      </c>
      <c r="F117" s="10">
        <v>193.8</v>
      </c>
      <c r="G117" s="10">
        <v>1573.8</v>
      </c>
      <c r="H117" s="10"/>
      <c r="I117" s="10">
        <v>16.5</v>
      </c>
      <c r="J117" s="10">
        <v>149</v>
      </c>
      <c r="K117" s="10">
        <v>2</v>
      </c>
      <c r="L117" s="10">
        <v>50</v>
      </c>
      <c r="M117" s="10"/>
      <c r="N117" s="10">
        <v>10</v>
      </c>
      <c r="O117" s="10"/>
      <c r="P117" s="10">
        <v>32</v>
      </c>
      <c r="Q117" s="10">
        <v>10</v>
      </c>
      <c r="R117" s="10"/>
      <c r="S117" s="10">
        <v>344</v>
      </c>
      <c r="T117" s="10">
        <v>65.7</v>
      </c>
      <c r="U117" s="10"/>
      <c r="V117" s="10">
        <v>22</v>
      </c>
      <c r="W117" s="10">
        <v>8.1999999999999993</v>
      </c>
      <c r="X117" s="10"/>
      <c r="Y117" s="10">
        <v>15.9</v>
      </c>
      <c r="Z117" s="10">
        <v>14</v>
      </c>
      <c r="AA117" s="10">
        <v>4.3</v>
      </c>
      <c r="AB117" s="10"/>
      <c r="AC117" s="10">
        <v>6.2</v>
      </c>
      <c r="AD117" s="10">
        <v>8</v>
      </c>
      <c r="AE117" s="10">
        <v>10.5</v>
      </c>
      <c r="AF117" s="10"/>
      <c r="AG117" s="10">
        <v>9</v>
      </c>
      <c r="AH117" s="10"/>
      <c r="AI117" s="10">
        <v>4</v>
      </c>
      <c r="AJ117" s="10"/>
      <c r="AK117" s="10">
        <v>5</v>
      </c>
      <c r="AL117" s="10">
        <v>31</v>
      </c>
      <c r="AM117" s="10">
        <v>3</v>
      </c>
      <c r="AN117" s="10">
        <v>46</v>
      </c>
      <c r="AO117" s="10">
        <v>2</v>
      </c>
      <c r="AP117" s="10"/>
      <c r="AQ117" s="10">
        <v>43</v>
      </c>
      <c r="AR117" s="10"/>
      <c r="AS117" s="10">
        <v>629.5</v>
      </c>
      <c r="AT117" s="10"/>
      <c r="AU117" s="10">
        <v>5</v>
      </c>
      <c r="AV117" s="10">
        <v>15</v>
      </c>
      <c r="AW117" s="10">
        <v>10</v>
      </c>
      <c r="AX117" s="10">
        <v>3</v>
      </c>
      <c r="AY117" s="10"/>
    </row>
    <row r="118" spans="1:51" x14ac:dyDescent="0.25">
      <c r="A118" s="9"/>
      <c r="B118" s="9"/>
      <c r="C118" s="12">
        <v>61142</v>
      </c>
      <c r="D118" s="82" t="s">
        <v>217</v>
      </c>
      <c r="E118" s="10">
        <v>25501.3</v>
      </c>
      <c r="F118" s="10">
        <v>2990.9</v>
      </c>
      <c r="G118" s="10">
        <v>22510.400000000001</v>
      </c>
      <c r="H118" s="10">
        <v>412</v>
      </c>
      <c r="I118" s="10">
        <v>750</v>
      </c>
      <c r="J118" s="10">
        <v>340</v>
      </c>
      <c r="K118" s="10">
        <v>177</v>
      </c>
      <c r="L118" s="10">
        <v>3050</v>
      </c>
      <c r="M118" s="10">
        <v>587.1</v>
      </c>
      <c r="N118" s="10">
        <v>100</v>
      </c>
      <c r="O118" s="10">
        <v>380</v>
      </c>
      <c r="P118" s="10">
        <v>1394</v>
      </c>
      <c r="Q118" s="10">
        <v>75</v>
      </c>
      <c r="R118" s="10">
        <v>62.9</v>
      </c>
      <c r="S118" s="10">
        <v>1636</v>
      </c>
      <c r="T118" s="10">
        <v>2348</v>
      </c>
      <c r="U118" s="10">
        <v>210</v>
      </c>
      <c r="V118" s="10">
        <v>179</v>
      </c>
      <c r="W118" s="10">
        <v>200.6</v>
      </c>
      <c r="X118" s="10">
        <v>169.4</v>
      </c>
      <c r="Y118" s="10">
        <v>301.5</v>
      </c>
      <c r="Z118" s="10">
        <v>728.5</v>
      </c>
      <c r="AA118" s="10">
        <v>338.6</v>
      </c>
      <c r="AB118" s="10">
        <v>53.5</v>
      </c>
      <c r="AC118" s="10">
        <v>379.9</v>
      </c>
      <c r="AD118" s="10">
        <v>165</v>
      </c>
      <c r="AE118" s="10">
        <v>46.2</v>
      </c>
      <c r="AF118" s="10">
        <v>60</v>
      </c>
      <c r="AG118" s="10">
        <v>273.3</v>
      </c>
      <c r="AH118" s="10">
        <v>2910</v>
      </c>
      <c r="AI118" s="10">
        <v>86</v>
      </c>
      <c r="AJ118" s="10">
        <v>32.700000000000003</v>
      </c>
      <c r="AK118" s="10">
        <v>414</v>
      </c>
      <c r="AL118" s="10">
        <v>155.6</v>
      </c>
      <c r="AM118" s="10">
        <v>72</v>
      </c>
      <c r="AN118" s="10">
        <v>56</v>
      </c>
      <c r="AO118" s="10">
        <v>23</v>
      </c>
      <c r="AP118" s="10">
        <v>85</v>
      </c>
      <c r="AQ118" s="10">
        <v>481</v>
      </c>
      <c r="AR118" s="10">
        <v>142</v>
      </c>
      <c r="AS118" s="10">
        <v>2871.6</v>
      </c>
      <c r="AT118" s="10">
        <v>78</v>
      </c>
      <c r="AU118" s="10">
        <v>180</v>
      </c>
      <c r="AV118" s="10">
        <v>250</v>
      </c>
      <c r="AW118" s="10">
        <v>202</v>
      </c>
      <c r="AX118" s="10">
        <v>54</v>
      </c>
      <c r="AY118" s="10"/>
    </row>
    <row r="119" spans="1:51" x14ac:dyDescent="0.25">
      <c r="A119" s="9"/>
      <c r="B119" s="9"/>
      <c r="C119" s="12">
        <v>61148</v>
      </c>
      <c r="D119" s="82" t="s">
        <v>336</v>
      </c>
      <c r="E119" s="10">
        <v>5.7</v>
      </c>
      <c r="F119" s="10"/>
      <c r="G119" s="10">
        <v>5.7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v>0.5</v>
      </c>
      <c r="X119" s="10"/>
      <c r="Y119" s="10"/>
      <c r="Z119" s="10">
        <v>1.2</v>
      </c>
      <c r="AA119" s="10">
        <v>4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4" t="s">
        <v>9</v>
      </c>
      <c r="B120" s="4">
        <v>6115</v>
      </c>
      <c r="C120" s="4"/>
      <c r="D120" s="81" t="s">
        <v>218</v>
      </c>
      <c r="E120" s="10">
        <f>SUM(E121)</f>
        <v>1633.8</v>
      </c>
      <c r="F120" s="10"/>
      <c r="G120" s="10">
        <f t="shared" ref="G120" si="57">SUM(G121)</f>
        <v>1633.8</v>
      </c>
      <c r="H120" s="10">
        <f>SUM(H121:H121)</f>
        <v>0</v>
      </c>
      <c r="I120" s="10">
        <f t="shared" ref="I120:AB120" si="58">SUM(I121:I121)</f>
        <v>0</v>
      </c>
      <c r="J120" s="10">
        <f t="shared" si="58"/>
        <v>0</v>
      </c>
      <c r="K120" s="10">
        <f t="shared" si="58"/>
        <v>1</v>
      </c>
      <c r="L120" s="10">
        <f t="shared" si="58"/>
        <v>0</v>
      </c>
      <c r="M120" s="10">
        <f t="shared" si="58"/>
        <v>0</v>
      </c>
      <c r="N120" s="10">
        <f t="shared" si="58"/>
        <v>0</v>
      </c>
      <c r="O120" s="10">
        <f t="shared" si="58"/>
        <v>0</v>
      </c>
      <c r="P120" s="10">
        <f t="shared" si="58"/>
        <v>0</v>
      </c>
      <c r="Q120" s="10">
        <f t="shared" si="58"/>
        <v>0</v>
      </c>
      <c r="R120" s="10">
        <f t="shared" si="58"/>
        <v>0</v>
      </c>
      <c r="S120" s="10">
        <f t="shared" si="58"/>
        <v>410</v>
      </c>
      <c r="T120" s="10">
        <f t="shared" si="58"/>
        <v>400</v>
      </c>
      <c r="U120" s="10">
        <f t="shared" si="58"/>
        <v>0</v>
      </c>
      <c r="V120" s="10">
        <f t="shared" si="58"/>
        <v>1.5</v>
      </c>
      <c r="W120" s="10">
        <f t="shared" si="58"/>
        <v>0</v>
      </c>
      <c r="X120" s="10">
        <f t="shared" si="58"/>
        <v>0</v>
      </c>
      <c r="Y120" s="10">
        <f t="shared" si="58"/>
        <v>7.3</v>
      </c>
      <c r="Z120" s="10">
        <f t="shared" si="58"/>
        <v>0</v>
      </c>
      <c r="AA120" s="10">
        <f t="shared" si="58"/>
        <v>0</v>
      </c>
      <c r="AB120" s="10">
        <f t="shared" si="58"/>
        <v>0</v>
      </c>
      <c r="AC120" s="10">
        <f t="shared" ref="AC120:AY120" si="59">SUM(AC121)</f>
        <v>0</v>
      </c>
      <c r="AD120" s="10">
        <f t="shared" si="59"/>
        <v>0</v>
      </c>
      <c r="AE120" s="10">
        <f t="shared" si="59"/>
        <v>0</v>
      </c>
      <c r="AF120" s="10">
        <f t="shared" si="59"/>
        <v>0</v>
      </c>
      <c r="AG120" s="10">
        <f t="shared" si="59"/>
        <v>814</v>
      </c>
      <c r="AH120" s="10">
        <f t="shared" si="59"/>
        <v>0</v>
      </c>
      <c r="AI120" s="10">
        <f t="shared" si="59"/>
        <v>0</v>
      </c>
      <c r="AJ120" s="10">
        <f t="shared" si="59"/>
        <v>0</v>
      </c>
      <c r="AK120" s="10">
        <f t="shared" si="59"/>
        <v>0</v>
      </c>
      <c r="AL120" s="10">
        <f t="shared" si="59"/>
        <v>0</v>
      </c>
      <c r="AM120" s="10">
        <f t="shared" si="59"/>
        <v>0</v>
      </c>
      <c r="AN120" s="10">
        <f t="shared" si="59"/>
        <v>0</v>
      </c>
      <c r="AO120" s="10">
        <f t="shared" si="59"/>
        <v>0</v>
      </c>
      <c r="AP120" s="10">
        <f t="shared" si="59"/>
        <v>0</v>
      </c>
      <c r="AQ120" s="10">
        <f t="shared" si="59"/>
        <v>0</v>
      </c>
      <c r="AR120" s="10">
        <f t="shared" si="59"/>
        <v>0</v>
      </c>
      <c r="AS120" s="10">
        <f t="shared" si="59"/>
        <v>0</v>
      </c>
      <c r="AT120" s="10">
        <f t="shared" si="59"/>
        <v>0</v>
      </c>
      <c r="AU120" s="10">
        <f t="shared" si="59"/>
        <v>0</v>
      </c>
      <c r="AV120" s="10">
        <f t="shared" si="59"/>
        <v>0</v>
      </c>
      <c r="AW120" s="10">
        <f t="shared" si="59"/>
        <v>0</v>
      </c>
      <c r="AX120" s="10">
        <f t="shared" si="59"/>
        <v>0</v>
      </c>
      <c r="AY120" s="10">
        <f t="shared" si="59"/>
        <v>0</v>
      </c>
    </row>
    <row r="121" spans="1:51" x14ac:dyDescent="0.25">
      <c r="A121" s="4"/>
      <c r="B121" s="4"/>
      <c r="C121" s="4">
        <v>61151</v>
      </c>
      <c r="D121" s="81" t="s">
        <v>218</v>
      </c>
      <c r="E121" s="10">
        <v>1633.8</v>
      </c>
      <c r="F121" s="10"/>
      <c r="G121" s="10">
        <v>1633.8</v>
      </c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>
        <v>410</v>
      </c>
      <c r="T121" s="10">
        <v>400</v>
      </c>
      <c r="U121" s="10"/>
      <c r="V121" s="10">
        <v>1.5</v>
      </c>
      <c r="W121" s="10"/>
      <c r="X121" s="10"/>
      <c r="Y121" s="10">
        <v>7.3</v>
      </c>
      <c r="Z121" s="10"/>
      <c r="AA121" s="10"/>
      <c r="AB121" s="10"/>
      <c r="AC121" s="10"/>
      <c r="AD121" s="10"/>
      <c r="AE121" s="10"/>
      <c r="AF121" s="10"/>
      <c r="AG121" s="10">
        <v>814</v>
      </c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4"/>
      <c r="B122" s="4">
        <v>6198</v>
      </c>
      <c r="C122" s="4"/>
      <c r="D122" s="68" t="s">
        <v>219</v>
      </c>
      <c r="E122" s="10">
        <f>SUM(E123)</f>
        <v>967.3</v>
      </c>
      <c r="F122" s="10">
        <f t="shared" ref="F122:G122" si="60">SUM(F123)</f>
        <v>115.4</v>
      </c>
      <c r="G122" s="10">
        <f t="shared" si="60"/>
        <v>851.9</v>
      </c>
      <c r="H122" s="10">
        <f>SUM(H123:H123)</f>
        <v>0</v>
      </c>
      <c r="I122" s="10">
        <f t="shared" ref="I122:AY122" si="61">SUM(I123:I123)</f>
        <v>0</v>
      </c>
      <c r="J122" s="10">
        <f t="shared" si="61"/>
        <v>0</v>
      </c>
      <c r="K122" s="10">
        <f t="shared" si="61"/>
        <v>0</v>
      </c>
      <c r="L122" s="10">
        <f t="shared" si="61"/>
        <v>0</v>
      </c>
      <c r="M122" s="10">
        <f t="shared" si="61"/>
        <v>0</v>
      </c>
      <c r="N122" s="10">
        <f t="shared" si="61"/>
        <v>0</v>
      </c>
      <c r="O122" s="10">
        <f t="shared" si="61"/>
        <v>0</v>
      </c>
      <c r="P122" s="10">
        <f t="shared" si="61"/>
        <v>0</v>
      </c>
      <c r="Q122" s="10">
        <f t="shared" si="61"/>
        <v>0</v>
      </c>
      <c r="R122" s="10">
        <f t="shared" si="61"/>
        <v>0</v>
      </c>
      <c r="S122" s="10">
        <f t="shared" si="61"/>
        <v>0</v>
      </c>
      <c r="T122" s="10">
        <f t="shared" si="61"/>
        <v>242.5</v>
      </c>
      <c r="U122" s="10">
        <f t="shared" si="61"/>
        <v>0</v>
      </c>
      <c r="V122" s="10">
        <f t="shared" si="61"/>
        <v>0</v>
      </c>
      <c r="W122" s="10">
        <f t="shared" si="61"/>
        <v>58.7</v>
      </c>
      <c r="X122" s="10">
        <f t="shared" si="61"/>
        <v>0</v>
      </c>
      <c r="Y122" s="10">
        <f t="shared" si="61"/>
        <v>0</v>
      </c>
      <c r="Z122" s="10">
        <f t="shared" si="61"/>
        <v>0</v>
      </c>
      <c r="AA122" s="10">
        <f t="shared" si="61"/>
        <v>280.7</v>
      </c>
      <c r="AB122" s="10">
        <f>SUM(AB123:AB123)</f>
        <v>0</v>
      </c>
      <c r="AC122" s="10">
        <f t="shared" si="61"/>
        <v>0</v>
      </c>
      <c r="AD122" s="10">
        <f t="shared" si="61"/>
        <v>0</v>
      </c>
      <c r="AE122" s="10">
        <f t="shared" si="61"/>
        <v>0</v>
      </c>
      <c r="AF122" s="10">
        <f t="shared" si="61"/>
        <v>0</v>
      </c>
      <c r="AG122" s="10">
        <f t="shared" si="61"/>
        <v>0</v>
      </c>
      <c r="AH122" s="10">
        <f t="shared" si="61"/>
        <v>0</v>
      </c>
      <c r="AI122" s="10">
        <f t="shared" si="61"/>
        <v>0</v>
      </c>
      <c r="AJ122" s="10">
        <f t="shared" si="61"/>
        <v>0</v>
      </c>
      <c r="AK122" s="10">
        <f t="shared" si="61"/>
        <v>0</v>
      </c>
      <c r="AL122" s="10">
        <f t="shared" si="61"/>
        <v>0</v>
      </c>
      <c r="AM122" s="10">
        <f t="shared" si="61"/>
        <v>0</v>
      </c>
      <c r="AN122" s="10">
        <f t="shared" si="61"/>
        <v>0</v>
      </c>
      <c r="AO122" s="10">
        <f t="shared" si="61"/>
        <v>0</v>
      </c>
      <c r="AP122" s="10">
        <f t="shared" si="61"/>
        <v>0</v>
      </c>
      <c r="AQ122" s="10">
        <f t="shared" si="61"/>
        <v>0</v>
      </c>
      <c r="AR122" s="10">
        <f t="shared" si="61"/>
        <v>0</v>
      </c>
      <c r="AS122" s="10">
        <f t="shared" si="61"/>
        <v>0</v>
      </c>
      <c r="AT122" s="10">
        <f t="shared" si="61"/>
        <v>0</v>
      </c>
      <c r="AU122" s="10">
        <f t="shared" si="61"/>
        <v>270</v>
      </c>
      <c r="AV122" s="10">
        <f t="shared" si="61"/>
        <v>0</v>
      </c>
      <c r="AW122" s="10">
        <f t="shared" si="61"/>
        <v>0</v>
      </c>
      <c r="AX122" s="10">
        <f t="shared" si="61"/>
        <v>0</v>
      </c>
      <c r="AY122" s="10">
        <f t="shared" si="61"/>
        <v>0</v>
      </c>
    </row>
    <row r="123" spans="1:51" x14ac:dyDescent="0.25">
      <c r="A123" s="4"/>
      <c r="B123" s="4"/>
      <c r="C123" s="4">
        <v>61981</v>
      </c>
      <c r="D123" s="81" t="s">
        <v>219</v>
      </c>
      <c r="E123" s="10">
        <v>967.3</v>
      </c>
      <c r="F123" s="10">
        <v>115.4</v>
      </c>
      <c r="G123" s="10">
        <v>851.9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242.5</v>
      </c>
      <c r="U123" s="10"/>
      <c r="V123" s="10"/>
      <c r="W123" s="10">
        <v>58.7</v>
      </c>
      <c r="X123" s="10"/>
      <c r="Y123" s="10"/>
      <c r="Z123" s="10"/>
      <c r="AA123" s="10">
        <v>280.7</v>
      </c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270</v>
      </c>
      <c r="AV123" s="10"/>
      <c r="AW123" s="10"/>
      <c r="AX123" s="10"/>
      <c r="AY123" s="10"/>
    </row>
    <row r="124" spans="1:51" x14ac:dyDescent="0.25">
      <c r="A124" s="1">
        <v>64</v>
      </c>
      <c r="B124" s="1"/>
      <c r="C124" s="1"/>
      <c r="D124" s="70" t="s">
        <v>220</v>
      </c>
      <c r="E124" s="19">
        <f>SUM(E125,E133,E141,E146,E148,E156,E161)</f>
        <v>7980851.9999999991</v>
      </c>
      <c r="F124" s="19">
        <f t="shared" ref="F124:AY124" si="62">SUM(F125,F133,F141,F146,F148,F156,F161)</f>
        <v>2821320.5</v>
      </c>
      <c r="G124" s="3">
        <f t="shared" si="62"/>
        <v>5159531.5000000009</v>
      </c>
      <c r="H124" s="3">
        <f t="shared" si="62"/>
        <v>38876</v>
      </c>
      <c r="I124" s="3">
        <f t="shared" si="62"/>
        <v>99392</v>
      </c>
      <c r="J124" s="3">
        <f t="shared" si="62"/>
        <v>48930</v>
      </c>
      <c r="K124" s="3">
        <f t="shared" si="62"/>
        <v>10588</v>
      </c>
      <c r="L124" s="3">
        <f t="shared" si="62"/>
        <v>61871</v>
      </c>
      <c r="M124" s="3">
        <f t="shared" si="62"/>
        <v>26666</v>
      </c>
      <c r="N124" s="3">
        <f t="shared" si="62"/>
        <v>5898</v>
      </c>
      <c r="O124" s="3">
        <f t="shared" si="62"/>
        <v>2205532</v>
      </c>
      <c r="P124" s="3">
        <f t="shared" si="62"/>
        <v>1342148.0000000005</v>
      </c>
      <c r="Q124" s="3">
        <f t="shared" si="62"/>
        <v>191289</v>
      </c>
      <c r="R124" s="3">
        <f t="shared" si="62"/>
        <v>13151.000000000002</v>
      </c>
      <c r="S124" s="3">
        <f t="shared" si="62"/>
        <v>62747.000000000007</v>
      </c>
      <c r="T124" s="3">
        <f>SUM(T125,T133,T141,T146,T148,T156,T161)</f>
        <v>143804.99999999997</v>
      </c>
      <c r="U124" s="3">
        <f t="shared" si="62"/>
        <v>31607</v>
      </c>
      <c r="V124" s="3">
        <f t="shared" si="62"/>
        <v>99850.000000000015</v>
      </c>
      <c r="W124" s="3">
        <f t="shared" si="62"/>
        <v>16012.000000000002</v>
      </c>
      <c r="X124" s="3">
        <f t="shared" si="62"/>
        <v>23850</v>
      </c>
      <c r="Y124" s="3">
        <f t="shared" si="62"/>
        <v>58936</v>
      </c>
      <c r="Z124" s="3">
        <f t="shared" si="62"/>
        <v>109313</v>
      </c>
      <c r="AA124" s="3">
        <f t="shared" si="62"/>
        <v>1012</v>
      </c>
      <c r="AB124" s="3">
        <f t="shared" si="62"/>
        <v>46</v>
      </c>
      <c r="AC124" s="3">
        <f t="shared" si="62"/>
        <v>72226</v>
      </c>
      <c r="AD124" s="3">
        <f t="shared" si="62"/>
        <v>43564.600000000006</v>
      </c>
      <c r="AE124" s="3">
        <f t="shared" si="62"/>
        <v>23965</v>
      </c>
      <c r="AF124" s="3">
        <f t="shared" si="62"/>
        <v>14672</v>
      </c>
      <c r="AG124" s="3">
        <f t="shared" si="62"/>
        <v>20945.999999999996</v>
      </c>
      <c r="AH124" s="3">
        <f t="shared" si="62"/>
        <v>38306.000000000007</v>
      </c>
      <c r="AI124" s="3">
        <f t="shared" si="62"/>
        <v>15131.099999999999</v>
      </c>
      <c r="AJ124" s="3">
        <f t="shared" si="62"/>
        <v>7174</v>
      </c>
      <c r="AK124" s="3">
        <f t="shared" si="62"/>
        <v>53258.999999999993</v>
      </c>
      <c r="AL124" s="3">
        <f t="shared" si="62"/>
        <v>15322</v>
      </c>
      <c r="AM124" s="3">
        <f t="shared" si="62"/>
        <v>4725.9999999999991</v>
      </c>
      <c r="AN124" s="3">
        <f t="shared" si="62"/>
        <v>10927.999999999998</v>
      </c>
      <c r="AO124" s="3">
        <f t="shared" si="62"/>
        <v>2584.9999999999995</v>
      </c>
      <c r="AP124" s="3">
        <f>SUM(AP125,AP133,AP141,AP146,AP148,AP156,AP161)</f>
        <v>16581</v>
      </c>
      <c r="AQ124" s="3">
        <f t="shared" si="62"/>
        <v>28016.999999999996</v>
      </c>
      <c r="AR124" s="3">
        <f t="shared" si="62"/>
        <v>18871.000000000004</v>
      </c>
      <c r="AS124" s="3">
        <f t="shared" si="62"/>
        <v>22099.999999999996</v>
      </c>
      <c r="AT124" s="3">
        <f t="shared" si="62"/>
        <v>8750</v>
      </c>
      <c r="AU124" s="3">
        <f t="shared" si="62"/>
        <v>90251.799999999988</v>
      </c>
      <c r="AV124" s="3">
        <f t="shared" si="62"/>
        <v>24391</v>
      </c>
      <c r="AW124" s="3">
        <f t="shared" si="62"/>
        <v>16167</v>
      </c>
      <c r="AX124" s="3">
        <f t="shared" si="62"/>
        <v>20079</v>
      </c>
      <c r="AY124" s="3">
        <f t="shared" si="62"/>
        <v>0</v>
      </c>
    </row>
    <row r="125" spans="1:51" x14ac:dyDescent="0.25">
      <c r="A125" s="4"/>
      <c r="B125" s="4">
        <v>6401</v>
      </c>
      <c r="C125" s="4"/>
      <c r="D125" s="68" t="s">
        <v>221</v>
      </c>
      <c r="E125" s="10">
        <f>SUM(E126:E132)</f>
        <v>211589.7</v>
      </c>
      <c r="F125" s="10">
        <f t="shared" ref="F125:X125" si="63">SUM(F126:F132)</f>
        <v>38.200000000000003</v>
      </c>
      <c r="G125" s="10">
        <f t="shared" si="63"/>
        <v>211551.5</v>
      </c>
      <c r="H125" s="10">
        <f t="shared" si="63"/>
        <v>26968.899999999998</v>
      </c>
      <c r="I125" s="10">
        <f t="shared" si="63"/>
        <v>37358.700000000004</v>
      </c>
      <c r="J125" s="10">
        <f t="shared" si="63"/>
        <v>15911</v>
      </c>
      <c r="K125" s="10">
        <f t="shared" si="63"/>
        <v>3305</v>
      </c>
      <c r="L125" s="10">
        <f t="shared" si="63"/>
        <v>25997.599999999999</v>
      </c>
      <c r="M125" s="10">
        <f t="shared" si="63"/>
        <v>1056.8</v>
      </c>
      <c r="N125" s="10">
        <f t="shared" si="63"/>
        <v>0</v>
      </c>
      <c r="O125" s="10">
        <f t="shared" si="63"/>
        <v>12225.5</v>
      </c>
      <c r="P125" s="10">
        <f t="shared" si="63"/>
        <v>4462.8</v>
      </c>
      <c r="Q125" s="10">
        <f t="shared" si="63"/>
        <v>14012</v>
      </c>
      <c r="R125" s="10">
        <f t="shared" si="63"/>
        <v>2504.1</v>
      </c>
      <c r="S125" s="10">
        <f t="shared" si="63"/>
        <v>5999.8</v>
      </c>
      <c r="T125" s="10">
        <f t="shared" si="63"/>
        <v>2260.4</v>
      </c>
      <c r="U125" s="10">
        <f t="shared" si="63"/>
        <v>8111</v>
      </c>
      <c r="V125" s="10">
        <f t="shared" si="63"/>
        <v>2328.1999999999998</v>
      </c>
      <c r="W125" s="10">
        <f t="shared" si="63"/>
        <v>1227.9000000000001</v>
      </c>
      <c r="X125" s="10">
        <f t="shared" si="63"/>
        <v>4144</v>
      </c>
      <c r="Y125" s="10">
        <f>SUM(Y126:Y132)</f>
        <v>2727.7</v>
      </c>
      <c r="Z125" s="10">
        <f>SUM(Z126:Z132)</f>
        <v>2354.2999999999997</v>
      </c>
      <c r="AA125" s="10">
        <f t="shared" ref="AA125:AY125" si="64">SUM(AA126:AA132)</f>
        <v>0</v>
      </c>
      <c r="AB125" s="10">
        <f t="shared" si="64"/>
        <v>0</v>
      </c>
      <c r="AC125" s="10">
        <f t="shared" si="64"/>
        <v>2552.1999999999998</v>
      </c>
      <c r="AD125" s="10">
        <f t="shared" si="64"/>
        <v>2042.4999999999998</v>
      </c>
      <c r="AE125" s="10">
        <f t="shared" si="64"/>
        <v>1955.5</v>
      </c>
      <c r="AF125" s="10">
        <f t="shared" si="64"/>
        <v>1880.1000000000001</v>
      </c>
      <c r="AG125" s="10">
        <f t="shared" si="64"/>
        <v>2345.7000000000003</v>
      </c>
      <c r="AH125" s="10">
        <f t="shared" si="64"/>
        <v>2244.5</v>
      </c>
      <c r="AI125" s="10">
        <f t="shared" si="64"/>
        <v>1321.3</v>
      </c>
      <c r="AJ125" s="10">
        <f t="shared" si="64"/>
        <v>1112</v>
      </c>
      <c r="AK125" s="10">
        <f t="shared" si="64"/>
        <v>3196.8</v>
      </c>
      <c r="AL125" s="10">
        <f t="shared" si="64"/>
        <v>1180</v>
      </c>
      <c r="AM125" s="10">
        <f t="shared" si="64"/>
        <v>14.4</v>
      </c>
      <c r="AN125" s="10">
        <f t="shared" si="64"/>
        <v>0</v>
      </c>
      <c r="AO125" s="10">
        <f t="shared" si="64"/>
        <v>1359.2</v>
      </c>
      <c r="AP125" s="10">
        <f t="shared" si="64"/>
        <v>2245.1999999999998</v>
      </c>
      <c r="AQ125" s="10">
        <f t="shared" si="64"/>
        <v>2071.1999999999998</v>
      </c>
      <c r="AR125" s="10">
        <f t="shared" si="64"/>
        <v>1183.2</v>
      </c>
      <c r="AS125" s="10">
        <f t="shared" si="64"/>
        <v>1605.6</v>
      </c>
      <c r="AT125" s="10">
        <f t="shared" si="64"/>
        <v>945.6</v>
      </c>
      <c r="AU125" s="10">
        <f t="shared" si="64"/>
        <v>4197.7000000000007</v>
      </c>
      <c r="AV125" s="10">
        <f t="shared" si="64"/>
        <v>1712.1000000000001</v>
      </c>
      <c r="AW125" s="10">
        <f t="shared" si="64"/>
        <v>1812</v>
      </c>
      <c r="AX125" s="10">
        <f t="shared" si="64"/>
        <v>1619</v>
      </c>
      <c r="AY125" s="10">
        <f t="shared" si="64"/>
        <v>0</v>
      </c>
    </row>
    <row r="126" spans="1:51" x14ac:dyDescent="0.25">
      <c r="A126" s="4"/>
      <c r="B126" s="4"/>
      <c r="C126" s="4">
        <v>64011</v>
      </c>
      <c r="D126" s="81" t="s">
        <v>222</v>
      </c>
      <c r="E126" s="10">
        <v>19200</v>
      </c>
      <c r="F126" s="10"/>
      <c r="G126" s="10">
        <v>19200</v>
      </c>
      <c r="H126" s="10">
        <v>19200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x14ac:dyDescent="0.25">
      <c r="A127" s="4"/>
      <c r="B127" s="4"/>
      <c r="C127" s="4">
        <v>64012</v>
      </c>
      <c r="D127" s="81" t="s">
        <v>223</v>
      </c>
      <c r="E127" s="10">
        <v>41958.3</v>
      </c>
      <c r="F127" s="10"/>
      <c r="G127" s="10">
        <v>41958.3</v>
      </c>
      <c r="H127" s="10"/>
      <c r="I127" s="10">
        <v>23582.7</v>
      </c>
      <c r="J127" s="10">
        <v>13242</v>
      </c>
      <c r="K127" s="10">
        <v>2208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>
        <v>1320</v>
      </c>
      <c r="AP127" s="10"/>
      <c r="AQ127" s="10"/>
      <c r="AR127" s="10"/>
      <c r="AS127" s="10">
        <v>1605.6</v>
      </c>
      <c r="AT127" s="10"/>
      <c r="AU127" s="10"/>
      <c r="AV127" s="10"/>
      <c r="AW127" s="10"/>
      <c r="AX127" s="10"/>
      <c r="AY127" s="10"/>
    </row>
    <row r="128" spans="1:51" x14ac:dyDescent="0.25">
      <c r="A128" s="4"/>
      <c r="B128" s="4"/>
      <c r="C128" s="4">
        <v>64013</v>
      </c>
      <c r="D128" s="81" t="s">
        <v>224</v>
      </c>
      <c r="E128" s="10">
        <v>216</v>
      </c>
      <c r="F128" s="10"/>
      <c r="G128" s="10">
        <v>216</v>
      </c>
      <c r="H128" s="10"/>
      <c r="I128" s="10"/>
      <c r="J128" s="10"/>
      <c r="K128" s="10"/>
      <c r="L128" s="10">
        <v>216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x14ac:dyDescent="0.25">
      <c r="A129" s="4"/>
      <c r="B129" s="4"/>
      <c r="C129" s="4">
        <v>64014</v>
      </c>
      <c r="D129" s="81" t="s">
        <v>225</v>
      </c>
      <c r="E129" s="10">
        <v>53538.400000000001</v>
      </c>
      <c r="F129" s="10"/>
      <c r="G129" s="10">
        <v>53538.400000000001</v>
      </c>
      <c r="H129" s="10">
        <v>597.6</v>
      </c>
      <c r="I129" s="10">
        <v>310.39999999999998</v>
      </c>
      <c r="J129" s="10">
        <v>355</v>
      </c>
      <c r="K129" s="10">
        <v>235</v>
      </c>
      <c r="L129" s="10">
        <v>3942</v>
      </c>
      <c r="M129" s="10">
        <v>505.2</v>
      </c>
      <c r="N129" s="10"/>
      <c r="O129" s="10">
        <v>12225.5</v>
      </c>
      <c r="P129" s="10">
        <v>1117.2</v>
      </c>
      <c r="Q129" s="10">
        <v>1137.5</v>
      </c>
      <c r="R129" s="10">
        <v>814.8</v>
      </c>
      <c r="S129" s="10">
        <v>714</v>
      </c>
      <c r="T129" s="10">
        <v>1507.2</v>
      </c>
      <c r="U129" s="10">
        <v>2422.3000000000002</v>
      </c>
      <c r="V129" s="10">
        <v>1560</v>
      </c>
      <c r="W129" s="10">
        <v>976.8</v>
      </c>
      <c r="X129" s="10">
        <v>1055</v>
      </c>
      <c r="Y129" s="10">
        <v>1480.8</v>
      </c>
      <c r="Z129" s="10">
        <v>1059.5999999999999</v>
      </c>
      <c r="AA129" s="10"/>
      <c r="AB129" s="10"/>
      <c r="AC129" s="10">
        <v>1936.8</v>
      </c>
      <c r="AD129" s="10">
        <v>866.4</v>
      </c>
      <c r="AE129" s="10">
        <v>1020.6</v>
      </c>
      <c r="AF129" s="10">
        <v>1193.9000000000001</v>
      </c>
      <c r="AG129" s="10">
        <v>1296.7</v>
      </c>
      <c r="AH129" s="10">
        <v>1126.8</v>
      </c>
      <c r="AI129" s="10">
        <v>1278</v>
      </c>
      <c r="AJ129" s="10">
        <v>867.4</v>
      </c>
      <c r="AK129" s="10">
        <v>2071.1999999999998</v>
      </c>
      <c r="AL129" s="10">
        <v>546</v>
      </c>
      <c r="AM129" s="10">
        <v>14.4</v>
      </c>
      <c r="AN129" s="10"/>
      <c r="AO129" s="10">
        <v>39.200000000000003</v>
      </c>
      <c r="AP129" s="10">
        <v>1026</v>
      </c>
      <c r="AQ129" s="10">
        <v>1258.8</v>
      </c>
      <c r="AR129" s="10">
        <v>882</v>
      </c>
      <c r="AS129" s="10"/>
      <c r="AT129" s="10">
        <v>819</v>
      </c>
      <c r="AU129" s="10">
        <v>1224.4000000000001</v>
      </c>
      <c r="AV129" s="10">
        <v>1552.9</v>
      </c>
      <c r="AW129" s="10">
        <v>1236</v>
      </c>
      <c r="AX129" s="10">
        <v>1266</v>
      </c>
      <c r="AY129" s="10"/>
    </row>
    <row r="130" spans="1:51" x14ac:dyDescent="0.25">
      <c r="A130" s="4"/>
      <c r="B130" s="4"/>
      <c r="C130" s="4">
        <v>64015</v>
      </c>
      <c r="D130" s="81" t="s">
        <v>226</v>
      </c>
      <c r="E130" s="10">
        <v>5148</v>
      </c>
      <c r="F130" s="10"/>
      <c r="G130" s="10">
        <v>5148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4992</v>
      </c>
      <c r="T130" s="10"/>
      <c r="U130" s="10"/>
      <c r="V130" s="10"/>
      <c r="W130" s="10"/>
      <c r="X130" s="10"/>
      <c r="Y130" s="10">
        <v>156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x14ac:dyDescent="0.25">
      <c r="A131" s="4"/>
      <c r="B131" s="4"/>
      <c r="C131" s="4">
        <v>64016</v>
      </c>
      <c r="D131" s="81" t="s">
        <v>227</v>
      </c>
      <c r="E131" s="10">
        <v>70072.100000000006</v>
      </c>
      <c r="F131" s="10">
        <v>38.200000000000003</v>
      </c>
      <c r="G131" s="10">
        <v>70033.899999999994</v>
      </c>
      <c r="H131" s="10">
        <v>6692.6</v>
      </c>
      <c r="I131" s="10">
        <v>9033.7999999999993</v>
      </c>
      <c r="J131" s="10">
        <v>2116</v>
      </c>
      <c r="K131" s="10">
        <v>581</v>
      </c>
      <c r="L131" s="10">
        <v>14009</v>
      </c>
      <c r="M131" s="10">
        <v>324.5</v>
      </c>
      <c r="N131" s="10"/>
      <c r="O131" s="10"/>
      <c r="P131" s="10">
        <v>3345.6</v>
      </c>
      <c r="Q131" s="10">
        <v>12113.5</v>
      </c>
      <c r="R131" s="10">
        <v>1093</v>
      </c>
      <c r="S131" s="10">
        <v>203.8</v>
      </c>
      <c r="T131" s="10">
        <v>579.9</v>
      </c>
      <c r="U131" s="10">
        <v>5609.4</v>
      </c>
      <c r="V131" s="10">
        <v>720</v>
      </c>
      <c r="W131" s="10">
        <v>102.2</v>
      </c>
      <c r="X131" s="10">
        <v>2071</v>
      </c>
      <c r="Y131" s="10">
        <v>603.20000000000005</v>
      </c>
      <c r="Z131" s="10">
        <v>1155.5</v>
      </c>
      <c r="AA131" s="10"/>
      <c r="AB131" s="10"/>
      <c r="AC131" s="10">
        <v>615.4</v>
      </c>
      <c r="AD131" s="10">
        <v>613.79999999999995</v>
      </c>
      <c r="AE131" s="10">
        <v>251.5</v>
      </c>
      <c r="AF131" s="10">
        <v>585.70000000000005</v>
      </c>
      <c r="AG131" s="10">
        <v>953.2</v>
      </c>
      <c r="AH131" s="10">
        <v>403.5</v>
      </c>
      <c r="AI131" s="10"/>
      <c r="AJ131" s="10">
        <v>242.9</v>
      </c>
      <c r="AK131" s="10">
        <v>454.8</v>
      </c>
      <c r="AL131" s="10">
        <v>279.7</v>
      </c>
      <c r="AM131" s="10"/>
      <c r="AN131" s="10"/>
      <c r="AO131" s="10"/>
      <c r="AP131" s="10">
        <v>621.6</v>
      </c>
      <c r="AQ131" s="10">
        <v>526.79999999999995</v>
      </c>
      <c r="AR131" s="10">
        <v>248.4</v>
      </c>
      <c r="AS131" s="10"/>
      <c r="AT131" s="10">
        <v>126.6</v>
      </c>
      <c r="AU131" s="10">
        <v>2876.2</v>
      </c>
      <c r="AV131" s="10"/>
      <c r="AW131" s="10">
        <v>526.79999999999995</v>
      </c>
      <c r="AX131" s="10">
        <v>353</v>
      </c>
      <c r="AY131" s="10"/>
    </row>
    <row r="132" spans="1:51" x14ac:dyDescent="0.25">
      <c r="A132" s="4"/>
      <c r="B132" s="4"/>
      <c r="C132" s="4">
        <v>64018</v>
      </c>
      <c r="D132" s="68" t="s">
        <v>228</v>
      </c>
      <c r="E132" s="10">
        <v>21456.9</v>
      </c>
      <c r="F132" s="10"/>
      <c r="G132" s="16">
        <v>21456.9</v>
      </c>
      <c r="H132" s="10">
        <v>478.7</v>
      </c>
      <c r="I132" s="10">
        <v>4431.8</v>
      </c>
      <c r="J132" s="10">
        <v>198</v>
      </c>
      <c r="K132" s="10">
        <v>281</v>
      </c>
      <c r="L132" s="10">
        <v>7830.6</v>
      </c>
      <c r="M132" s="10">
        <v>227.1</v>
      </c>
      <c r="N132" s="10"/>
      <c r="O132" s="10"/>
      <c r="P132" s="10"/>
      <c r="Q132" s="10">
        <v>761</v>
      </c>
      <c r="R132" s="10">
        <v>596.29999999999995</v>
      </c>
      <c r="S132" s="10">
        <v>90</v>
      </c>
      <c r="T132" s="10">
        <v>173.3</v>
      </c>
      <c r="U132" s="10">
        <v>79.3</v>
      </c>
      <c r="V132" s="10">
        <v>48.2</v>
      </c>
      <c r="W132" s="10">
        <v>148.9</v>
      </c>
      <c r="X132" s="10">
        <v>1018</v>
      </c>
      <c r="Y132" s="10">
        <v>487.7</v>
      </c>
      <c r="Z132" s="10">
        <v>139.19999999999999</v>
      </c>
      <c r="AA132" s="10"/>
      <c r="AB132" s="10"/>
      <c r="AC132" s="10"/>
      <c r="AD132" s="10">
        <v>562.29999999999995</v>
      </c>
      <c r="AE132" s="10">
        <v>683.4</v>
      </c>
      <c r="AF132" s="10">
        <v>100.5</v>
      </c>
      <c r="AG132" s="10">
        <v>95.8</v>
      </c>
      <c r="AH132" s="10">
        <v>714.2</v>
      </c>
      <c r="AI132" s="10">
        <v>43.3</v>
      </c>
      <c r="AJ132" s="10">
        <v>1.7</v>
      </c>
      <c r="AK132" s="10">
        <v>670.8</v>
      </c>
      <c r="AL132" s="10">
        <v>354.3</v>
      </c>
      <c r="AM132" s="10"/>
      <c r="AN132" s="10"/>
      <c r="AO132" s="10"/>
      <c r="AP132" s="10">
        <v>597.6</v>
      </c>
      <c r="AQ132" s="10">
        <v>285.60000000000002</v>
      </c>
      <c r="AR132" s="10">
        <v>52.8</v>
      </c>
      <c r="AS132" s="10"/>
      <c r="AT132" s="10"/>
      <c r="AU132" s="10">
        <v>97.1</v>
      </c>
      <c r="AV132" s="10">
        <v>159.19999999999999</v>
      </c>
      <c r="AW132" s="10">
        <v>49.2</v>
      </c>
      <c r="AX132" s="10"/>
      <c r="AY132" s="10"/>
    </row>
    <row r="133" spans="1:51" x14ac:dyDescent="0.25">
      <c r="A133" s="4"/>
      <c r="B133" s="4">
        <v>6402</v>
      </c>
      <c r="C133" s="4"/>
      <c r="D133" s="81" t="s">
        <v>229</v>
      </c>
      <c r="E133" s="10">
        <f>SUM(E134:E140)</f>
        <v>7002102.5999999987</v>
      </c>
      <c r="F133" s="10">
        <f t="shared" ref="F133:X133" si="65">SUM(F134:F140)</f>
        <v>2581027.6</v>
      </c>
      <c r="G133" s="10">
        <f t="shared" si="65"/>
        <v>4421075</v>
      </c>
      <c r="H133" s="10">
        <f t="shared" si="65"/>
        <v>6897.7999999999993</v>
      </c>
      <c r="I133" s="10">
        <f t="shared" si="65"/>
        <v>39524.199999999997</v>
      </c>
      <c r="J133" s="10">
        <f t="shared" si="65"/>
        <v>19873</v>
      </c>
      <c r="K133" s="10">
        <f t="shared" si="65"/>
        <v>3804</v>
      </c>
      <c r="L133" s="10">
        <f t="shared" si="65"/>
        <v>32458.300000000003</v>
      </c>
      <c r="M133" s="10">
        <f t="shared" si="65"/>
        <v>14680.8</v>
      </c>
      <c r="N133" s="10">
        <f t="shared" si="65"/>
        <v>0</v>
      </c>
      <c r="O133" s="10">
        <f t="shared" si="65"/>
        <v>2096514.5</v>
      </c>
      <c r="P133" s="10">
        <f t="shared" si="65"/>
        <v>1235853.5000000002</v>
      </c>
      <c r="Q133" s="10">
        <f t="shared" si="65"/>
        <v>174491.4</v>
      </c>
      <c r="R133" s="10">
        <f>SUM(R134:R140)</f>
        <v>9280.7000000000007</v>
      </c>
      <c r="S133" s="10">
        <f t="shared" si="65"/>
        <v>39396.200000000004</v>
      </c>
      <c r="T133" s="10">
        <f t="shared" si="65"/>
        <v>109517.29999999999</v>
      </c>
      <c r="U133" s="10">
        <f t="shared" si="65"/>
        <v>19406.8</v>
      </c>
      <c r="V133" s="10">
        <f>SUM(V134:V140)</f>
        <v>83733.200000000012</v>
      </c>
      <c r="W133" s="10">
        <f t="shared" si="65"/>
        <v>10172.700000000001</v>
      </c>
      <c r="X133" s="10">
        <f t="shared" si="65"/>
        <v>18885</v>
      </c>
      <c r="Y133" s="10">
        <f>SUM(Y134:Y140)</f>
        <v>27642.7</v>
      </c>
      <c r="Z133" s="10">
        <f>SUM(Z134:Z140)</f>
        <v>101365.4</v>
      </c>
      <c r="AA133" s="10">
        <f t="shared" ref="AA133:AX133" si="66">SUM(AA134:AA140)</f>
        <v>801.8</v>
      </c>
      <c r="AB133" s="10">
        <f t="shared" si="66"/>
        <v>0</v>
      </c>
      <c r="AC133" s="10">
        <f t="shared" si="66"/>
        <v>57336.1</v>
      </c>
      <c r="AD133" s="10">
        <f t="shared" si="66"/>
        <v>35249.300000000003</v>
      </c>
      <c r="AE133" s="10">
        <f t="shared" si="66"/>
        <v>17192.7</v>
      </c>
      <c r="AF133" s="10">
        <f t="shared" si="66"/>
        <v>12176.1</v>
      </c>
      <c r="AG133" s="10">
        <f t="shared" si="66"/>
        <v>15990.9</v>
      </c>
      <c r="AH133" s="10">
        <f t="shared" si="66"/>
        <v>17239.800000000003</v>
      </c>
      <c r="AI133" s="10">
        <f t="shared" si="66"/>
        <v>9880.5999999999985</v>
      </c>
      <c r="AJ133" s="10">
        <f t="shared" si="66"/>
        <v>5040.5</v>
      </c>
      <c r="AK133" s="10">
        <f t="shared" si="66"/>
        <v>30446.400000000001</v>
      </c>
      <c r="AL133" s="10">
        <f t="shared" si="66"/>
        <v>10990.1</v>
      </c>
      <c r="AM133" s="10">
        <f t="shared" si="66"/>
        <v>3923</v>
      </c>
      <c r="AN133" s="10">
        <f t="shared" si="66"/>
        <v>9930.9</v>
      </c>
      <c r="AO133" s="10">
        <f t="shared" si="66"/>
        <v>849.4</v>
      </c>
      <c r="AP133" s="10">
        <f t="shared" si="66"/>
        <v>12356.3</v>
      </c>
      <c r="AQ133" s="10">
        <f t="shared" si="66"/>
        <v>15254.599999999999</v>
      </c>
      <c r="AR133" s="10">
        <f t="shared" si="66"/>
        <v>16566</v>
      </c>
      <c r="AS133" s="10">
        <f t="shared" si="66"/>
        <v>18195.3</v>
      </c>
      <c r="AT133" s="10">
        <f t="shared" si="66"/>
        <v>7185.2</v>
      </c>
      <c r="AU133" s="10">
        <f t="shared" si="66"/>
        <v>48250.399999999994</v>
      </c>
      <c r="AV133" s="10">
        <f t="shared" si="66"/>
        <v>7382.5</v>
      </c>
      <c r="AW133" s="10">
        <f t="shared" si="66"/>
        <v>12595.6</v>
      </c>
      <c r="AX133" s="10">
        <f t="shared" si="66"/>
        <v>12744</v>
      </c>
      <c r="AY133" s="10"/>
    </row>
    <row r="134" spans="1:51" x14ac:dyDescent="0.25">
      <c r="A134" s="4"/>
      <c r="B134" s="4"/>
      <c r="C134" s="4">
        <v>64021</v>
      </c>
      <c r="D134" s="81" t="s">
        <v>230</v>
      </c>
      <c r="E134" s="10">
        <v>3907255.2</v>
      </c>
      <c r="F134" s="10">
        <v>1333447.6000000001</v>
      </c>
      <c r="G134" s="10">
        <v>2573807.6</v>
      </c>
      <c r="H134" s="10">
        <v>4332.3999999999996</v>
      </c>
      <c r="I134" s="10">
        <v>15335.3</v>
      </c>
      <c r="J134" s="10">
        <v>8413</v>
      </c>
      <c r="K134" s="10">
        <v>1110</v>
      </c>
      <c r="L134" s="10">
        <v>20537.8</v>
      </c>
      <c r="M134" s="10">
        <v>8841.4</v>
      </c>
      <c r="N134" s="10"/>
      <c r="O134" s="10">
        <v>1214827.7</v>
      </c>
      <c r="P134" s="10">
        <v>731959.5</v>
      </c>
      <c r="Q134" s="10">
        <v>98983.5</v>
      </c>
      <c r="R134" s="10">
        <v>5610.9</v>
      </c>
      <c r="S134" s="10">
        <v>34672.400000000001</v>
      </c>
      <c r="T134" s="10">
        <v>64324.7</v>
      </c>
      <c r="U134" s="10">
        <v>11513.7</v>
      </c>
      <c r="V134" s="10">
        <v>47700.6</v>
      </c>
      <c r="W134" s="10">
        <v>6018.4</v>
      </c>
      <c r="X134" s="10">
        <v>11455.5</v>
      </c>
      <c r="Y134" s="10">
        <v>16971.2</v>
      </c>
      <c r="Z134" s="10">
        <v>59175</v>
      </c>
      <c r="AA134" s="10"/>
      <c r="AB134" s="10"/>
      <c r="AC134" s="10">
        <v>34596.199999999997</v>
      </c>
      <c r="AD134" s="10">
        <v>20694.5</v>
      </c>
      <c r="AE134" s="10">
        <v>10469.700000000001</v>
      </c>
      <c r="AF134" s="10">
        <v>7365.6</v>
      </c>
      <c r="AG134" s="10">
        <v>9290.7999999999993</v>
      </c>
      <c r="AH134" s="10">
        <v>9774.7000000000007</v>
      </c>
      <c r="AI134" s="10">
        <v>5103.3999999999996</v>
      </c>
      <c r="AJ134" s="10">
        <v>2867.2</v>
      </c>
      <c r="AK134" s="10">
        <v>18222</v>
      </c>
      <c r="AL134" s="10">
        <v>5077.6000000000004</v>
      </c>
      <c r="AM134" s="10">
        <v>1386</v>
      </c>
      <c r="AN134" s="10">
        <v>3439.4</v>
      </c>
      <c r="AO134" s="10">
        <v>257</v>
      </c>
      <c r="AP134" s="10">
        <v>7195.2</v>
      </c>
      <c r="AQ134" s="10">
        <v>9067.4</v>
      </c>
      <c r="AR134" s="10">
        <v>10326</v>
      </c>
      <c r="AS134" s="10">
        <v>5169</v>
      </c>
      <c r="AT134" s="10">
        <v>3050.1</v>
      </c>
      <c r="AU134" s="10">
        <v>28540</v>
      </c>
      <c r="AV134" s="10">
        <v>4745</v>
      </c>
      <c r="AW134" s="10">
        <v>7904.8</v>
      </c>
      <c r="AX134" s="10">
        <v>7483</v>
      </c>
      <c r="AY134" s="10"/>
    </row>
    <row r="135" spans="1:51" x14ac:dyDescent="0.25">
      <c r="A135" s="4"/>
      <c r="B135" s="4"/>
      <c r="C135" s="4">
        <v>64022</v>
      </c>
      <c r="D135" s="83" t="s">
        <v>231</v>
      </c>
      <c r="E135" s="10">
        <v>2422326.4</v>
      </c>
      <c r="F135" s="10">
        <v>1008333.5</v>
      </c>
      <c r="G135" s="10">
        <v>1413992.9</v>
      </c>
      <c r="H135" s="10">
        <v>2565.4</v>
      </c>
      <c r="I135" s="10">
        <v>11140.2</v>
      </c>
      <c r="J135" s="10">
        <v>6132</v>
      </c>
      <c r="K135" s="10">
        <v>817</v>
      </c>
      <c r="L135" s="10">
        <v>11387.1</v>
      </c>
      <c r="M135" s="10">
        <v>5839.4</v>
      </c>
      <c r="N135" s="10"/>
      <c r="O135" s="10">
        <v>656206.80000000005</v>
      </c>
      <c r="P135" s="10">
        <v>348016.1</v>
      </c>
      <c r="Q135" s="10">
        <v>68313.3</v>
      </c>
      <c r="R135" s="10">
        <v>3669.8</v>
      </c>
      <c r="S135" s="10">
        <v>4511.8</v>
      </c>
      <c r="T135" s="10">
        <v>43008.3</v>
      </c>
      <c r="U135" s="10">
        <v>7777.3</v>
      </c>
      <c r="V135" s="10">
        <v>34127</v>
      </c>
      <c r="W135" s="10">
        <v>4154.3</v>
      </c>
      <c r="X135" s="10">
        <v>7357.5</v>
      </c>
      <c r="Y135" s="10">
        <v>10671.5</v>
      </c>
      <c r="Z135" s="10">
        <v>40961.4</v>
      </c>
      <c r="AA135" s="10"/>
      <c r="AB135" s="10"/>
      <c r="AC135" s="10">
        <v>22739.9</v>
      </c>
      <c r="AD135" s="10">
        <v>13674.8</v>
      </c>
      <c r="AE135" s="10">
        <v>6723</v>
      </c>
      <c r="AF135" s="10">
        <v>4810.5</v>
      </c>
      <c r="AG135" s="10">
        <v>6623.1</v>
      </c>
      <c r="AH135" s="10">
        <v>6675.1</v>
      </c>
      <c r="AI135" s="10">
        <v>3920.2</v>
      </c>
      <c r="AJ135" s="10">
        <v>2173.3000000000002</v>
      </c>
      <c r="AK135" s="10">
        <v>12224.4</v>
      </c>
      <c r="AL135" s="10">
        <v>4023.5</v>
      </c>
      <c r="AM135" s="10">
        <v>2297</v>
      </c>
      <c r="AN135" s="10">
        <v>5831.9</v>
      </c>
      <c r="AO135" s="10">
        <v>179.4</v>
      </c>
      <c r="AP135" s="10">
        <v>5161.1000000000004</v>
      </c>
      <c r="AQ135" s="10">
        <v>6187.2</v>
      </c>
      <c r="AR135" s="10">
        <v>6240</v>
      </c>
      <c r="AS135" s="10">
        <v>3782.9</v>
      </c>
      <c r="AT135" s="10">
        <v>1820.4</v>
      </c>
      <c r="AU135" s="10">
        <v>19659.7</v>
      </c>
      <c r="AV135" s="10">
        <v>2637.5</v>
      </c>
      <c r="AW135" s="10">
        <v>4690.8</v>
      </c>
      <c r="AX135" s="10">
        <v>5261</v>
      </c>
      <c r="AY135" s="10"/>
    </row>
    <row r="136" spans="1:51" x14ac:dyDescent="0.25">
      <c r="A136" s="27"/>
      <c r="B136" s="27"/>
      <c r="C136" s="29">
        <v>64023</v>
      </c>
      <c r="D136" s="83" t="s">
        <v>232</v>
      </c>
      <c r="E136" s="10">
        <v>211447.5</v>
      </c>
      <c r="F136" s="10">
        <v>198323.6</v>
      </c>
      <c r="G136" s="10">
        <v>13123.9</v>
      </c>
      <c r="H136" s="10"/>
      <c r="I136" s="10">
        <v>492</v>
      </c>
      <c r="J136" s="10">
        <v>1029</v>
      </c>
      <c r="K136" s="10">
        <v>652</v>
      </c>
      <c r="L136" s="10">
        <v>375</v>
      </c>
      <c r="M136" s="10"/>
      <c r="N136" s="10"/>
      <c r="O136" s="10">
        <v>400</v>
      </c>
      <c r="P136" s="10">
        <v>643</v>
      </c>
      <c r="Q136" s="10"/>
      <c r="R136" s="10"/>
      <c r="S136" s="10">
        <v>212</v>
      </c>
      <c r="T136" s="10">
        <v>1713.4</v>
      </c>
      <c r="U136" s="10">
        <v>115.8</v>
      </c>
      <c r="V136" s="10">
        <v>858</v>
      </c>
      <c r="W136" s="10"/>
      <c r="X136" s="10">
        <v>72</v>
      </c>
      <c r="Y136" s="10"/>
      <c r="Z136" s="10">
        <v>941</v>
      </c>
      <c r="AA136" s="10">
        <v>801.8</v>
      </c>
      <c r="AB136" s="10"/>
      <c r="AC136" s="10"/>
      <c r="AD136" s="10">
        <v>850</v>
      </c>
      <c r="AE136" s="10"/>
      <c r="AF136" s="10"/>
      <c r="AG136" s="10">
        <v>77</v>
      </c>
      <c r="AH136" s="10">
        <v>70</v>
      </c>
      <c r="AI136" s="10">
        <v>857</v>
      </c>
      <c r="AJ136" s="10"/>
      <c r="AK136" s="10"/>
      <c r="AL136" s="10">
        <v>1889</v>
      </c>
      <c r="AM136" s="10">
        <v>240</v>
      </c>
      <c r="AN136" s="10">
        <v>525.20000000000005</v>
      </c>
      <c r="AO136" s="10">
        <v>260</v>
      </c>
      <c r="AP136" s="10"/>
      <c r="AQ136" s="10"/>
      <c r="AR136" s="10"/>
      <c r="AS136" s="10"/>
      <c r="AT136" s="10"/>
      <c r="AU136" s="10">
        <v>50.7</v>
      </c>
      <c r="AV136" s="10"/>
      <c r="AW136" s="10"/>
      <c r="AX136" s="10"/>
      <c r="AY136" s="10"/>
    </row>
    <row r="137" spans="1:51" x14ac:dyDescent="0.25">
      <c r="A137" s="27"/>
      <c r="B137" s="27"/>
      <c r="C137" s="29">
        <v>64025</v>
      </c>
      <c r="D137" s="83" t="s">
        <v>233</v>
      </c>
      <c r="E137" s="10">
        <v>398488</v>
      </c>
      <c r="F137" s="10"/>
      <c r="G137" s="10">
        <v>398488</v>
      </c>
      <c r="H137" s="10"/>
      <c r="I137" s="10">
        <v>7560.2</v>
      </c>
      <c r="J137" s="10">
        <v>3209</v>
      </c>
      <c r="K137" s="10">
        <v>285</v>
      </c>
      <c r="L137" s="10">
        <v>158.4</v>
      </c>
      <c r="M137" s="10"/>
      <c r="N137" s="10"/>
      <c r="O137" s="10">
        <v>222988</v>
      </c>
      <c r="P137" s="10">
        <v>154390.1</v>
      </c>
      <c r="Q137" s="10">
        <v>7194.6</v>
      </c>
      <c r="R137" s="10"/>
      <c r="S137" s="10"/>
      <c r="T137" s="10"/>
      <c r="U137" s="10"/>
      <c r="V137" s="10"/>
      <c r="W137" s="10"/>
      <c r="X137" s="10"/>
      <c r="Y137" s="10"/>
      <c r="Z137" s="10">
        <v>288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>
        <v>100</v>
      </c>
      <c r="AP137" s="10"/>
      <c r="AQ137" s="10"/>
      <c r="AR137" s="10"/>
      <c r="AS137" s="10"/>
      <c r="AT137" s="10">
        <v>2314.6999999999998</v>
      </c>
      <c r="AU137" s="10"/>
      <c r="AV137" s="10"/>
      <c r="AW137" s="10"/>
      <c r="AX137" s="10"/>
      <c r="AY137" s="10"/>
    </row>
    <row r="138" spans="1:51" x14ac:dyDescent="0.25">
      <c r="A138" s="27"/>
      <c r="B138" s="27"/>
      <c r="C138" s="29">
        <v>64026</v>
      </c>
      <c r="D138" s="83" t="s">
        <v>234</v>
      </c>
      <c r="E138" s="10">
        <v>43107.1</v>
      </c>
      <c r="F138" s="10">
        <v>40922.9</v>
      </c>
      <c r="G138" s="10">
        <v>2184.1999999999998</v>
      </c>
      <c r="H138" s="10"/>
      <c r="I138" s="10"/>
      <c r="J138" s="10"/>
      <c r="K138" s="10"/>
      <c r="L138" s="10"/>
      <c r="M138" s="10"/>
      <c r="N138" s="10"/>
      <c r="O138" s="10">
        <v>1738</v>
      </c>
      <c r="P138" s="10">
        <v>311.8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>
        <v>134.4</v>
      </c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x14ac:dyDescent="0.25">
      <c r="A139" s="27"/>
      <c r="B139" s="27"/>
      <c r="C139" s="29">
        <v>64027</v>
      </c>
      <c r="D139" s="83" t="s">
        <v>235</v>
      </c>
      <c r="E139" s="10">
        <v>16031.6</v>
      </c>
      <c r="F139" s="10"/>
      <c r="G139" s="10">
        <v>16031.6</v>
      </c>
      <c r="H139" s="10"/>
      <c r="I139" s="10">
        <v>1946.7</v>
      </c>
      <c r="J139" s="10">
        <v>1090</v>
      </c>
      <c r="K139" s="10">
        <v>940</v>
      </c>
      <c r="L139" s="10"/>
      <c r="M139" s="10"/>
      <c r="N139" s="10"/>
      <c r="O139" s="10"/>
      <c r="P139" s="10">
        <v>500</v>
      </c>
      <c r="Q139" s="10"/>
      <c r="R139" s="10"/>
      <c r="S139" s="10"/>
      <c r="T139" s="10">
        <v>470.9</v>
      </c>
      <c r="U139" s="10"/>
      <c r="V139" s="10">
        <v>1047.5999999999999</v>
      </c>
      <c r="W139" s="10"/>
      <c r="X139" s="10"/>
      <c r="Y139" s="10"/>
      <c r="Z139" s="10"/>
      <c r="AA139" s="10"/>
      <c r="AB139" s="10"/>
      <c r="AC139" s="10"/>
      <c r="AD139" s="10">
        <v>20</v>
      </c>
      <c r="AE139" s="10"/>
      <c r="AF139" s="10"/>
      <c r="AG139" s="10"/>
      <c r="AH139" s="10">
        <v>720</v>
      </c>
      <c r="AI139" s="10"/>
      <c r="AJ139" s="10"/>
      <c r="AK139" s="10"/>
      <c r="AL139" s="10"/>
      <c r="AM139" s="10"/>
      <c r="AN139" s="10"/>
      <c r="AO139" s="10">
        <v>53</v>
      </c>
      <c r="AP139" s="10"/>
      <c r="AQ139" s="10"/>
      <c r="AR139" s="10"/>
      <c r="AS139" s="10">
        <v>9243.4</v>
      </c>
      <c r="AT139" s="10"/>
      <c r="AU139" s="10"/>
      <c r="AV139" s="10"/>
      <c r="AW139" s="10"/>
      <c r="AX139" s="10"/>
      <c r="AY139" s="10"/>
    </row>
    <row r="140" spans="1:51" x14ac:dyDescent="0.25">
      <c r="A140" s="26"/>
      <c r="B140" s="26"/>
      <c r="C140" s="29">
        <v>64028</v>
      </c>
      <c r="D140" s="83" t="s">
        <v>237</v>
      </c>
      <c r="E140" s="10">
        <v>3446.8</v>
      </c>
      <c r="F140" s="10"/>
      <c r="G140" s="10">
        <v>3446.8</v>
      </c>
      <c r="H140" s="10"/>
      <c r="I140" s="10">
        <v>3049.8</v>
      </c>
      <c r="J140" s="10"/>
      <c r="K140" s="10"/>
      <c r="L140" s="10"/>
      <c r="M140" s="10"/>
      <c r="N140" s="10"/>
      <c r="O140" s="10">
        <v>354</v>
      </c>
      <c r="P140" s="10">
        <v>33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10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x14ac:dyDescent="0.25">
      <c r="A141" s="9"/>
      <c r="B141" s="20">
        <v>6403</v>
      </c>
      <c r="C141" s="9"/>
      <c r="D141" s="83" t="s">
        <v>238</v>
      </c>
      <c r="E141" s="10">
        <f t="shared" ref="E141:AY141" si="67">SUM(E142:E145)</f>
        <v>296173.2</v>
      </c>
      <c r="F141" s="10">
        <f t="shared" si="67"/>
        <v>10716.300000000001</v>
      </c>
      <c r="G141" s="10">
        <f t="shared" si="67"/>
        <v>285456.90000000002</v>
      </c>
      <c r="H141" s="10">
        <f t="shared" si="67"/>
        <v>2893.3</v>
      </c>
      <c r="I141" s="10">
        <f t="shared" si="67"/>
        <v>3857.6</v>
      </c>
      <c r="J141" s="10">
        <f t="shared" si="67"/>
        <v>1004</v>
      </c>
      <c r="K141" s="10">
        <f t="shared" si="67"/>
        <v>343</v>
      </c>
      <c r="L141" s="10">
        <f t="shared" si="67"/>
        <v>0</v>
      </c>
      <c r="M141" s="10">
        <f t="shared" si="67"/>
        <v>10191.4</v>
      </c>
      <c r="N141" s="10">
        <f t="shared" si="67"/>
        <v>4740</v>
      </c>
      <c r="O141" s="10">
        <f t="shared" si="67"/>
        <v>200</v>
      </c>
      <c r="P141" s="10">
        <f t="shared" si="67"/>
        <v>69185.600000000006</v>
      </c>
      <c r="Q141" s="10">
        <f t="shared" si="67"/>
        <v>0</v>
      </c>
      <c r="R141" s="10">
        <f t="shared" si="67"/>
        <v>0</v>
      </c>
      <c r="S141" s="10">
        <f t="shared" si="67"/>
        <v>10827</v>
      </c>
      <c r="T141" s="10">
        <f t="shared" si="67"/>
        <v>27738.000000000004</v>
      </c>
      <c r="U141" s="10">
        <f t="shared" si="67"/>
        <v>1465</v>
      </c>
      <c r="V141" s="10">
        <f t="shared" si="67"/>
        <v>6690.4</v>
      </c>
      <c r="W141" s="10">
        <f t="shared" si="67"/>
        <v>3503.3</v>
      </c>
      <c r="X141" s="10">
        <f t="shared" si="67"/>
        <v>19</v>
      </c>
      <c r="Y141" s="10">
        <f t="shared" si="67"/>
        <v>26865</v>
      </c>
      <c r="Z141" s="10">
        <f t="shared" si="67"/>
        <v>421</v>
      </c>
      <c r="AA141" s="10">
        <f t="shared" si="67"/>
        <v>210.2</v>
      </c>
      <c r="AB141" s="10">
        <f t="shared" si="67"/>
        <v>46</v>
      </c>
      <c r="AC141" s="10">
        <f t="shared" si="67"/>
        <v>6306.6</v>
      </c>
      <c r="AD141" s="10">
        <f t="shared" si="67"/>
        <v>3528</v>
      </c>
      <c r="AE141" s="10">
        <f t="shared" si="67"/>
        <v>3717.8</v>
      </c>
      <c r="AF141" s="10">
        <f t="shared" si="67"/>
        <v>0</v>
      </c>
      <c r="AG141" s="10">
        <f t="shared" si="67"/>
        <v>71.8</v>
      </c>
      <c r="AH141" s="10">
        <f t="shared" si="67"/>
        <v>17840.400000000001</v>
      </c>
      <c r="AI141" s="10">
        <f t="shared" si="67"/>
        <v>95</v>
      </c>
      <c r="AJ141" s="10">
        <f t="shared" si="67"/>
        <v>0</v>
      </c>
      <c r="AK141" s="10">
        <f t="shared" si="67"/>
        <v>16948.3</v>
      </c>
      <c r="AL141" s="10">
        <f t="shared" si="67"/>
        <v>2462.4</v>
      </c>
      <c r="AM141" s="10">
        <f t="shared" si="67"/>
        <v>388</v>
      </c>
      <c r="AN141" s="10">
        <f t="shared" si="67"/>
        <v>733.8</v>
      </c>
      <c r="AO141" s="10">
        <f t="shared" si="67"/>
        <v>0</v>
      </c>
      <c r="AP141" s="10">
        <f t="shared" si="67"/>
        <v>124.4</v>
      </c>
      <c r="AQ141" s="10">
        <f t="shared" si="67"/>
        <v>9450</v>
      </c>
      <c r="AR141" s="10">
        <f t="shared" si="67"/>
        <v>0</v>
      </c>
      <c r="AS141" s="10">
        <f t="shared" si="67"/>
        <v>0</v>
      </c>
      <c r="AT141" s="10">
        <f t="shared" si="67"/>
        <v>25.2</v>
      </c>
      <c r="AU141" s="10">
        <f t="shared" si="67"/>
        <v>35360.799999999996</v>
      </c>
      <c r="AV141" s="10">
        <f t="shared" si="67"/>
        <v>13677.6</v>
      </c>
      <c r="AW141" s="10">
        <f t="shared" si="67"/>
        <v>50</v>
      </c>
      <c r="AX141" s="10">
        <f t="shared" si="67"/>
        <v>4477</v>
      </c>
      <c r="AY141" s="10">
        <f t="shared" si="67"/>
        <v>0</v>
      </c>
    </row>
    <row r="142" spans="1:51" s="28" customFormat="1" x14ac:dyDescent="0.25">
      <c r="A142" s="26"/>
      <c r="B142" s="26"/>
      <c r="C142" s="29">
        <v>64033</v>
      </c>
      <c r="D142" s="83" t="s">
        <v>239</v>
      </c>
      <c r="E142" s="10">
        <v>273345.3</v>
      </c>
      <c r="F142" s="10">
        <v>9665.1</v>
      </c>
      <c r="G142" s="10">
        <v>263680.2</v>
      </c>
      <c r="H142" s="10">
        <v>2893.3</v>
      </c>
      <c r="I142" s="10">
        <v>326.60000000000002</v>
      </c>
      <c r="J142" s="10">
        <v>75</v>
      </c>
      <c r="K142" s="10"/>
      <c r="L142" s="10"/>
      <c r="M142" s="10">
        <v>10191.4</v>
      </c>
      <c r="N142" s="10">
        <v>4740</v>
      </c>
      <c r="O142" s="10">
        <v>200</v>
      </c>
      <c r="P142" s="10">
        <v>69185.600000000006</v>
      </c>
      <c r="Q142" s="10"/>
      <c r="R142" s="10"/>
      <c r="S142" s="10">
        <v>10801</v>
      </c>
      <c r="T142" s="10">
        <v>25995.4</v>
      </c>
      <c r="U142" s="10">
        <v>1465</v>
      </c>
      <c r="V142" s="10">
        <v>6690.4</v>
      </c>
      <c r="W142" s="10">
        <v>3503.3</v>
      </c>
      <c r="X142" s="10"/>
      <c r="Y142" s="10">
        <v>26865</v>
      </c>
      <c r="Z142" s="10">
        <v>375</v>
      </c>
      <c r="AA142" s="10"/>
      <c r="AB142" s="10"/>
      <c r="AC142" s="10">
        <v>6301.6</v>
      </c>
      <c r="AD142" s="10">
        <v>3416</v>
      </c>
      <c r="AE142" s="10">
        <v>3707.8</v>
      </c>
      <c r="AF142" s="10"/>
      <c r="AG142" s="10">
        <v>21.8</v>
      </c>
      <c r="AH142" s="10">
        <v>17820.400000000001</v>
      </c>
      <c r="AI142" s="10"/>
      <c r="AJ142" s="10"/>
      <c r="AK142" s="10">
        <v>16948.3</v>
      </c>
      <c r="AL142" s="10">
        <v>1951.2</v>
      </c>
      <c r="AM142" s="10">
        <v>270</v>
      </c>
      <c r="AN142" s="10">
        <v>645</v>
      </c>
      <c r="AO142" s="10"/>
      <c r="AP142" s="10">
        <v>124.4</v>
      </c>
      <c r="AQ142" s="10">
        <v>9450</v>
      </c>
      <c r="AR142" s="10"/>
      <c r="AS142" s="10"/>
      <c r="AT142" s="10"/>
      <c r="AU142" s="10">
        <v>35239.699999999997</v>
      </c>
      <c r="AV142" s="10"/>
      <c r="AW142" s="10"/>
      <c r="AX142" s="10">
        <v>4477</v>
      </c>
      <c r="AY142" s="10"/>
    </row>
    <row r="143" spans="1:51" s="28" customFormat="1" x14ac:dyDescent="0.25">
      <c r="A143" s="26"/>
      <c r="B143" s="26"/>
      <c r="C143" s="29">
        <v>64034</v>
      </c>
      <c r="D143" s="83" t="s">
        <v>240</v>
      </c>
      <c r="E143" s="10">
        <v>2882.4</v>
      </c>
      <c r="F143" s="10">
        <v>1033.2</v>
      </c>
      <c r="G143" s="10">
        <v>1849.2</v>
      </c>
      <c r="H143" s="10"/>
      <c r="I143" s="10"/>
      <c r="J143" s="10"/>
      <c r="K143" s="10">
        <v>55</v>
      </c>
      <c r="L143" s="10"/>
      <c r="M143" s="10"/>
      <c r="N143" s="10"/>
      <c r="O143" s="10"/>
      <c r="P143" s="10"/>
      <c r="Q143" s="10"/>
      <c r="R143" s="10"/>
      <c r="S143" s="10">
        <v>26</v>
      </c>
      <c r="T143" s="10">
        <v>1370.2</v>
      </c>
      <c r="U143" s="10"/>
      <c r="V143" s="10"/>
      <c r="W143" s="10"/>
      <c r="X143" s="10"/>
      <c r="Y143" s="10"/>
      <c r="Z143" s="10">
        <v>25</v>
      </c>
      <c r="AA143" s="10"/>
      <c r="AB143" s="10">
        <v>16</v>
      </c>
      <c r="AC143" s="10">
        <v>5</v>
      </c>
      <c r="AD143" s="10">
        <v>70</v>
      </c>
      <c r="AE143" s="10"/>
      <c r="AF143" s="10"/>
      <c r="AG143" s="10"/>
      <c r="AH143" s="10"/>
      <c r="AI143" s="10"/>
      <c r="AJ143" s="10"/>
      <c r="AK143" s="10"/>
      <c r="AL143" s="10"/>
      <c r="AM143" s="10">
        <v>118</v>
      </c>
      <c r="AN143" s="10">
        <v>88.8</v>
      </c>
      <c r="AO143" s="10"/>
      <c r="AP143" s="10"/>
      <c r="AQ143" s="10"/>
      <c r="AR143" s="10"/>
      <c r="AS143" s="10"/>
      <c r="AT143" s="10">
        <v>25.2</v>
      </c>
      <c r="AU143" s="10"/>
      <c r="AV143" s="10"/>
      <c r="AW143" s="10">
        <v>50</v>
      </c>
      <c r="AX143" s="10"/>
      <c r="AY143" s="10"/>
    </row>
    <row r="144" spans="1:51" s="28" customFormat="1" x14ac:dyDescent="0.25">
      <c r="A144" s="27"/>
      <c r="B144" s="27"/>
      <c r="C144" s="29">
        <v>64035</v>
      </c>
      <c r="D144" s="83" t="s">
        <v>241</v>
      </c>
      <c r="E144" s="10">
        <v>89</v>
      </c>
      <c r="F144" s="10"/>
      <c r="G144" s="10">
        <v>89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50</v>
      </c>
      <c r="U144" s="10"/>
      <c r="V144" s="10"/>
      <c r="W144" s="10"/>
      <c r="X144" s="10">
        <v>19</v>
      </c>
      <c r="Y144" s="10"/>
      <c r="Z144" s="10"/>
      <c r="AA144" s="10"/>
      <c r="AB144" s="10"/>
      <c r="AC144" s="10"/>
      <c r="AD144" s="10"/>
      <c r="AE144" s="10"/>
      <c r="AF144" s="10"/>
      <c r="AG144" s="10"/>
      <c r="AH144" s="10">
        <v>20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28" customFormat="1" x14ac:dyDescent="0.25">
      <c r="A145" s="27"/>
      <c r="B145" s="27"/>
      <c r="C145" s="29">
        <v>64038</v>
      </c>
      <c r="D145" s="81" t="s">
        <v>238</v>
      </c>
      <c r="E145" s="10">
        <v>19856.5</v>
      </c>
      <c r="F145" s="10">
        <v>18</v>
      </c>
      <c r="G145" s="10">
        <v>19838.5</v>
      </c>
      <c r="H145" s="10"/>
      <c r="I145" s="10">
        <v>3531</v>
      </c>
      <c r="J145" s="10">
        <v>929</v>
      </c>
      <c r="K145" s="10">
        <v>288</v>
      </c>
      <c r="L145" s="10"/>
      <c r="M145" s="10"/>
      <c r="N145" s="10"/>
      <c r="O145" s="10"/>
      <c r="P145" s="10"/>
      <c r="Q145" s="10"/>
      <c r="R145" s="10"/>
      <c r="S145" s="10"/>
      <c r="T145" s="10">
        <v>322.39999999999998</v>
      </c>
      <c r="U145" s="10"/>
      <c r="V145" s="10"/>
      <c r="W145" s="10"/>
      <c r="X145" s="10"/>
      <c r="Y145" s="10"/>
      <c r="Z145" s="10">
        <v>21</v>
      </c>
      <c r="AA145" s="10">
        <v>210.2</v>
      </c>
      <c r="AB145" s="10">
        <v>30</v>
      </c>
      <c r="AC145" s="10"/>
      <c r="AD145" s="10">
        <v>42</v>
      </c>
      <c r="AE145" s="10">
        <v>10</v>
      </c>
      <c r="AF145" s="10"/>
      <c r="AG145" s="10">
        <v>50</v>
      </c>
      <c r="AH145" s="10"/>
      <c r="AI145" s="10">
        <v>95</v>
      </c>
      <c r="AJ145" s="10"/>
      <c r="AK145" s="10"/>
      <c r="AL145" s="10">
        <v>511.2</v>
      </c>
      <c r="AM145" s="10"/>
      <c r="AN145" s="10"/>
      <c r="AO145" s="10"/>
      <c r="AP145" s="10"/>
      <c r="AQ145" s="10"/>
      <c r="AR145" s="10"/>
      <c r="AS145" s="10"/>
      <c r="AT145" s="10"/>
      <c r="AU145" s="10">
        <v>121.1</v>
      </c>
      <c r="AV145" s="10">
        <v>13677.6</v>
      </c>
      <c r="AW145" s="10"/>
      <c r="AX145" s="10"/>
      <c r="AY145" s="10"/>
    </row>
    <row r="146" spans="1:51" x14ac:dyDescent="0.25">
      <c r="A146" s="4"/>
      <c r="B146" s="4">
        <v>6404</v>
      </c>
      <c r="C146" s="4"/>
      <c r="D146" s="77" t="s">
        <v>245</v>
      </c>
      <c r="E146" s="10">
        <f>SUM(E147)</f>
        <v>252993.6</v>
      </c>
      <c r="F146" s="10">
        <f t="shared" ref="F146:X146" si="68">SUM(F147)</f>
        <v>187547.4</v>
      </c>
      <c r="G146" s="10">
        <f t="shared" si="68"/>
        <v>65446.2</v>
      </c>
      <c r="H146" s="10">
        <f t="shared" si="68"/>
        <v>2010</v>
      </c>
      <c r="I146" s="10">
        <f t="shared" si="68"/>
        <v>5160</v>
      </c>
      <c r="J146" s="10">
        <f t="shared" si="68"/>
        <v>4694</v>
      </c>
      <c r="K146" s="10">
        <f t="shared" si="68"/>
        <v>692</v>
      </c>
      <c r="L146" s="10">
        <f t="shared" si="68"/>
        <v>1504</v>
      </c>
      <c r="M146" s="10">
        <f t="shared" si="68"/>
        <v>418.1</v>
      </c>
      <c r="N146" s="10">
        <f t="shared" si="68"/>
        <v>1150</v>
      </c>
      <c r="O146" s="10">
        <f t="shared" si="68"/>
        <v>0</v>
      </c>
      <c r="P146" s="10">
        <f t="shared" si="68"/>
        <v>571</v>
      </c>
      <c r="Q146" s="10">
        <f t="shared" si="68"/>
        <v>1334.7</v>
      </c>
      <c r="R146" s="10">
        <f t="shared" si="68"/>
        <v>1117.5999999999999</v>
      </c>
      <c r="S146" s="10">
        <f t="shared" si="68"/>
        <v>804</v>
      </c>
      <c r="T146" s="10">
        <f t="shared" si="68"/>
        <v>3103.9</v>
      </c>
      <c r="U146" s="10">
        <f t="shared" si="68"/>
        <v>2323.6</v>
      </c>
      <c r="V146" s="10">
        <f t="shared" si="68"/>
        <v>5121.6000000000004</v>
      </c>
      <c r="W146" s="10">
        <f t="shared" si="68"/>
        <v>844.2</v>
      </c>
      <c r="X146" s="10">
        <f t="shared" si="68"/>
        <v>531</v>
      </c>
      <c r="Y146" s="10">
        <f>SUM(Y147)</f>
        <v>1141.7</v>
      </c>
      <c r="Z146" s="10">
        <f>SUM(Z147)</f>
        <v>3674.2</v>
      </c>
      <c r="AA146" s="10">
        <f t="shared" ref="AA146:AY146" si="69">SUM(AA147)</f>
        <v>0</v>
      </c>
      <c r="AB146" s="10">
        <f t="shared" si="69"/>
        <v>0</v>
      </c>
      <c r="AC146" s="10">
        <f t="shared" si="69"/>
        <v>5017</v>
      </c>
      <c r="AD146" s="10">
        <f t="shared" si="69"/>
        <v>1977.8</v>
      </c>
      <c r="AE146" s="10">
        <f t="shared" si="69"/>
        <v>812.1</v>
      </c>
      <c r="AF146" s="10">
        <f t="shared" si="69"/>
        <v>450.3</v>
      </c>
      <c r="AG146" s="10">
        <f t="shared" si="69"/>
        <v>2307.6</v>
      </c>
      <c r="AH146" s="10">
        <f t="shared" si="69"/>
        <v>667.3</v>
      </c>
      <c r="AI146" s="10">
        <f t="shared" si="69"/>
        <v>3701.6</v>
      </c>
      <c r="AJ146" s="10">
        <f t="shared" si="69"/>
        <v>980.9</v>
      </c>
      <c r="AK146" s="10">
        <f t="shared" si="69"/>
        <v>2130.6</v>
      </c>
      <c r="AL146" s="10">
        <f t="shared" si="69"/>
        <v>546.70000000000005</v>
      </c>
      <c r="AM146" s="10">
        <f t="shared" si="69"/>
        <v>382.2</v>
      </c>
      <c r="AN146" s="10">
        <f t="shared" si="69"/>
        <v>193</v>
      </c>
      <c r="AO146" s="10">
        <f t="shared" si="69"/>
        <v>360</v>
      </c>
      <c r="AP146" s="10">
        <f t="shared" si="69"/>
        <v>1632</v>
      </c>
      <c r="AQ146" s="10">
        <f t="shared" si="69"/>
        <v>933.6</v>
      </c>
      <c r="AR146" s="10">
        <f t="shared" si="69"/>
        <v>812.4</v>
      </c>
      <c r="AS146" s="10">
        <f t="shared" si="69"/>
        <v>0</v>
      </c>
      <c r="AT146" s="10">
        <f t="shared" si="69"/>
        <v>540</v>
      </c>
      <c r="AU146" s="10">
        <f t="shared" si="69"/>
        <v>1712.5</v>
      </c>
      <c r="AV146" s="10">
        <f t="shared" si="69"/>
        <v>1527.6</v>
      </c>
      <c r="AW146" s="10">
        <f t="shared" si="69"/>
        <v>1568.4</v>
      </c>
      <c r="AX146" s="10">
        <f t="shared" si="69"/>
        <v>997</v>
      </c>
      <c r="AY146" s="10">
        <f t="shared" si="69"/>
        <v>0</v>
      </c>
    </row>
    <row r="147" spans="1:51" x14ac:dyDescent="0.25">
      <c r="A147" s="4"/>
      <c r="B147" s="4"/>
      <c r="C147" s="4">
        <v>64041</v>
      </c>
      <c r="D147" s="40" t="s">
        <v>246</v>
      </c>
      <c r="E147" s="10">
        <v>252993.6</v>
      </c>
      <c r="F147" s="10">
        <v>187547.4</v>
      </c>
      <c r="G147" s="10">
        <v>65446.2</v>
      </c>
      <c r="H147" s="10">
        <v>2010</v>
      </c>
      <c r="I147" s="10">
        <v>5160</v>
      </c>
      <c r="J147" s="10">
        <v>4694</v>
      </c>
      <c r="K147" s="10">
        <v>692</v>
      </c>
      <c r="L147" s="10">
        <v>1504</v>
      </c>
      <c r="M147" s="10">
        <v>418.1</v>
      </c>
      <c r="N147" s="10">
        <v>1150</v>
      </c>
      <c r="O147" s="10"/>
      <c r="P147" s="10">
        <v>571</v>
      </c>
      <c r="Q147" s="10">
        <v>1334.7</v>
      </c>
      <c r="R147" s="10">
        <v>1117.5999999999999</v>
      </c>
      <c r="S147" s="10">
        <v>804</v>
      </c>
      <c r="T147" s="10">
        <v>3103.9</v>
      </c>
      <c r="U147" s="10">
        <v>2323.6</v>
      </c>
      <c r="V147" s="10">
        <v>5121.6000000000004</v>
      </c>
      <c r="W147" s="10">
        <v>844.2</v>
      </c>
      <c r="X147" s="10">
        <v>531</v>
      </c>
      <c r="Y147" s="10">
        <v>1141.7</v>
      </c>
      <c r="Z147" s="10">
        <v>3674.2</v>
      </c>
      <c r="AA147" s="10"/>
      <c r="AB147" s="10"/>
      <c r="AC147" s="10">
        <v>5017</v>
      </c>
      <c r="AD147" s="10">
        <v>1977.8</v>
      </c>
      <c r="AE147" s="10">
        <v>812.1</v>
      </c>
      <c r="AF147" s="10">
        <v>450.3</v>
      </c>
      <c r="AG147" s="10">
        <v>2307.6</v>
      </c>
      <c r="AH147" s="10">
        <v>667.3</v>
      </c>
      <c r="AI147" s="10">
        <v>3701.6</v>
      </c>
      <c r="AJ147" s="10">
        <v>980.9</v>
      </c>
      <c r="AK147" s="10">
        <v>2130.6</v>
      </c>
      <c r="AL147" s="10">
        <v>546.70000000000005</v>
      </c>
      <c r="AM147" s="10">
        <v>382.2</v>
      </c>
      <c r="AN147" s="10">
        <v>193</v>
      </c>
      <c r="AO147" s="10">
        <v>360</v>
      </c>
      <c r="AP147" s="10">
        <v>1632</v>
      </c>
      <c r="AQ147" s="10">
        <v>933.6</v>
      </c>
      <c r="AR147" s="10">
        <v>812.4</v>
      </c>
      <c r="AS147" s="10"/>
      <c r="AT147" s="10">
        <v>540</v>
      </c>
      <c r="AU147" s="10">
        <v>1712.5</v>
      </c>
      <c r="AV147" s="10">
        <v>1527.6</v>
      </c>
      <c r="AW147" s="10">
        <v>1568.4</v>
      </c>
      <c r="AX147" s="10">
        <v>997</v>
      </c>
      <c r="AY147" s="10"/>
    </row>
    <row r="148" spans="1:51" x14ac:dyDescent="0.25">
      <c r="A148" s="4"/>
      <c r="B148" s="4">
        <v>6405</v>
      </c>
      <c r="C148" s="4"/>
      <c r="D148" s="68" t="s">
        <v>250</v>
      </c>
      <c r="E148" s="10">
        <f t="shared" ref="E148:X148" si="70">SUM(E149:E155)</f>
        <v>117352.2</v>
      </c>
      <c r="F148" s="10">
        <f t="shared" si="70"/>
        <v>16925.900000000001</v>
      </c>
      <c r="G148" s="10">
        <f t="shared" si="70"/>
        <v>100426.29999999999</v>
      </c>
      <c r="H148" s="10">
        <f t="shared" si="70"/>
        <v>22</v>
      </c>
      <c r="I148" s="10">
        <f t="shared" si="70"/>
        <v>10017.799999999999</v>
      </c>
      <c r="J148" s="10">
        <f t="shared" si="70"/>
        <v>7064</v>
      </c>
      <c r="K148" s="10">
        <f t="shared" si="70"/>
        <v>1644</v>
      </c>
      <c r="L148" s="10">
        <f t="shared" si="70"/>
        <v>1641.1</v>
      </c>
      <c r="M148" s="10">
        <f t="shared" si="70"/>
        <v>169.2</v>
      </c>
      <c r="N148" s="10">
        <f t="shared" si="70"/>
        <v>8</v>
      </c>
      <c r="O148" s="10">
        <f t="shared" si="70"/>
        <v>49018</v>
      </c>
      <c r="P148" s="10">
        <f t="shared" si="70"/>
        <v>21121</v>
      </c>
      <c r="Q148" s="10">
        <f t="shared" si="70"/>
        <v>730.5</v>
      </c>
      <c r="R148" s="10">
        <f t="shared" si="70"/>
        <v>170</v>
      </c>
      <c r="S148" s="10">
        <f>SUM(S149:S155)</f>
        <v>662</v>
      </c>
      <c r="T148" s="10">
        <f t="shared" si="70"/>
        <v>457.6</v>
      </c>
      <c r="U148" s="10">
        <f t="shared" si="70"/>
        <v>158.69999999999999</v>
      </c>
      <c r="V148" s="10">
        <f t="shared" si="70"/>
        <v>1403</v>
      </c>
      <c r="W148" s="10">
        <f t="shared" si="70"/>
        <v>171.5</v>
      </c>
      <c r="X148" s="10">
        <f t="shared" si="70"/>
        <v>97</v>
      </c>
      <c r="Y148" s="10">
        <f>SUM(Y149:Y155)</f>
        <v>264.10000000000002</v>
      </c>
      <c r="Z148" s="10">
        <f>SUM(Z149:Z155)</f>
        <v>608.79999999999995</v>
      </c>
      <c r="AA148" s="10">
        <f t="shared" ref="AA148:AX148" si="71">SUM(AA149:AA155)</f>
        <v>0</v>
      </c>
      <c r="AB148" s="10">
        <f t="shared" si="71"/>
        <v>0</v>
      </c>
      <c r="AC148" s="10">
        <f t="shared" si="71"/>
        <v>476.5</v>
      </c>
      <c r="AD148" s="10">
        <f t="shared" si="71"/>
        <v>543.6</v>
      </c>
      <c r="AE148" s="10">
        <f t="shared" si="71"/>
        <v>160</v>
      </c>
      <c r="AF148" s="10">
        <f t="shared" si="71"/>
        <v>66.5</v>
      </c>
      <c r="AG148" s="10">
        <f t="shared" si="71"/>
        <v>92</v>
      </c>
      <c r="AH148" s="10">
        <f t="shared" si="71"/>
        <v>218</v>
      </c>
      <c r="AI148" s="10">
        <f t="shared" si="71"/>
        <v>45.6</v>
      </c>
      <c r="AJ148" s="10">
        <f t="shared" si="71"/>
        <v>14.6</v>
      </c>
      <c r="AK148" s="10">
        <f t="shared" si="71"/>
        <v>307.7</v>
      </c>
      <c r="AL148" s="10">
        <f t="shared" si="71"/>
        <v>98</v>
      </c>
      <c r="AM148" s="10">
        <f t="shared" si="71"/>
        <v>3.2</v>
      </c>
      <c r="AN148" s="10">
        <f t="shared" si="71"/>
        <v>14.4</v>
      </c>
      <c r="AO148" s="10">
        <f t="shared" si="71"/>
        <v>3.2</v>
      </c>
      <c r="AP148" s="10">
        <f t="shared" si="71"/>
        <v>116.5</v>
      </c>
      <c r="AQ148" s="10">
        <f t="shared" si="71"/>
        <v>172</v>
      </c>
      <c r="AR148" s="10">
        <f t="shared" si="71"/>
        <v>132.4</v>
      </c>
      <c r="AS148" s="10">
        <f t="shared" si="71"/>
        <v>2031.8</v>
      </c>
      <c r="AT148" s="10">
        <f t="shared" si="71"/>
        <v>9.6</v>
      </c>
      <c r="AU148" s="10">
        <f t="shared" si="71"/>
        <v>274.39999999999998</v>
      </c>
      <c r="AV148" s="10">
        <f t="shared" si="71"/>
        <v>42</v>
      </c>
      <c r="AW148" s="10">
        <f t="shared" si="71"/>
        <v>39</v>
      </c>
      <c r="AX148" s="10">
        <f t="shared" si="71"/>
        <v>137</v>
      </c>
      <c r="AY148" s="10"/>
    </row>
    <row r="149" spans="1:51" x14ac:dyDescent="0.25">
      <c r="A149" s="4"/>
      <c r="B149" s="4"/>
      <c r="C149" s="4">
        <v>64051</v>
      </c>
      <c r="D149" s="81" t="s">
        <v>251</v>
      </c>
      <c r="E149" s="10">
        <v>2643.3</v>
      </c>
      <c r="F149" s="10"/>
      <c r="G149" s="10">
        <v>2643.3</v>
      </c>
      <c r="H149" s="10"/>
      <c r="I149" s="10">
        <v>1486.3</v>
      </c>
      <c r="J149" s="10">
        <v>900</v>
      </c>
      <c r="K149" s="10">
        <v>239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>
        <v>18</v>
      </c>
      <c r="AT149" s="10"/>
      <c r="AU149" s="10"/>
      <c r="AV149" s="10"/>
      <c r="AW149" s="10"/>
      <c r="AX149" s="10"/>
      <c r="AY149" s="10"/>
    </row>
    <row r="150" spans="1:51" x14ac:dyDescent="0.25">
      <c r="A150" s="4"/>
      <c r="B150" s="4"/>
      <c r="C150" s="4">
        <v>64052</v>
      </c>
      <c r="D150" s="81" t="s">
        <v>252</v>
      </c>
      <c r="E150" s="10">
        <v>7963.8</v>
      </c>
      <c r="F150" s="10">
        <v>5975.4</v>
      </c>
      <c r="G150" s="10">
        <v>1988.4</v>
      </c>
      <c r="H150" s="10">
        <v>12</v>
      </c>
      <c r="I150" s="10">
        <v>80</v>
      </c>
      <c r="J150" s="10">
        <v>180</v>
      </c>
      <c r="K150" s="10">
        <v>20</v>
      </c>
      <c r="L150" s="10">
        <v>24</v>
      </c>
      <c r="M150" s="10">
        <v>12</v>
      </c>
      <c r="N150" s="10">
        <v>8</v>
      </c>
      <c r="O150" s="10">
        <v>455</v>
      </c>
      <c r="P150" s="10">
        <v>200</v>
      </c>
      <c r="Q150" s="10">
        <v>48</v>
      </c>
      <c r="R150" s="10">
        <v>40</v>
      </c>
      <c r="S150" s="10">
        <v>10</v>
      </c>
      <c r="T150" s="10">
        <v>163.19999999999999</v>
      </c>
      <c r="U150" s="10">
        <v>21.7</v>
      </c>
      <c r="V150" s="10">
        <v>125.2</v>
      </c>
      <c r="W150" s="10">
        <v>20</v>
      </c>
      <c r="X150" s="10">
        <v>24</v>
      </c>
      <c r="Y150" s="10">
        <v>20</v>
      </c>
      <c r="Z150" s="10">
        <v>80.8</v>
      </c>
      <c r="AA150" s="10"/>
      <c r="AB150" s="10"/>
      <c r="AC150" s="10">
        <v>48</v>
      </c>
      <c r="AD150" s="10">
        <v>36</v>
      </c>
      <c r="AE150" s="10">
        <v>20</v>
      </c>
      <c r="AF150" s="10">
        <v>12</v>
      </c>
      <c r="AG150" s="10">
        <v>24</v>
      </c>
      <c r="AH150" s="10">
        <v>20</v>
      </c>
      <c r="AI150" s="10">
        <v>9.6</v>
      </c>
      <c r="AJ150" s="10">
        <v>9.6</v>
      </c>
      <c r="AK150" s="10">
        <v>20</v>
      </c>
      <c r="AL150" s="10">
        <v>20</v>
      </c>
      <c r="AM150" s="10">
        <v>3.2</v>
      </c>
      <c r="AN150" s="10">
        <v>14.4</v>
      </c>
      <c r="AO150" s="10">
        <v>3.2</v>
      </c>
      <c r="AP150" s="10">
        <v>16</v>
      </c>
      <c r="AQ150" s="10">
        <v>49</v>
      </c>
      <c r="AR150" s="10">
        <v>12</v>
      </c>
      <c r="AS150" s="10">
        <v>16</v>
      </c>
      <c r="AT150" s="10">
        <v>9.6</v>
      </c>
      <c r="AU150" s="10">
        <v>53.9</v>
      </c>
      <c r="AV150" s="10">
        <v>24</v>
      </c>
      <c r="AW150" s="10">
        <v>8</v>
      </c>
      <c r="AX150" s="10">
        <v>16</v>
      </c>
      <c r="AY150" s="10"/>
    </row>
    <row r="151" spans="1:51" x14ac:dyDescent="0.25">
      <c r="A151" s="4"/>
      <c r="B151" s="4"/>
      <c r="C151" s="4">
        <v>64053</v>
      </c>
      <c r="D151" s="81" t="s">
        <v>253</v>
      </c>
      <c r="E151" s="10">
        <v>34735.9</v>
      </c>
      <c r="F151" s="10">
        <v>3071.8</v>
      </c>
      <c r="G151" s="10">
        <v>31664.1</v>
      </c>
      <c r="H151" s="10"/>
      <c r="I151" s="10">
        <v>600</v>
      </c>
      <c r="J151" s="10">
        <v>580</v>
      </c>
      <c r="K151" s="10"/>
      <c r="L151" s="10">
        <v>30</v>
      </c>
      <c r="M151" s="10">
        <v>32</v>
      </c>
      <c r="N151" s="10"/>
      <c r="O151" s="10">
        <v>22077</v>
      </c>
      <c r="P151" s="10">
        <v>6939</v>
      </c>
      <c r="Q151" s="10">
        <v>62.5</v>
      </c>
      <c r="R151" s="10">
        <v>20.5</v>
      </c>
      <c r="S151" s="10">
        <v>10</v>
      </c>
      <c r="T151" s="10"/>
      <c r="U151" s="10">
        <v>24</v>
      </c>
      <c r="V151" s="10">
        <v>84.5</v>
      </c>
      <c r="W151" s="10"/>
      <c r="X151" s="10"/>
      <c r="Y151" s="10">
        <v>24.1</v>
      </c>
      <c r="Z151" s="10">
        <v>181.6</v>
      </c>
      <c r="AA151" s="10"/>
      <c r="AB151" s="10"/>
      <c r="AC151" s="10">
        <v>170</v>
      </c>
      <c r="AD151" s="10">
        <v>52.8</v>
      </c>
      <c r="AE151" s="10">
        <v>24</v>
      </c>
      <c r="AF151" s="10">
        <v>12.5</v>
      </c>
      <c r="AG151" s="10">
        <v>10</v>
      </c>
      <c r="AH151" s="10">
        <v>48</v>
      </c>
      <c r="AI151" s="10">
        <v>10</v>
      </c>
      <c r="AJ151" s="10"/>
      <c r="AK151" s="10">
        <v>35.700000000000003</v>
      </c>
      <c r="AL151" s="10">
        <v>20</v>
      </c>
      <c r="AM151" s="10"/>
      <c r="AN151" s="10"/>
      <c r="AO151" s="10"/>
      <c r="AP151" s="10">
        <v>24</v>
      </c>
      <c r="AQ151" s="10"/>
      <c r="AR151" s="10">
        <v>30</v>
      </c>
      <c r="AS151" s="10">
        <v>495.9</v>
      </c>
      <c r="AT151" s="10"/>
      <c r="AU151" s="10">
        <v>15</v>
      </c>
      <c r="AV151" s="10"/>
      <c r="AW151" s="10">
        <v>15</v>
      </c>
      <c r="AX151" s="10">
        <v>36</v>
      </c>
      <c r="AY151" s="10"/>
    </row>
    <row r="152" spans="1:51" x14ac:dyDescent="0.25">
      <c r="A152" s="4"/>
      <c r="B152" s="4"/>
      <c r="C152" s="4">
        <v>64054</v>
      </c>
      <c r="D152" s="81" t="s">
        <v>254</v>
      </c>
      <c r="E152" s="10">
        <v>49597.9</v>
      </c>
      <c r="F152" s="10">
        <v>6922.8</v>
      </c>
      <c r="G152" s="10">
        <v>42675.1</v>
      </c>
      <c r="H152" s="10">
        <v>10</v>
      </c>
      <c r="I152" s="10">
        <v>7665.5</v>
      </c>
      <c r="J152" s="10">
        <v>3404</v>
      </c>
      <c r="K152" s="10">
        <v>1380</v>
      </c>
      <c r="L152" s="10">
        <v>187.1</v>
      </c>
      <c r="M152" s="10">
        <v>54.6</v>
      </c>
      <c r="N152" s="10"/>
      <c r="O152" s="10">
        <v>11311</v>
      </c>
      <c r="P152" s="10">
        <v>13290</v>
      </c>
      <c r="Q152" s="10">
        <v>585</v>
      </c>
      <c r="R152" s="10">
        <v>30.1</v>
      </c>
      <c r="S152" s="10">
        <v>62</v>
      </c>
      <c r="T152" s="10">
        <v>214.4</v>
      </c>
      <c r="U152" s="10">
        <v>95</v>
      </c>
      <c r="V152" s="10">
        <v>1068.3</v>
      </c>
      <c r="W152" s="10">
        <v>35.9</v>
      </c>
      <c r="X152" s="10">
        <v>30</v>
      </c>
      <c r="Y152" s="10">
        <v>170</v>
      </c>
      <c r="Z152" s="10">
        <v>263.5</v>
      </c>
      <c r="AA152" s="10"/>
      <c r="AB152" s="10"/>
      <c r="AC152" s="10">
        <v>172.5</v>
      </c>
      <c r="AD152" s="10">
        <v>358.8</v>
      </c>
      <c r="AE152" s="10">
        <v>56</v>
      </c>
      <c r="AF152" s="10">
        <v>20</v>
      </c>
      <c r="AG152" s="10">
        <v>50</v>
      </c>
      <c r="AH152" s="10">
        <v>80</v>
      </c>
      <c r="AI152" s="10">
        <v>18</v>
      </c>
      <c r="AJ152" s="10"/>
      <c r="AK152" s="10">
        <v>212</v>
      </c>
      <c r="AL152" s="10">
        <v>58</v>
      </c>
      <c r="AM152" s="10"/>
      <c r="AN152" s="10"/>
      <c r="AO152" s="10"/>
      <c r="AP152" s="10">
        <v>36.799999999999997</v>
      </c>
      <c r="AQ152" s="10">
        <v>93</v>
      </c>
      <c r="AR152" s="10">
        <v>70.400000000000006</v>
      </c>
      <c r="AS152" s="10">
        <v>1392.7</v>
      </c>
      <c r="AT152" s="10"/>
      <c r="AU152" s="10">
        <v>140.5</v>
      </c>
      <c r="AV152" s="10">
        <v>18</v>
      </c>
      <c r="AW152" s="10">
        <v>11</v>
      </c>
      <c r="AX152" s="10">
        <v>31</v>
      </c>
      <c r="AY152" s="10"/>
    </row>
    <row r="153" spans="1:51" x14ac:dyDescent="0.25">
      <c r="A153" s="4"/>
      <c r="B153" s="4"/>
      <c r="C153" s="4">
        <v>64055</v>
      </c>
      <c r="D153" s="81" t="s">
        <v>255</v>
      </c>
      <c r="E153" s="10">
        <v>2467.6</v>
      </c>
      <c r="F153" s="10">
        <v>898.9</v>
      </c>
      <c r="G153" s="10">
        <v>1568.7</v>
      </c>
      <c r="H153" s="10"/>
      <c r="I153" s="10">
        <v>96</v>
      </c>
      <c r="J153" s="10">
        <v>50</v>
      </c>
      <c r="K153" s="10"/>
      <c r="L153" s="10">
        <v>30</v>
      </c>
      <c r="M153" s="10">
        <v>23</v>
      </c>
      <c r="N153" s="10"/>
      <c r="O153" s="10"/>
      <c r="P153" s="10">
        <v>152.6</v>
      </c>
      <c r="Q153" s="10">
        <v>35</v>
      </c>
      <c r="R153" s="10">
        <v>39.4</v>
      </c>
      <c r="S153" s="10">
        <v>20</v>
      </c>
      <c r="T153" s="10">
        <v>68</v>
      </c>
      <c r="U153" s="10">
        <v>18</v>
      </c>
      <c r="V153" s="10">
        <v>125</v>
      </c>
      <c r="W153" s="10">
        <v>115.6</v>
      </c>
      <c r="X153" s="10">
        <v>43</v>
      </c>
      <c r="Y153" s="10">
        <v>42</v>
      </c>
      <c r="Z153" s="10">
        <v>82.9</v>
      </c>
      <c r="AA153" s="10"/>
      <c r="AB153" s="10"/>
      <c r="AC153" s="10">
        <v>86</v>
      </c>
      <c r="AD153" s="10">
        <v>96</v>
      </c>
      <c r="AE153" s="10">
        <v>60</v>
      </c>
      <c r="AF153" s="10">
        <v>16</v>
      </c>
      <c r="AG153" s="10"/>
      <c r="AH153" s="10">
        <v>50</v>
      </c>
      <c r="AI153" s="10">
        <v>8</v>
      </c>
      <c r="AJ153" s="10">
        <v>5</v>
      </c>
      <c r="AK153" s="10">
        <v>40</v>
      </c>
      <c r="AL153" s="10"/>
      <c r="AM153" s="10"/>
      <c r="AN153" s="10"/>
      <c r="AO153" s="10"/>
      <c r="AP153" s="10">
        <v>36</v>
      </c>
      <c r="AQ153" s="10">
        <v>20</v>
      </c>
      <c r="AR153" s="10">
        <v>20</v>
      </c>
      <c r="AS153" s="10">
        <v>67.2</v>
      </c>
      <c r="AT153" s="10"/>
      <c r="AU153" s="10">
        <v>65</v>
      </c>
      <c r="AV153" s="10"/>
      <c r="AW153" s="10">
        <v>5</v>
      </c>
      <c r="AX153" s="10">
        <v>54</v>
      </c>
      <c r="AY153" s="10"/>
    </row>
    <row r="154" spans="1:51" x14ac:dyDescent="0.25">
      <c r="A154" s="4"/>
      <c r="B154" s="4"/>
      <c r="C154" s="4">
        <v>64056</v>
      </c>
      <c r="D154" s="81" t="s">
        <v>256</v>
      </c>
      <c r="E154" s="10">
        <v>16123.7</v>
      </c>
      <c r="F154" s="10">
        <v>57</v>
      </c>
      <c r="G154" s="10">
        <v>16066.7</v>
      </c>
      <c r="H154" s="10"/>
      <c r="I154" s="10">
        <v>90</v>
      </c>
      <c r="J154" s="10">
        <v>30</v>
      </c>
      <c r="K154" s="10">
        <v>5</v>
      </c>
      <c r="L154" s="10">
        <v>20</v>
      </c>
      <c r="M154" s="10">
        <v>47.6</v>
      </c>
      <c r="N154" s="10"/>
      <c r="O154" s="10">
        <v>15175</v>
      </c>
      <c r="P154" s="10">
        <v>539.4</v>
      </c>
      <c r="Q154" s="10"/>
      <c r="R154" s="10">
        <v>40</v>
      </c>
      <c r="S154" s="10">
        <v>10</v>
      </c>
      <c r="T154" s="10">
        <v>12</v>
      </c>
      <c r="U154" s="10"/>
      <c r="V154" s="10"/>
      <c r="W154" s="10"/>
      <c r="X154" s="10"/>
      <c r="Y154" s="10">
        <v>8</v>
      </c>
      <c r="Z154" s="10"/>
      <c r="AA154" s="10"/>
      <c r="AB154" s="10"/>
      <c r="AC154" s="10"/>
      <c r="AD154" s="10"/>
      <c r="AE154" s="10"/>
      <c r="AF154" s="10">
        <v>6</v>
      </c>
      <c r="AG154" s="10">
        <v>8</v>
      </c>
      <c r="AH154" s="10">
        <v>20</v>
      </c>
      <c r="AI154" s="10"/>
      <c r="AJ154" s="10"/>
      <c r="AK154" s="10"/>
      <c r="AL154" s="10"/>
      <c r="AM154" s="10"/>
      <c r="AN154" s="10"/>
      <c r="AO154" s="10"/>
      <c r="AP154" s="10">
        <v>3.7</v>
      </c>
      <c r="AQ154" s="10">
        <v>10</v>
      </c>
      <c r="AR154" s="10"/>
      <c r="AS154" s="10">
        <v>42</v>
      </c>
      <c r="AT154" s="10"/>
      <c r="AU154" s="10"/>
      <c r="AV154" s="10"/>
      <c r="AW154" s="10"/>
      <c r="AX154" s="10"/>
      <c r="AY154" s="10"/>
    </row>
    <row r="155" spans="1:51" x14ac:dyDescent="0.25">
      <c r="A155" s="4"/>
      <c r="B155" s="4"/>
      <c r="C155" s="4">
        <v>64058</v>
      </c>
      <c r="D155" s="81" t="s">
        <v>257</v>
      </c>
      <c r="E155" s="10">
        <v>3820</v>
      </c>
      <c r="F155" s="23"/>
      <c r="G155" s="10">
        <v>3820</v>
      </c>
      <c r="H155" s="15"/>
      <c r="I155" s="15"/>
      <c r="J155" s="15">
        <v>1920</v>
      </c>
      <c r="K155" s="15"/>
      <c r="L155" s="15">
        <v>1350</v>
      </c>
      <c r="M155" s="15"/>
      <c r="N155" s="15"/>
      <c r="O155" s="15"/>
      <c r="P155" s="15"/>
      <c r="Q155" s="15"/>
      <c r="R155" s="15"/>
      <c r="S155" s="16">
        <v>550</v>
      </c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x14ac:dyDescent="0.25">
      <c r="A156" s="4"/>
      <c r="B156" s="4">
        <v>6406</v>
      </c>
      <c r="C156" s="4"/>
      <c r="D156" s="68" t="s">
        <v>258</v>
      </c>
      <c r="E156" s="10">
        <f>SUM(E157:E160)</f>
        <v>97538.799999999988</v>
      </c>
      <c r="F156" s="10">
        <f t="shared" ref="F156:X156" si="72">SUM(F157:F160)</f>
        <v>25065.1</v>
      </c>
      <c r="G156" s="10">
        <f t="shared" si="72"/>
        <v>72473.7</v>
      </c>
      <c r="H156" s="10">
        <f t="shared" si="72"/>
        <v>84</v>
      </c>
      <c r="I156" s="10">
        <f t="shared" si="72"/>
        <v>673.8</v>
      </c>
      <c r="J156" s="10">
        <f t="shared" si="72"/>
        <v>384</v>
      </c>
      <c r="K156" s="10">
        <f t="shared" si="72"/>
        <v>498</v>
      </c>
      <c r="L156" s="10">
        <f t="shared" si="72"/>
        <v>270</v>
      </c>
      <c r="M156" s="10">
        <f t="shared" si="72"/>
        <v>149.69999999999999</v>
      </c>
      <c r="N156" s="10">
        <f t="shared" si="72"/>
        <v>0</v>
      </c>
      <c r="O156" s="10">
        <f t="shared" si="72"/>
        <v>47574</v>
      </c>
      <c r="P156" s="10">
        <f t="shared" si="72"/>
        <v>10954.1</v>
      </c>
      <c r="Q156" s="10">
        <f t="shared" si="72"/>
        <v>720.4</v>
      </c>
      <c r="R156" s="10">
        <f t="shared" si="72"/>
        <v>78.599999999999994</v>
      </c>
      <c r="S156" s="10">
        <f t="shared" si="72"/>
        <v>5058</v>
      </c>
      <c r="T156" s="10">
        <f t="shared" si="72"/>
        <v>727.8</v>
      </c>
      <c r="U156" s="10">
        <f t="shared" si="72"/>
        <v>141.9</v>
      </c>
      <c r="V156" s="10">
        <f t="shared" si="72"/>
        <v>573.59999999999991</v>
      </c>
      <c r="W156" s="10">
        <f t="shared" si="72"/>
        <v>92.4</v>
      </c>
      <c r="X156" s="10">
        <f t="shared" si="72"/>
        <v>174</v>
      </c>
      <c r="Y156" s="10">
        <f>SUM(Y157:Y160)</f>
        <v>294.8</v>
      </c>
      <c r="Z156" s="10">
        <f>SUM(Z157:Z160)</f>
        <v>889.3</v>
      </c>
      <c r="AA156" s="10">
        <f t="shared" ref="AA156:AY156" si="73">SUM(AA157:AA160)</f>
        <v>0</v>
      </c>
      <c r="AB156" s="10">
        <f t="shared" si="73"/>
        <v>0</v>
      </c>
      <c r="AC156" s="10">
        <f t="shared" si="73"/>
        <v>537.6</v>
      </c>
      <c r="AD156" s="10">
        <f t="shared" si="73"/>
        <v>223.4</v>
      </c>
      <c r="AE156" s="10">
        <f t="shared" si="73"/>
        <v>126.9</v>
      </c>
      <c r="AF156" s="10">
        <f t="shared" si="73"/>
        <v>99</v>
      </c>
      <c r="AG156" s="10">
        <f t="shared" si="73"/>
        <v>138</v>
      </c>
      <c r="AH156" s="10">
        <f t="shared" si="73"/>
        <v>96</v>
      </c>
      <c r="AI156" s="10">
        <f t="shared" si="73"/>
        <v>87</v>
      </c>
      <c r="AJ156" s="10">
        <f t="shared" si="73"/>
        <v>26</v>
      </c>
      <c r="AK156" s="10">
        <f t="shared" si="73"/>
        <v>229.2</v>
      </c>
      <c r="AL156" s="10">
        <f t="shared" si="73"/>
        <v>44.8</v>
      </c>
      <c r="AM156" s="10">
        <f t="shared" si="73"/>
        <v>15.2</v>
      </c>
      <c r="AN156" s="10">
        <f t="shared" si="73"/>
        <v>55.900000000000006</v>
      </c>
      <c r="AO156" s="10">
        <f t="shared" si="73"/>
        <v>13.2</v>
      </c>
      <c r="AP156" s="10">
        <f t="shared" si="73"/>
        <v>106.6</v>
      </c>
      <c r="AQ156" s="10">
        <f t="shared" si="73"/>
        <v>135.6</v>
      </c>
      <c r="AR156" s="10">
        <f t="shared" si="73"/>
        <v>177</v>
      </c>
      <c r="AS156" s="10">
        <f t="shared" si="73"/>
        <v>267.3</v>
      </c>
      <c r="AT156" s="10">
        <f t="shared" si="73"/>
        <v>44.4</v>
      </c>
      <c r="AU156" s="10">
        <f t="shared" si="73"/>
        <v>456</v>
      </c>
      <c r="AV156" s="10">
        <f t="shared" si="73"/>
        <v>49.2</v>
      </c>
      <c r="AW156" s="10">
        <f t="shared" si="73"/>
        <v>102</v>
      </c>
      <c r="AX156" s="10">
        <f t="shared" si="73"/>
        <v>105</v>
      </c>
      <c r="AY156" s="10">
        <f t="shared" si="73"/>
        <v>0</v>
      </c>
    </row>
    <row r="157" spans="1:51" x14ac:dyDescent="0.25">
      <c r="A157" s="4"/>
      <c r="B157" s="4"/>
      <c r="C157" s="4">
        <v>64061</v>
      </c>
      <c r="D157" s="81" t="s">
        <v>259</v>
      </c>
      <c r="E157" s="10">
        <v>57618.6</v>
      </c>
      <c r="F157" s="10">
        <v>16905.099999999999</v>
      </c>
      <c r="G157" s="10">
        <v>40713.5</v>
      </c>
      <c r="H157" s="10">
        <v>48</v>
      </c>
      <c r="I157" s="10">
        <v>405</v>
      </c>
      <c r="J157" s="10">
        <v>240</v>
      </c>
      <c r="K157" s="10">
        <v>30</v>
      </c>
      <c r="L157" s="10">
        <v>165.6</v>
      </c>
      <c r="M157" s="10">
        <v>69.599999999999994</v>
      </c>
      <c r="N157" s="10"/>
      <c r="O157" s="10">
        <v>27185</v>
      </c>
      <c r="P157" s="10">
        <v>6171</v>
      </c>
      <c r="Q157" s="10">
        <v>387.4</v>
      </c>
      <c r="R157" s="10">
        <v>48</v>
      </c>
      <c r="S157" s="10">
        <v>2390.4</v>
      </c>
      <c r="T157" s="10">
        <v>408.1</v>
      </c>
      <c r="U157" s="10">
        <v>87</v>
      </c>
      <c r="V157" s="10">
        <v>363.9</v>
      </c>
      <c r="W157" s="10">
        <v>55.2</v>
      </c>
      <c r="X157" s="10">
        <v>111</v>
      </c>
      <c r="Y157" s="10">
        <v>162.6</v>
      </c>
      <c r="Z157" s="10">
        <v>592.4</v>
      </c>
      <c r="AA157" s="10"/>
      <c r="AB157" s="10"/>
      <c r="AC157" s="10">
        <v>324</v>
      </c>
      <c r="AD157" s="10">
        <v>121.2</v>
      </c>
      <c r="AE157" s="10">
        <v>76.900000000000006</v>
      </c>
      <c r="AF157" s="10">
        <v>58</v>
      </c>
      <c r="AG157" s="10">
        <v>84</v>
      </c>
      <c r="AH157" s="10">
        <v>55.9</v>
      </c>
      <c r="AI157" s="10">
        <v>51</v>
      </c>
      <c r="AJ157" s="10">
        <v>18</v>
      </c>
      <c r="AK157" s="10">
        <v>117.6</v>
      </c>
      <c r="AL157" s="10">
        <v>28.6</v>
      </c>
      <c r="AM157" s="10">
        <v>9</v>
      </c>
      <c r="AN157" s="10">
        <v>31.6</v>
      </c>
      <c r="AO157" s="10">
        <v>9.1999999999999993</v>
      </c>
      <c r="AP157" s="10">
        <v>60</v>
      </c>
      <c r="AQ157" s="10">
        <v>81.599999999999994</v>
      </c>
      <c r="AR157" s="10">
        <v>96</v>
      </c>
      <c r="AS157" s="10">
        <v>130.5</v>
      </c>
      <c r="AT157" s="10">
        <v>26.4</v>
      </c>
      <c r="AU157" s="10">
        <v>258</v>
      </c>
      <c r="AV157" s="10">
        <v>29.8</v>
      </c>
      <c r="AW157" s="10">
        <v>66</v>
      </c>
      <c r="AX157" s="10">
        <v>60</v>
      </c>
      <c r="AY157" s="10"/>
    </row>
    <row r="158" spans="1:51" x14ac:dyDescent="0.25">
      <c r="A158" s="4"/>
      <c r="B158" s="4"/>
      <c r="C158" s="57">
        <v>64063</v>
      </c>
      <c r="D158" s="81" t="s">
        <v>260</v>
      </c>
      <c r="E158" s="10">
        <v>39405.300000000003</v>
      </c>
      <c r="F158" s="10">
        <v>8135.8</v>
      </c>
      <c r="G158" s="10">
        <v>31269.5</v>
      </c>
      <c r="H158" s="10">
        <v>36</v>
      </c>
      <c r="I158" s="10">
        <v>268.8</v>
      </c>
      <c r="J158" s="10">
        <v>144</v>
      </c>
      <c r="K158" s="10">
        <v>22</v>
      </c>
      <c r="L158" s="10">
        <v>104.4</v>
      </c>
      <c r="M158" s="10">
        <v>59.4</v>
      </c>
      <c r="N158" s="10"/>
      <c r="O158" s="10">
        <v>20389</v>
      </c>
      <c r="P158" s="10">
        <v>4783.1000000000004</v>
      </c>
      <c r="Q158" s="10">
        <v>333</v>
      </c>
      <c r="R158" s="10">
        <v>30.6</v>
      </c>
      <c r="S158" s="10">
        <v>2667.6</v>
      </c>
      <c r="T158" s="10">
        <v>319.7</v>
      </c>
      <c r="U158" s="10">
        <v>54.9</v>
      </c>
      <c r="V158" s="10">
        <v>209.7</v>
      </c>
      <c r="W158" s="10">
        <v>37.200000000000003</v>
      </c>
      <c r="X158" s="10">
        <v>63</v>
      </c>
      <c r="Y158" s="10">
        <v>119.2</v>
      </c>
      <c r="Z158" s="10">
        <v>296.89999999999998</v>
      </c>
      <c r="AA158" s="10"/>
      <c r="AB158" s="10"/>
      <c r="AC158" s="10">
        <v>213.6</v>
      </c>
      <c r="AD158" s="10">
        <v>97.2</v>
      </c>
      <c r="AE158" s="10">
        <v>50</v>
      </c>
      <c r="AF158" s="10">
        <v>41</v>
      </c>
      <c r="AG158" s="10">
        <v>54</v>
      </c>
      <c r="AH158" s="10">
        <v>35.1</v>
      </c>
      <c r="AI158" s="10">
        <v>36</v>
      </c>
      <c r="AJ158" s="10">
        <v>8</v>
      </c>
      <c r="AK158" s="10">
        <v>111.6</v>
      </c>
      <c r="AL158" s="10">
        <v>16.2</v>
      </c>
      <c r="AM158" s="10">
        <v>6.2</v>
      </c>
      <c r="AN158" s="10">
        <v>24.3</v>
      </c>
      <c r="AO158" s="10">
        <v>4</v>
      </c>
      <c r="AP158" s="10">
        <v>45.6</v>
      </c>
      <c r="AQ158" s="10">
        <v>54</v>
      </c>
      <c r="AR158" s="10">
        <v>81</v>
      </c>
      <c r="AS158" s="10">
        <v>136.80000000000001</v>
      </c>
      <c r="AT158" s="10">
        <v>18</v>
      </c>
      <c r="AU158" s="10">
        <v>198</v>
      </c>
      <c r="AV158" s="10">
        <v>19.399999999999999</v>
      </c>
      <c r="AW158" s="10">
        <v>36</v>
      </c>
      <c r="AX158" s="10">
        <v>45</v>
      </c>
      <c r="AY158" s="10"/>
    </row>
    <row r="159" spans="1:51" x14ac:dyDescent="0.25">
      <c r="A159" s="57"/>
      <c r="B159" s="57"/>
      <c r="C159" s="57">
        <v>64064</v>
      </c>
      <c r="D159" s="93" t="s">
        <v>261</v>
      </c>
      <c r="E159" s="58">
        <v>38.9</v>
      </c>
      <c r="F159" s="58">
        <v>24.2</v>
      </c>
      <c r="G159" s="62">
        <v>14.7</v>
      </c>
      <c r="H159" s="62"/>
      <c r="I159" s="62"/>
      <c r="J159" s="62"/>
      <c r="K159" s="62"/>
      <c r="L159" s="62"/>
      <c r="M159" s="62">
        <v>0.7</v>
      </c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58">
        <v>3</v>
      </c>
      <c r="Z159" s="58"/>
      <c r="AA159" s="58"/>
      <c r="AB159" s="58"/>
      <c r="AC159" s="58"/>
      <c r="AD159" s="58">
        <v>5</v>
      </c>
      <c r="AE159" s="58"/>
      <c r="AF159" s="58"/>
      <c r="AG159" s="58"/>
      <c r="AH159" s="58">
        <v>5</v>
      </c>
      <c r="AI159" s="58"/>
      <c r="AJ159" s="58"/>
      <c r="AK159" s="58"/>
      <c r="AL159" s="58"/>
      <c r="AM159" s="58"/>
      <c r="AN159" s="58"/>
      <c r="AO159" s="58"/>
      <c r="AP159" s="58">
        <v>1</v>
      </c>
      <c r="AQ159" s="58"/>
      <c r="AR159" s="58"/>
      <c r="AS159" s="58"/>
      <c r="AT159" s="58"/>
      <c r="AU159" s="58"/>
      <c r="AV159" s="58"/>
      <c r="AW159" s="58"/>
      <c r="AX159" s="58"/>
      <c r="AY159" s="58"/>
    </row>
    <row r="160" spans="1:51" s="61" customFormat="1" x14ac:dyDescent="0.25">
      <c r="A160" s="10"/>
      <c r="B160" s="10"/>
      <c r="C160" s="4">
        <v>64068</v>
      </c>
      <c r="D160" s="81" t="s">
        <v>262</v>
      </c>
      <c r="E160" s="10">
        <v>476</v>
      </c>
      <c r="F160" s="10"/>
      <c r="G160" s="10">
        <v>476</v>
      </c>
      <c r="H160" s="10"/>
      <c r="I160" s="10"/>
      <c r="J160" s="10"/>
      <c r="K160" s="10">
        <v>446</v>
      </c>
      <c r="L160" s="10"/>
      <c r="M160" s="10">
        <v>20</v>
      </c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>
        <v>10</v>
      </c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ht="24.75" x14ac:dyDescent="0.25">
      <c r="A161" s="60"/>
      <c r="B161" s="60">
        <v>6498</v>
      </c>
      <c r="C161" s="60"/>
      <c r="D161" s="87" t="s">
        <v>264</v>
      </c>
      <c r="E161" s="59">
        <f>SUM(E162)</f>
        <v>3101.9</v>
      </c>
      <c r="F161" s="59">
        <f t="shared" ref="F161:X161" si="74">SUM(F162)</f>
        <v>0</v>
      </c>
      <c r="G161" s="59">
        <f t="shared" si="74"/>
        <v>3101.9</v>
      </c>
      <c r="H161" s="59">
        <f t="shared" si="74"/>
        <v>0</v>
      </c>
      <c r="I161" s="59">
        <f t="shared" si="74"/>
        <v>2799.9</v>
      </c>
      <c r="J161" s="59">
        <f t="shared" si="74"/>
        <v>0</v>
      </c>
      <c r="K161" s="59">
        <f t="shared" si="74"/>
        <v>302</v>
      </c>
      <c r="L161" s="59">
        <f t="shared" si="74"/>
        <v>0</v>
      </c>
      <c r="M161" s="59">
        <f t="shared" si="74"/>
        <v>0</v>
      </c>
      <c r="N161" s="59">
        <f t="shared" si="74"/>
        <v>0</v>
      </c>
      <c r="O161" s="59">
        <f t="shared" si="74"/>
        <v>0</v>
      </c>
      <c r="P161" s="59">
        <f t="shared" si="74"/>
        <v>0</v>
      </c>
      <c r="Q161" s="59">
        <f t="shared" si="74"/>
        <v>0</v>
      </c>
      <c r="R161" s="59">
        <f t="shared" si="74"/>
        <v>0</v>
      </c>
      <c r="S161" s="59">
        <f t="shared" si="74"/>
        <v>0</v>
      </c>
      <c r="T161" s="59">
        <f t="shared" si="74"/>
        <v>0</v>
      </c>
      <c r="U161" s="59">
        <f t="shared" si="74"/>
        <v>0</v>
      </c>
      <c r="V161" s="59">
        <f t="shared" si="74"/>
        <v>0</v>
      </c>
      <c r="W161" s="59">
        <f t="shared" si="74"/>
        <v>0</v>
      </c>
      <c r="X161" s="59">
        <f t="shared" si="74"/>
        <v>0</v>
      </c>
      <c r="Y161" s="59">
        <f>SUM(Y162)</f>
        <v>0</v>
      </c>
      <c r="Z161" s="59">
        <f>SUM(Z162)</f>
        <v>0</v>
      </c>
      <c r="AA161" s="59">
        <f t="shared" ref="AA161:AY161" si="75">SUM(AA162)</f>
        <v>0</v>
      </c>
      <c r="AB161" s="59">
        <f t="shared" si="75"/>
        <v>0</v>
      </c>
      <c r="AC161" s="59">
        <f t="shared" si="75"/>
        <v>0</v>
      </c>
      <c r="AD161" s="59">
        <f t="shared" si="75"/>
        <v>0</v>
      </c>
      <c r="AE161" s="59">
        <f t="shared" si="75"/>
        <v>0</v>
      </c>
      <c r="AF161" s="59">
        <f t="shared" si="75"/>
        <v>0</v>
      </c>
      <c r="AG161" s="59">
        <f t="shared" si="75"/>
        <v>0</v>
      </c>
      <c r="AH161" s="59">
        <f t="shared" si="75"/>
        <v>0</v>
      </c>
      <c r="AI161" s="59">
        <f t="shared" si="75"/>
        <v>0</v>
      </c>
      <c r="AJ161" s="59">
        <f t="shared" si="75"/>
        <v>0</v>
      </c>
      <c r="AK161" s="59">
        <f t="shared" si="75"/>
        <v>0</v>
      </c>
      <c r="AL161" s="59">
        <f t="shared" si="75"/>
        <v>0</v>
      </c>
      <c r="AM161" s="59">
        <f t="shared" si="75"/>
        <v>0</v>
      </c>
      <c r="AN161" s="59">
        <f t="shared" si="75"/>
        <v>0</v>
      </c>
      <c r="AO161" s="59">
        <f t="shared" si="75"/>
        <v>0</v>
      </c>
      <c r="AP161" s="59">
        <f t="shared" si="75"/>
        <v>0</v>
      </c>
      <c r="AQ161" s="59">
        <f t="shared" si="75"/>
        <v>0</v>
      </c>
      <c r="AR161" s="59">
        <f t="shared" si="75"/>
        <v>0</v>
      </c>
      <c r="AS161" s="59">
        <f t="shared" si="75"/>
        <v>0</v>
      </c>
      <c r="AT161" s="59">
        <f t="shared" si="75"/>
        <v>0</v>
      </c>
      <c r="AU161" s="59">
        <f t="shared" si="75"/>
        <v>0</v>
      </c>
      <c r="AV161" s="59">
        <f t="shared" si="75"/>
        <v>0</v>
      </c>
      <c r="AW161" s="59">
        <f t="shared" si="75"/>
        <v>0</v>
      </c>
      <c r="AX161" s="59">
        <f t="shared" si="75"/>
        <v>0</v>
      </c>
      <c r="AY161" s="59">
        <f t="shared" si="75"/>
        <v>0</v>
      </c>
    </row>
    <row r="162" spans="1:51" ht="24.75" x14ac:dyDescent="0.25">
      <c r="A162" s="4"/>
      <c r="B162" s="4"/>
      <c r="C162" s="4">
        <v>64981</v>
      </c>
      <c r="D162" s="87" t="s">
        <v>264</v>
      </c>
      <c r="E162" s="10">
        <v>3101.9</v>
      </c>
      <c r="F162" s="10"/>
      <c r="G162" s="10">
        <v>3101.9</v>
      </c>
      <c r="H162" s="10"/>
      <c r="I162" s="10">
        <v>2799.9</v>
      </c>
      <c r="J162" s="10"/>
      <c r="K162" s="10">
        <v>302</v>
      </c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51" x14ac:dyDescent="0.25">
      <c r="A163" s="228" t="s">
        <v>10</v>
      </c>
      <c r="B163" s="229"/>
      <c r="C163" s="229"/>
      <c r="D163" s="230"/>
      <c r="E163" s="17">
        <f>SUM(E164:E164)</f>
        <v>621360</v>
      </c>
      <c r="F163" s="17">
        <f t="shared" ref="F163:AY163" si="76">SUM(F164:F164)</f>
        <v>0</v>
      </c>
      <c r="G163" s="17">
        <f t="shared" si="76"/>
        <v>621360</v>
      </c>
      <c r="H163" s="17">
        <f t="shared" si="76"/>
        <v>0</v>
      </c>
      <c r="I163" s="17">
        <f t="shared" si="76"/>
        <v>0</v>
      </c>
      <c r="J163" s="17">
        <f t="shared" si="76"/>
        <v>0</v>
      </c>
      <c r="K163" s="17">
        <f t="shared" si="76"/>
        <v>0</v>
      </c>
      <c r="L163" s="17">
        <f t="shared" si="76"/>
        <v>0</v>
      </c>
      <c r="M163" s="17">
        <f t="shared" si="76"/>
        <v>0</v>
      </c>
      <c r="N163" s="17">
        <f t="shared" si="76"/>
        <v>0</v>
      </c>
      <c r="O163" s="17">
        <f t="shared" si="76"/>
        <v>0</v>
      </c>
      <c r="P163" s="17">
        <f t="shared" si="76"/>
        <v>0</v>
      </c>
      <c r="Q163" s="17">
        <f t="shared" si="76"/>
        <v>0</v>
      </c>
      <c r="R163" s="17">
        <f t="shared" si="76"/>
        <v>0</v>
      </c>
      <c r="S163" s="17">
        <f t="shared" si="76"/>
        <v>0</v>
      </c>
      <c r="T163" s="17">
        <f t="shared" si="76"/>
        <v>0</v>
      </c>
      <c r="U163" s="17">
        <f t="shared" si="76"/>
        <v>0</v>
      </c>
      <c r="V163" s="17">
        <f t="shared" si="76"/>
        <v>0</v>
      </c>
      <c r="W163" s="17">
        <f t="shared" si="76"/>
        <v>0</v>
      </c>
      <c r="X163" s="17">
        <f t="shared" si="76"/>
        <v>0</v>
      </c>
      <c r="Y163" s="17">
        <f t="shared" si="76"/>
        <v>0</v>
      </c>
      <c r="Z163" s="17">
        <f t="shared" si="76"/>
        <v>0</v>
      </c>
      <c r="AA163" s="17">
        <f t="shared" si="76"/>
        <v>0</v>
      </c>
      <c r="AB163" s="17">
        <f t="shared" si="76"/>
        <v>0</v>
      </c>
      <c r="AC163" s="17">
        <f t="shared" si="76"/>
        <v>0</v>
      </c>
      <c r="AD163" s="17">
        <f t="shared" si="76"/>
        <v>0</v>
      </c>
      <c r="AE163" s="17">
        <f t="shared" si="76"/>
        <v>0</v>
      </c>
      <c r="AF163" s="17">
        <f t="shared" si="76"/>
        <v>0</v>
      </c>
      <c r="AG163" s="17">
        <f t="shared" si="76"/>
        <v>0</v>
      </c>
      <c r="AH163" s="17">
        <f t="shared" si="76"/>
        <v>0</v>
      </c>
      <c r="AI163" s="17">
        <f t="shared" si="76"/>
        <v>0</v>
      </c>
      <c r="AJ163" s="17">
        <f t="shared" si="76"/>
        <v>0</v>
      </c>
      <c r="AK163" s="17">
        <f t="shared" si="76"/>
        <v>0</v>
      </c>
      <c r="AL163" s="17">
        <f t="shared" si="76"/>
        <v>0</v>
      </c>
      <c r="AM163" s="17">
        <f t="shared" si="76"/>
        <v>0</v>
      </c>
      <c r="AN163" s="17">
        <f t="shared" si="76"/>
        <v>0</v>
      </c>
      <c r="AO163" s="17">
        <f t="shared" si="76"/>
        <v>0</v>
      </c>
      <c r="AP163" s="17">
        <f t="shared" si="76"/>
        <v>0</v>
      </c>
      <c r="AQ163" s="17">
        <f t="shared" si="76"/>
        <v>0</v>
      </c>
      <c r="AR163" s="17">
        <f t="shared" si="76"/>
        <v>0</v>
      </c>
      <c r="AS163" s="17">
        <f t="shared" si="76"/>
        <v>0</v>
      </c>
      <c r="AT163" s="17">
        <f t="shared" si="76"/>
        <v>0</v>
      </c>
      <c r="AU163" s="17">
        <f t="shared" si="76"/>
        <v>0</v>
      </c>
      <c r="AV163" s="17">
        <f t="shared" si="76"/>
        <v>0</v>
      </c>
      <c r="AW163" s="17">
        <f t="shared" si="76"/>
        <v>0</v>
      </c>
      <c r="AX163" s="17">
        <f t="shared" si="76"/>
        <v>0</v>
      </c>
      <c r="AY163" s="17">
        <f t="shared" si="76"/>
        <v>621360</v>
      </c>
    </row>
    <row r="164" spans="1:51" ht="24.75" x14ac:dyDescent="0.25">
      <c r="A164" s="9">
        <v>66</v>
      </c>
      <c r="B164" s="9"/>
      <c r="C164" s="9"/>
      <c r="D164" s="69" t="s">
        <v>265</v>
      </c>
      <c r="E164" s="17">
        <v>621360</v>
      </c>
      <c r="F164" s="17"/>
      <c r="G164" s="17">
        <v>621360</v>
      </c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>
        <v>621360</v>
      </c>
    </row>
    <row r="165" spans="1:51" x14ac:dyDescent="0.25">
      <c r="A165" s="228" t="s">
        <v>11</v>
      </c>
      <c r="B165" s="229"/>
      <c r="C165" s="229"/>
      <c r="D165" s="230"/>
      <c r="E165" s="17">
        <f>SUM(E166,E192)</f>
        <v>4930528.4000000004</v>
      </c>
      <c r="F165" s="17">
        <f t="shared" ref="F165:AY165" si="77">SUM(F166,F192)</f>
        <v>129630.3</v>
      </c>
      <c r="G165" s="17">
        <f t="shared" si="77"/>
        <v>4800898.0999999996</v>
      </c>
      <c r="H165" s="17">
        <f t="shared" si="77"/>
        <v>19980</v>
      </c>
      <c r="I165" s="17">
        <f t="shared" si="77"/>
        <v>8950</v>
      </c>
      <c r="J165" s="17">
        <f t="shared" si="77"/>
        <v>5000</v>
      </c>
      <c r="K165" s="17">
        <f t="shared" si="77"/>
        <v>119</v>
      </c>
      <c r="L165" s="17">
        <f t="shared" si="77"/>
        <v>277700</v>
      </c>
      <c r="M165" s="17">
        <f t="shared" si="77"/>
        <v>10461</v>
      </c>
      <c r="N165" s="17">
        <f t="shared" si="77"/>
        <v>0</v>
      </c>
      <c r="O165" s="17">
        <f t="shared" si="77"/>
        <v>21233</v>
      </c>
      <c r="P165" s="17">
        <f t="shared" si="77"/>
        <v>31389</v>
      </c>
      <c r="Q165" s="17">
        <f t="shared" si="77"/>
        <v>10910</v>
      </c>
      <c r="R165" s="17">
        <f t="shared" si="77"/>
        <v>25</v>
      </c>
      <c r="S165" s="17">
        <f t="shared" si="77"/>
        <v>6494</v>
      </c>
      <c r="T165" s="17">
        <f t="shared" si="77"/>
        <v>33391</v>
      </c>
      <c r="U165" s="17">
        <f t="shared" si="77"/>
        <v>726</v>
      </c>
      <c r="V165" s="17">
        <f t="shared" si="77"/>
        <v>737570</v>
      </c>
      <c r="W165" s="17">
        <f t="shared" si="77"/>
        <v>298</v>
      </c>
      <c r="X165" s="17">
        <f t="shared" si="77"/>
        <v>100</v>
      </c>
      <c r="Y165" s="17">
        <f t="shared" si="77"/>
        <v>3740</v>
      </c>
      <c r="Z165" s="17">
        <f t="shared" si="77"/>
        <v>54208</v>
      </c>
      <c r="AA165" s="17">
        <f t="shared" si="77"/>
        <v>5026.8</v>
      </c>
      <c r="AB165" s="17">
        <f t="shared" si="77"/>
        <v>38693.9</v>
      </c>
      <c r="AC165" s="17">
        <f t="shared" si="77"/>
        <v>22548</v>
      </c>
      <c r="AD165" s="17">
        <f t="shared" si="77"/>
        <v>75562.900000000009</v>
      </c>
      <c r="AE165" s="17">
        <f t="shared" si="77"/>
        <v>2205</v>
      </c>
      <c r="AF165" s="17">
        <f t="shared" si="77"/>
        <v>455</v>
      </c>
      <c r="AG165" s="17">
        <f t="shared" si="77"/>
        <v>1203450</v>
      </c>
      <c r="AH165" s="17">
        <f t="shared" si="77"/>
        <v>4680</v>
      </c>
      <c r="AI165" s="17">
        <f t="shared" si="77"/>
        <v>2291.8000000000002</v>
      </c>
      <c r="AJ165" s="17">
        <f t="shared" si="77"/>
        <v>3497.2</v>
      </c>
      <c r="AK165" s="17">
        <f t="shared" si="77"/>
        <v>100</v>
      </c>
      <c r="AL165" s="17">
        <f t="shared" si="77"/>
        <v>4597</v>
      </c>
      <c r="AM165" s="17">
        <f t="shared" si="77"/>
        <v>22</v>
      </c>
      <c r="AN165" s="17">
        <f t="shared" si="77"/>
        <v>0</v>
      </c>
      <c r="AO165" s="17">
        <f t="shared" si="77"/>
        <v>0</v>
      </c>
      <c r="AP165" s="17">
        <f t="shared" si="77"/>
        <v>23499</v>
      </c>
      <c r="AQ165" s="17">
        <f t="shared" si="77"/>
        <v>26320</v>
      </c>
      <c r="AR165" s="17">
        <f t="shared" si="77"/>
        <v>10434</v>
      </c>
      <c r="AS165" s="17">
        <f t="shared" si="77"/>
        <v>53.3</v>
      </c>
      <c r="AT165" s="17">
        <f t="shared" si="77"/>
        <v>9</v>
      </c>
      <c r="AU165" s="17">
        <f t="shared" si="77"/>
        <v>55503.199999999997</v>
      </c>
      <c r="AV165" s="17">
        <f t="shared" si="77"/>
        <v>0</v>
      </c>
      <c r="AW165" s="17">
        <f t="shared" si="77"/>
        <v>10498</v>
      </c>
      <c r="AX165" s="17">
        <f t="shared" si="77"/>
        <v>897</v>
      </c>
      <c r="AY165" s="17">
        <f t="shared" si="77"/>
        <v>2088261</v>
      </c>
    </row>
    <row r="166" spans="1:51" s="36" customFormat="1" x14ac:dyDescent="0.25">
      <c r="A166" s="56">
        <v>62</v>
      </c>
      <c r="B166" s="56"/>
      <c r="C166" s="56"/>
      <c r="D166" s="56" t="s">
        <v>266</v>
      </c>
      <c r="E166" s="17">
        <f>SUM(E167,E170,E179,E188,E190)</f>
        <v>2321560.7999999998</v>
      </c>
      <c r="F166" s="17">
        <f t="shared" ref="F166:AX166" si="78">SUM(F167,F170,F179,F188,F190)</f>
        <v>129630.3</v>
      </c>
      <c r="G166" s="17">
        <f t="shared" si="78"/>
        <v>2191930.5</v>
      </c>
      <c r="H166" s="17">
        <f t="shared" si="78"/>
        <v>19980</v>
      </c>
      <c r="I166" s="17">
        <f t="shared" si="78"/>
        <v>8499</v>
      </c>
      <c r="J166" s="17">
        <f t="shared" si="78"/>
        <v>5000</v>
      </c>
      <c r="K166" s="17">
        <f t="shared" si="78"/>
        <v>99</v>
      </c>
      <c r="L166" s="17">
        <f t="shared" si="78"/>
        <v>84600</v>
      </c>
      <c r="M166" s="17">
        <f t="shared" si="78"/>
        <v>10020</v>
      </c>
      <c r="N166" s="17">
        <f t="shared" si="78"/>
        <v>0</v>
      </c>
      <c r="O166" s="17">
        <f t="shared" si="78"/>
        <v>19428</v>
      </c>
      <c r="P166" s="17">
        <f t="shared" si="78"/>
        <v>16329</v>
      </c>
      <c r="Q166" s="17">
        <f t="shared" si="78"/>
        <v>1410</v>
      </c>
      <c r="R166" s="17">
        <f t="shared" si="78"/>
        <v>25</v>
      </c>
      <c r="S166" s="17">
        <f t="shared" si="78"/>
        <v>3939</v>
      </c>
      <c r="T166" s="17">
        <f t="shared" si="78"/>
        <v>120</v>
      </c>
      <c r="U166" s="17">
        <f t="shared" si="78"/>
        <v>650</v>
      </c>
      <c r="V166" s="17">
        <f t="shared" si="78"/>
        <v>682981</v>
      </c>
      <c r="W166" s="17">
        <f t="shared" si="78"/>
        <v>54</v>
      </c>
      <c r="X166" s="17">
        <f t="shared" si="78"/>
        <v>10</v>
      </c>
      <c r="Y166" s="17">
        <f t="shared" si="78"/>
        <v>3120</v>
      </c>
      <c r="Z166" s="17">
        <f t="shared" si="78"/>
        <v>53733.599999999999</v>
      </c>
      <c r="AA166" s="17">
        <f t="shared" si="78"/>
        <v>4978.8</v>
      </c>
      <c r="AB166" s="17">
        <f t="shared" si="78"/>
        <v>38567.9</v>
      </c>
      <c r="AC166" s="17">
        <f t="shared" si="78"/>
        <v>60</v>
      </c>
      <c r="AD166" s="17">
        <f t="shared" si="78"/>
        <v>1008.3</v>
      </c>
      <c r="AE166" s="17">
        <f t="shared" si="78"/>
        <v>1930</v>
      </c>
      <c r="AF166" s="17">
        <f t="shared" si="78"/>
        <v>45</v>
      </c>
      <c r="AG166" s="17">
        <f t="shared" si="78"/>
        <v>1183969</v>
      </c>
      <c r="AH166" s="17">
        <f t="shared" si="78"/>
        <v>75</v>
      </c>
      <c r="AI166" s="17">
        <f t="shared" si="78"/>
        <v>2291.8000000000002</v>
      </c>
      <c r="AJ166" s="17">
        <f t="shared" si="78"/>
        <v>3497.2</v>
      </c>
      <c r="AK166" s="17">
        <f t="shared" si="78"/>
        <v>50</v>
      </c>
      <c r="AL166" s="17">
        <f t="shared" si="78"/>
        <v>3932</v>
      </c>
      <c r="AM166" s="17">
        <f t="shared" si="78"/>
        <v>10</v>
      </c>
      <c r="AN166" s="17">
        <f t="shared" si="78"/>
        <v>0</v>
      </c>
      <c r="AO166" s="17">
        <f t="shared" si="78"/>
        <v>0</v>
      </c>
      <c r="AP166" s="17">
        <f t="shared" si="78"/>
        <v>2005</v>
      </c>
      <c r="AQ166" s="17">
        <f t="shared" si="78"/>
        <v>50</v>
      </c>
      <c r="AR166" s="17">
        <f t="shared" si="78"/>
        <v>0</v>
      </c>
      <c r="AS166" s="17">
        <f t="shared" si="78"/>
        <v>2</v>
      </c>
      <c r="AT166" s="17">
        <f t="shared" si="78"/>
        <v>0</v>
      </c>
      <c r="AU166" s="17">
        <f t="shared" si="78"/>
        <v>39330.9</v>
      </c>
      <c r="AV166" s="17">
        <f t="shared" si="78"/>
        <v>0</v>
      </c>
      <c r="AW166" s="17">
        <f t="shared" si="78"/>
        <v>50</v>
      </c>
      <c r="AX166" s="17">
        <f t="shared" si="78"/>
        <v>80</v>
      </c>
      <c r="AY166" s="17"/>
    </row>
    <row r="167" spans="1:51" x14ac:dyDescent="0.25">
      <c r="A167" s="9"/>
      <c r="B167" s="9">
        <v>6201</v>
      </c>
      <c r="C167" s="9"/>
      <c r="D167" s="9" t="s">
        <v>337</v>
      </c>
      <c r="E167" s="10">
        <f>SUM(E168:E169)</f>
        <v>1137308</v>
      </c>
      <c r="F167" s="10">
        <f t="shared" ref="F167:AY167" si="79">SUM(F168:F169)</f>
        <v>0</v>
      </c>
      <c r="G167" s="10">
        <f t="shared" si="79"/>
        <v>1137308</v>
      </c>
      <c r="H167" s="10">
        <f t="shared" si="79"/>
        <v>0</v>
      </c>
      <c r="I167" s="10">
        <f t="shared" si="79"/>
        <v>0</v>
      </c>
      <c r="J167" s="10">
        <f t="shared" si="79"/>
        <v>0</v>
      </c>
      <c r="K167" s="10">
        <f t="shared" si="79"/>
        <v>0</v>
      </c>
      <c r="L167" s="10">
        <f t="shared" si="79"/>
        <v>0</v>
      </c>
      <c r="M167" s="10">
        <f t="shared" si="79"/>
        <v>0</v>
      </c>
      <c r="N167" s="10">
        <f t="shared" si="79"/>
        <v>0</v>
      </c>
      <c r="O167" s="10">
        <f t="shared" si="79"/>
        <v>0</v>
      </c>
      <c r="P167" s="10">
        <f t="shared" si="79"/>
        <v>0</v>
      </c>
      <c r="Q167" s="10">
        <f t="shared" si="79"/>
        <v>0</v>
      </c>
      <c r="R167" s="10">
        <f t="shared" si="79"/>
        <v>0</v>
      </c>
      <c r="S167" s="10">
        <f t="shared" si="79"/>
        <v>0</v>
      </c>
      <c r="T167" s="10">
        <f t="shared" si="79"/>
        <v>0</v>
      </c>
      <c r="U167" s="10">
        <f t="shared" si="79"/>
        <v>0</v>
      </c>
      <c r="V167" s="10">
        <f t="shared" si="79"/>
        <v>0</v>
      </c>
      <c r="W167" s="10">
        <f t="shared" si="79"/>
        <v>0</v>
      </c>
      <c r="X167" s="10">
        <f t="shared" si="79"/>
        <v>0</v>
      </c>
      <c r="Y167" s="10">
        <f t="shared" si="79"/>
        <v>0</v>
      </c>
      <c r="Z167" s="10">
        <f t="shared" si="79"/>
        <v>0</v>
      </c>
      <c r="AA167" s="10">
        <f t="shared" si="79"/>
        <v>0</v>
      </c>
      <c r="AB167" s="10">
        <f t="shared" si="79"/>
        <v>0</v>
      </c>
      <c r="AC167" s="10">
        <f t="shared" si="79"/>
        <v>0</v>
      </c>
      <c r="AD167" s="10">
        <f t="shared" si="79"/>
        <v>0</v>
      </c>
      <c r="AE167" s="10">
        <f t="shared" si="79"/>
        <v>0</v>
      </c>
      <c r="AF167" s="10">
        <f t="shared" si="79"/>
        <v>0</v>
      </c>
      <c r="AG167" s="10">
        <f t="shared" si="79"/>
        <v>1137308</v>
      </c>
      <c r="AH167" s="10">
        <f t="shared" si="79"/>
        <v>0</v>
      </c>
      <c r="AI167" s="10">
        <f t="shared" si="79"/>
        <v>0</v>
      </c>
      <c r="AJ167" s="10">
        <f t="shared" si="79"/>
        <v>0</v>
      </c>
      <c r="AK167" s="10">
        <f t="shared" si="79"/>
        <v>0</v>
      </c>
      <c r="AL167" s="10">
        <f t="shared" si="79"/>
        <v>0</v>
      </c>
      <c r="AM167" s="10">
        <f t="shared" si="79"/>
        <v>0</v>
      </c>
      <c r="AN167" s="10">
        <f t="shared" si="79"/>
        <v>0</v>
      </c>
      <c r="AO167" s="10">
        <f t="shared" si="79"/>
        <v>0</v>
      </c>
      <c r="AP167" s="10">
        <f t="shared" si="79"/>
        <v>0</v>
      </c>
      <c r="AQ167" s="10">
        <f t="shared" si="79"/>
        <v>0</v>
      </c>
      <c r="AR167" s="10">
        <f t="shared" si="79"/>
        <v>0</v>
      </c>
      <c r="AS167" s="10">
        <f t="shared" si="79"/>
        <v>0</v>
      </c>
      <c r="AT167" s="10">
        <f t="shared" si="79"/>
        <v>0</v>
      </c>
      <c r="AU167" s="10">
        <f t="shared" si="79"/>
        <v>0</v>
      </c>
      <c r="AV167" s="10">
        <f t="shared" si="79"/>
        <v>0</v>
      </c>
      <c r="AW167" s="10">
        <f t="shared" si="79"/>
        <v>0</v>
      </c>
      <c r="AX167" s="10">
        <f t="shared" si="79"/>
        <v>0</v>
      </c>
      <c r="AY167" s="10">
        <f t="shared" si="79"/>
        <v>0</v>
      </c>
    </row>
    <row r="168" spans="1:51" x14ac:dyDescent="0.25">
      <c r="A168" s="9"/>
      <c r="B168" s="9"/>
      <c r="C168" s="9">
        <v>62012</v>
      </c>
      <c r="D168" s="9" t="s">
        <v>356</v>
      </c>
      <c r="E168" s="10">
        <v>480262</v>
      </c>
      <c r="F168" s="10"/>
      <c r="G168" s="10">
        <v>480262</v>
      </c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>
        <v>480262</v>
      </c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</row>
    <row r="169" spans="1:51" x14ac:dyDescent="0.25">
      <c r="A169" s="9"/>
      <c r="B169" s="9"/>
      <c r="C169" s="9">
        <v>62013</v>
      </c>
      <c r="D169" s="9" t="s">
        <v>357</v>
      </c>
      <c r="E169" s="10">
        <v>657046</v>
      </c>
      <c r="F169" s="10"/>
      <c r="G169" s="10">
        <v>657046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>
        <v>657046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x14ac:dyDescent="0.25">
      <c r="A170" s="9"/>
      <c r="B170" s="9">
        <v>6202</v>
      </c>
      <c r="C170" s="9"/>
      <c r="D170" s="9" t="s">
        <v>267</v>
      </c>
      <c r="E170" s="10">
        <f>SUM(E171:E178)</f>
        <v>969042.5</v>
      </c>
      <c r="F170" s="10">
        <f t="shared" ref="F170:AY170" si="80">SUM(F171:F178)</f>
        <v>88526.5</v>
      </c>
      <c r="G170" s="10">
        <f t="shared" si="80"/>
        <v>880516</v>
      </c>
      <c r="H170" s="10">
        <f t="shared" si="80"/>
        <v>300</v>
      </c>
      <c r="I170" s="10">
        <f t="shared" si="80"/>
        <v>8184</v>
      </c>
      <c r="J170" s="10">
        <f t="shared" si="80"/>
        <v>5000</v>
      </c>
      <c r="K170" s="10">
        <f t="shared" si="80"/>
        <v>22</v>
      </c>
      <c r="L170" s="10">
        <f t="shared" si="80"/>
        <v>84500</v>
      </c>
      <c r="M170" s="10">
        <f t="shared" si="80"/>
        <v>10020</v>
      </c>
      <c r="N170" s="10">
        <f t="shared" si="80"/>
        <v>0</v>
      </c>
      <c r="O170" s="10">
        <f t="shared" si="80"/>
        <v>11713</v>
      </c>
      <c r="P170" s="10">
        <f t="shared" si="80"/>
        <v>2269</v>
      </c>
      <c r="Q170" s="10">
        <f t="shared" si="80"/>
        <v>1210</v>
      </c>
      <c r="R170" s="10">
        <f t="shared" si="80"/>
        <v>0</v>
      </c>
      <c r="S170" s="10">
        <f t="shared" si="80"/>
        <v>3892</v>
      </c>
      <c r="T170" s="10">
        <f t="shared" si="80"/>
        <v>120</v>
      </c>
      <c r="U170" s="10">
        <f t="shared" si="80"/>
        <v>250</v>
      </c>
      <c r="V170" s="10">
        <f t="shared" si="80"/>
        <v>682731</v>
      </c>
      <c r="W170" s="10">
        <f t="shared" si="80"/>
        <v>0</v>
      </c>
      <c r="X170" s="10">
        <f t="shared" si="80"/>
        <v>10</v>
      </c>
      <c r="Y170" s="10">
        <f t="shared" si="80"/>
        <v>3000</v>
      </c>
      <c r="Z170" s="10">
        <f t="shared" si="80"/>
        <v>15614</v>
      </c>
      <c r="AA170" s="10">
        <f t="shared" si="80"/>
        <v>1300.8</v>
      </c>
      <c r="AB170" s="10">
        <f t="shared" si="80"/>
        <v>1867.8999999999999</v>
      </c>
      <c r="AC170" s="10">
        <f t="shared" si="80"/>
        <v>0</v>
      </c>
      <c r="AD170" s="10">
        <f t="shared" si="80"/>
        <v>645</v>
      </c>
      <c r="AE170" s="10">
        <f t="shared" si="80"/>
        <v>930</v>
      </c>
      <c r="AF170" s="10">
        <f t="shared" si="80"/>
        <v>0</v>
      </c>
      <c r="AG170" s="10">
        <f t="shared" si="80"/>
        <v>31500</v>
      </c>
      <c r="AH170" s="10">
        <f t="shared" si="80"/>
        <v>0</v>
      </c>
      <c r="AI170" s="10">
        <f t="shared" si="80"/>
        <v>40.799999999999997</v>
      </c>
      <c r="AJ170" s="10">
        <f t="shared" si="80"/>
        <v>0</v>
      </c>
      <c r="AK170" s="10">
        <f t="shared" si="80"/>
        <v>0</v>
      </c>
      <c r="AL170" s="10">
        <f t="shared" si="80"/>
        <v>3304</v>
      </c>
      <c r="AM170" s="10">
        <f t="shared" si="80"/>
        <v>10</v>
      </c>
      <c r="AN170" s="10">
        <f t="shared" si="80"/>
        <v>0</v>
      </c>
      <c r="AO170" s="10">
        <f t="shared" si="80"/>
        <v>0</v>
      </c>
      <c r="AP170" s="10">
        <f t="shared" si="80"/>
        <v>0</v>
      </c>
      <c r="AQ170" s="10">
        <f t="shared" si="80"/>
        <v>0</v>
      </c>
      <c r="AR170" s="10">
        <f t="shared" si="80"/>
        <v>0</v>
      </c>
      <c r="AS170" s="10">
        <f t="shared" si="80"/>
        <v>2</v>
      </c>
      <c r="AT170" s="10">
        <f t="shared" si="80"/>
        <v>0</v>
      </c>
      <c r="AU170" s="10">
        <f t="shared" si="80"/>
        <v>12080.5</v>
      </c>
      <c r="AV170" s="10">
        <f t="shared" si="80"/>
        <v>0</v>
      </c>
      <c r="AW170" s="10">
        <f t="shared" si="80"/>
        <v>0</v>
      </c>
      <c r="AX170" s="10">
        <f t="shared" si="80"/>
        <v>0</v>
      </c>
      <c r="AY170" s="10">
        <f t="shared" si="80"/>
        <v>0</v>
      </c>
    </row>
    <row r="171" spans="1:51" x14ac:dyDescent="0.25">
      <c r="A171" s="9"/>
      <c r="B171" s="9"/>
      <c r="C171" s="9">
        <v>62021</v>
      </c>
      <c r="D171" s="9" t="s">
        <v>268</v>
      </c>
      <c r="E171" s="10">
        <v>163551.20000000001</v>
      </c>
      <c r="F171" s="10">
        <v>457</v>
      </c>
      <c r="G171" s="10">
        <v>163094.20000000001</v>
      </c>
      <c r="H171" s="10"/>
      <c r="I171" s="10">
        <v>5184</v>
      </c>
      <c r="J171" s="10"/>
      <c r="K171" s="10">
        <v>22</v>
      </c>
      <c r="L171" s="10"/>
      <c r="M171" s="10"/>
      <c r="N171" s="10"/>
      <c r="O171" s="10">
        <v>4480</v>
      </c>
      <c r="P171" s="10">
        <v>37</v>
      </c>
      <c r="Q171" s="10">
        <v>100</v>
      </c>
      <c r="R171" s="10"/>
      <c r="S171" s="10"/>
      <c r="T171" s="10"/>
      <c r="U171" s="10"/>
      <c r="V171" s="10">
        <v>153238</v>
      </c>
      <c r="W171" s="10"/>
      <c r="X171" s="10"/>
      <c r="Y171" s="10"/>
      <c r="Z171" s="10">
        <v>31.2</v>
      </c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>
        <v>2</v>
      </c>
      <c r="AT171" s="10"/>
      <c r="AU171" s="10"/>
      <c r="AV171" s="10"/>
      <c r="AW171" s="10"/>
      <c r="AX171" s="10"/>
      <c r="AY171" s="10"/>
    </row>
    <row r="172" spans="1:51" x14ac:dyDescent="0.25">
      <c r="A172" s="9"/>
      <c r="B172" s="9"/>
      <c r="C172" s="9">
        <v>62022</v>
      </c>
      <c r="D172" s="9" t="s">
        <v>269</v>
      </c>
      <c r="E172" s="10">
        <v>312071.2</v>
      </c>
      <c r="F172" s="10">
        <v>41</v>
      </c>
      <c r="G172" s="10">
        <v>312030.2</v>
      </c>
      <c r="H172" s="10">
        <v>300</v>
      </c>
      <c r="I172" s="10"/>
      <c r="J172" s="10"/>
      <c r="K172" s="10"/>
      <c r="L172" s="10"/>
      <c r="M172" s="10"/>
      <c r="N172" s="10"/>
      <c r="O172" s="10">
        <v>7233</v>
      </c>
      <c r="P172" s="10">
        <v>2200</v>
      </c>
      <c r="Q172" s="10">
        <v>100</v>
      </c>
      <c r="R172" s="10"/>
      <c r="S172" s="10"/>
      <c r="T172" s="10"/>
      <c r="U172" s="10"/>
      <c r="V172" s="10">
        <v>301926.2</v>
      </c>
      <c r="W172" s="10"/>
      <c r="X172" s="10"/>
      <c r="Y172" s="10"/>
      <c r="Z172" s="10"/>
      <c r="AA172" s="10">
        <v>31</v>
      </c>
      <c r="AB172" s="10">
        <v>40</v>
      </c>
      <c r="AC172" s="10"/>
      <c r="AD172" s="10"/>
      <c r="AE172" s="10">
        <v>200</v>
      </c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</row>
    <row r="173" spans="1:51" x14ac:dyDescent="0.25">
      <c r="A173" s="9"/>
      <c r="B173" s="9"/>
      <c r="C173" s="9">
        <v>62023</v>
      </c>
      <c r="D173" s="9" t="s">
        <v>270</v>
      </c>
      <c r="E173" s="10">
        <v>4686.8</v>
      </c>
      <c r="F173" s="10">
        <v>100</v>
      </c>
      <c r="G173" s="10">
        <v>4586.8</v>
      </c>
      <c r="H173" s="10"/>
      <c r="I173" s="10"/>
      <c r="J173" s="10"/>
      <c r="K173" s="10"/>
      <c r="L173" s="10"/>
      <c r="M173" s="10">
        <v>20</v>
      </c>
      <c r="N173" s="10"/>
      <c r="O173" s="10"/>
      <c r="P173" s="10"/>
      <c r="Q173" s="10"/>
      <c r="R173" s="10"/>
      <c r="S173" s="10"/>
      <c r="T173" s="10"/>
      <c r="U173" s="10"/>
      <c r="V173" s="10">
        <v>1566.8</v>
      </c>
      <c r="W173" s="10"/>
      <c r="X173" s="10"/>
      <c r="Y173" s="10">
        <v>3000</v>
      </c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x14ac:dyDescent="0.25">
      <c r="A174" s="9"/>
      <c r="B174" s="9"/>
      <c r="C174" s="9">
        <v>62024</v>
      </c>
      <c r="D174" s="9" t="s">
        <v>271</v>
      </c>
      <c r="E174" s="10">
        <v>18974.900000000001</v>
      </c>
      <c r="F174" s="10">
        <v>12474.9</v>
      </c>
      <c r="G174" s="10">
        <v>6500</v>
      </c>
      <c r="H174" s="10"/>
      <c r="I174" s="10">
        <v>3000</v>
      </c>
      <c r="J174" s="10">
        <v>1000</v>
      </c>
      <c r="K174" s="10"/>
      <c r="L174" s="10">
        <v>2500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x14ac:dyDescent="0.25">
      <c r="A175" s="9"/>
      <c r="B175" s="9"/>
      <c r="C175" s="9">
        <v>62025</v>
      </c>
      <c r="D175" s="9" t="s">
        <v>272</v>
      </c>
      <c r="E175" s="10">
        <v>74358.8</v>
      </c>
      <c r="F175" s="10">
        <v>57279.3</v>
      </c>
      <c r="G175" s="10">
        <v>17079.5</v>
      </c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v>10</v>
      </c>
      <c r="Y175" s="10"/>
      <c r="Z175" s="10">
        <v>11454.6</v>
      </c>
      <c r="AA175" s="10">
        <v>1063.8</v>
      </c>
      <c r="AB175" s="10">
        <v>985.8</v>
      </c>
      <c r="AC175" s="10"/>
      <c r="AD175" s="10">
        <v>140</v>
      </c>
      <c r="AE175" s="10"/>
      <c r="AF175" s="10"/>
      <c r="AG175" s="10"/>
      <c r="AH175" s="10"/>
      <c r="AI175" s="10">
        <v>40.799999999999997</v>
      </c>
      <c r="AJ175" s="10"/>
      <c r="AK175" s="10"/>
      <c r="AL175" s="10">
        <v>1304</v>
      </c>
      <c r="AM175" s="10"/>
      <c r="AN175" s="10"/>
      <c r="AO175" s="10"/>
      <c r="AP175" s="10"/>
      <c r="AQ175" s="10"/>
      <c r="AR175" s="10"/>
      <c r="AS175" s="10"/>
      <c r="AT175" s="10"/>
      <c r="AU175" s="10">
        <v>2080.5</v>
      </c>
      <c r="AV175" s="10"/>
      <c r="AW175" s="10"/>
      <c r="AX175" s="10"/>
      <c r="AY175" s="10"/>
    </row>
    <row r="176" spans="1:51" x14ac:dyDescent="0.25">
      <c r="A176" s="9"/>
      <c r="B176" s="9"/>
      <c r="C176" s="9">
        <v>62026</v>
      </c>
      <c r="D176" s="9" t="s">
        <v>273</v>
      </c>
      <c r="E176" s="10">
        <v>3878.6</v>
      </c>
      <c r="F176" s="10"/>
      <c r="G176" s="10">
        <v>3878.6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>
        <v>1592</v>
      </c>
      <c r="T176" s="10"/>
      <c r="U176" s="10"/>
      <c r="V176" s="10"/>
      <c r="W176" s="10"/>
      <c r="X176" s="10"/>
      <c r="Y176" s="10"/>
      <c r="Z176" s="10">
        <v>1870.3</v>
      </c>
      <c r="AA176" s="10">
        <v>198</v>
      </c>
      <c r="AB176" s="10">
        <v>218.3</v>
      </c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</row>
    <row r="177" spans="1:51" x14ac:dyDescent="0.25">
      <c r="A177" s="9"/>
      <c r="B177" s="9"/>
      <c r="C177" s="9">
        <v>62027</v>
      </c>
      <c r="D177" s="9" t="s">
        <v>274</v>
      </c>
      <c r="E177" s="10">
        <v>8</v>
      </c>
      <c r="F177" s="10"/>
      <c r="G177" s="10">
        <v>8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>
        <v>8</v>
      </c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x14ac:dyDescent="0.25">
      <c r="A178" s="9"/>
      <c r="B178" s="9"/>
      <c r="C178" s="9">
        <v>62028</v>
      </c>
      <c r="D178" s="9" t="s">
        <v>275</v>
      </c>
      <c r="E178" s="10">
        <v>391513</v>
      </c>
      <c r="F178" s="10">
        <v>18174.3</v>
      </c>
      <c r="G178" s="10">
        <v>373338.7</v>
      </c>
      <c r="H178" s="10"/>
      <c r="I178" s="10"/>
      <c r="J178" s="10">
        <v>4000</v>
      </c>
      <c r="K178" s="10"/>
      <c r="L178" s="10">
        <v>82000</v>
      </c>
      <c r="M178" s="10">
        <v>10000</v>
      </c>
      <c r="N178" s="10"/>
      <c r="O178" s="10"/>
      <c r="P178" s="10">
        <v>32</v>
      </c>
      <c r="Q178" s="10">
        <v>1010</v>
      </c>
      <c r="R178" s="10"/>
      <c r="S178" s="10">
        <v>2300</v>
      </c>
      <c r="T178" s="10">
        <v>120</v>
      </c>
      <c r="U178" s="10">
        <v>250</v>
      </c>
      <c r="V178" s="10">
        <v>226000</v>
      </c>
      <c r="W178" s="10"/>
      <c r="X178" s="10"/>
      <c r="Y178" s="10"/>
      <c r="Z178" s="10">
        <v>2257.9</v>
      </c>
      <c r="AA178" s="10"/>
      <c r="AB178" s="10">
        <v>623.79999999999995</v>
      </c>
      <c r="AC178" s="10"/>
      <c r="AD178" s="10">
        <v>505</v>
      </c>
      <c r="AE178" s="10">
        <v>730</v>
      </c>
      <c r="AF178" s="10"/>
      <c r="AG178" s="10">
        <v>31500</v>
      </c>
      <c r="AH178" s="10"/>
      <c r="AI178" s="10"/>
      <c r="AJ178" s="10"/>
      <c r="AK178" s="10"/>
      <c r="AL178" s="10">
        <v>2000</v>
      </c>
      <c r="AM178" s="10">
        <v>10</v>
      </c>
      <c r="AN178" s="10"/>
      <c r="AO178" s="10"/>
      <c r="AP178" s="10"/>
      <c r="AQ178" s="10"/>
      <c r="AR178" s="10"/>
      <c r="AS178" s="10"/>
      <c r="AT178" s="10"/>
      <c r="AU178" s="10">
        <v>10000</v>
      </c>
      <c r="AV178" s="10"/>
      <c r="AW178" s="10"/>
      <c r="AX178" s="10"/>
      <c r="AY178" s="10"/>
    </row>
    <row r="179" spans="1:51" x14ac:dyDescent="0.25">
      <c r="A179" s="9"/>
      <c r="B179" s="9">
        <v>6203</v>
      </c>
      <c r="C179" s="9"/>
      <c r="D179" s="9" t="s">
        <v>276</v>
      </c>
      <c r="E179" s="10">
        <f t="shared" ref="E179:AY179" si="81">SUM(E180:E187)</f>
        <v>147895.29999999999</v>
      </c>
      <c r="F179" s="10">
        <f t="shared" si="81"/>
        <v>28242.1</v>
      </c>
      <c r="G179" s="10">
        <f t="shared" si="81"/>
        <v>119653.2</v>
      </c>
      <c r="H179" s="10">
        <f t="shared" si="81"/>
        <v>19680</v>
      </c>
      <c r="I179" s="10">
        <f t="shared" si="81"/>
        <v>315</v>
      </c>
      <c r="J179" s="10">
        <f t="shared" si="81"/>
        <v>0</v>
      </c>
      <c r="K179" s="10">
        <f t="shared" si="81"/>
        <v>67</v>
      </c>
      <c r="L179" s="10">
        <f t="shared" si="81"/>
        <v>0</v>
      </c>
      <c r="M179" s="10">
        <f t="shared" si="81"/>
        <v>0</v>
      </c>
      <c r="N179" s="10">
        <f t="shared" si="81"/>
        <v>0</v>
      </c>
      <c r="O179" s="10">
        <f t="shared" si="81"/>
        <v>7715</v>
      </c>
      <c r="P179" s="10">
        <f t="shared" si="81"/>
        <v>0</v>
      </c>
      <c r="Q179" s="10">
        <f t="shared" si="81"/>
        <v>0</v>
      </c>
      <c r="R179" s="10">
        <f t="shared" si="81"/>
        <v>0</v>
      </c>
      <c r="S179" s="10">
        <f t="shared" si="81"/>
        <v>0</v>
      </c>
      <c r="T179" s="10">
        <f t="shared" si="81"/>
        <v>0</v>
      </c>
      <c r="U179" s="10">
        <f t="shared" si="81"/>
        <v>360</v>
      </c>
      <c r="V179" s="10">
        <f t="shared" si="81"/>
        <v>0</v>
      </c>
      <c r="W179" s="10">
        <f t="shared" si="81"/>
        <v>0</v>
      </c>
      <c r="X179" s="10">
        <f t="shared" si="81"/>
        <v>0</v>
      </c>
      <c r="Y179" s="10">
        <f t="shared" si="81"/>
        <v>0</v>
      </c>
      <c r="Z179" s="10">
        <f t="shared" si="81"/>
        <v>7777.3</v>
      </c>
      <c r="AA179" s="10">
        <f t="shared" si="81"/>
        <v>171.2</v>
      </c>
      <c r="AB179" s="10">
        <f t="shared" si="81"/>
        <v>35635.599999999999</v>
      </c>
      <c r="AC179" s="10">
        <f t="shared" si="81"/>
        <v>0</v>
      </c>
      <c r="AD179" s="10">
        <f t="shared" si="81"/>
        <v>0</v>
      </c>
      <c r="AE179" s="10">
        <f t="shared" si="81"/>
        <v>1000</v>
      </c>
      <c r="AF179" s="10">
        <f t="shared" si="81"/>
        <v>0</v>
      </c>
      <c r="AG179" s="10">
        <f t="shared" si="81"/>
        <v>15091</v>
      </c>
      <c r="AH179" s="10">
        <f t="shared" si="81"/>
        <v>47.5</v>
      </c>
      <c r="AI179" s="10">
        <f t="shared" si="81"/>
        <v>86</v>
      </c>
      <c r="AJ179" s="10">
        <f t="shared" si="81"/>
        <v>3462.2</v>
      </c>
      <c r="AK179" s="10">
        <f t="shared" si="81"/>
        <v>0</v>
      </c>
      <c r="AL179" s="10">
        <f t="shared" si="81"/>
        <v>0</v>
      </c>
      <c r="AM179" s="10">
        <f t="shared" si="81"/>
        <v>0</v>
      </c>
      <c r="AN179" s="10">
        <f t="shared" si="81"/>
        <v>0</v>
      </c>
      <c r="AO179" s="10">
        <f t="shared" si="81"/>
        <v>0</v>
      </c>
      <c r="AP179" s="10">
        <f t="shared" si="81"/>
        <v>2000</v>
      </c>
      <c r="AQ179" s="10">
        <f t="shared" si="81"/>
        <v>0</v>
      </c>
      <c r="AR179" s="10">
        <f t="shared" si="81"/>
        <v>0</v>
      </c>
      <c r="AS179" s="10">
        <f t="shared" si="81"/>
        <v>0</v>
      </c>
      <c r="AT179" s="10">
        <f t="shared" si="81"/>
        <v>0</v>
      </c>
      <c r="AU179" s="10">
        <f t="shared" si="81"/>
        <v>26245.4</v>
      </c>
      <c r="AV179" s="10">
        <f t="shared" si="81"/>
        <v>0</v>
      </c>
      <c r="AW179" s="10">
        <f t="shared" si="81"/>
        <v>0</v>
      </c>
      <c r="AX179" s="10">
        <f t="shared" si="81"/>
        <v>0</v>
      </c>
      <c r="AY179" s="10">
        <f t="shared" si="81"/>
        <v>0</v>
      </c>
    </row>
    <row r="180" spans="1:51" x14ac:dyDescent="0.25">
      <c r="A180" s="9"/>
      <c r="B180" s="9"/>
      <c r="C180" s="9">
        <v>62031</v>
      </c>
      <c r="D180" s="9" t="s">
        <v>277</v>
      </c>
      <c r="E180" s="10">
        <v>16451.900000000001</v>
      </c>
      <c r="F180" s="10">
        <v>5651.9</v>
      </c>
      <c r="G180" s="10">
        <v>10800</v>
      </c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>
        <v>1000</v>
      </c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>
        <v>9800</v>
      </c>
      <c r="AV180" s="10"/>
      <c r="AW180" s="10"/>
      <c r="AX180" s="10"/>
      <c r="AY180" s="10"/>
    </row>
    <row r="181" spans="1:51" x14ac:dyDescent="0.25">
      <c r="A181" s="9"/>
      <c r="B181" s="9"/>
      <c r="C181" s="9">
        <v>62032</v>
      </c>
      <c r="D181" s="9" t="s">
        <v>278</v>
      </c>
      <c r="E181" s="10">
        <v>910</v>
      </c>
      <c r="F181" s="10"/>
      <c r="G181" s="10">
        <v>910</v>
      </c>
      <c r="H181" s="10"/>
      <c r="I181" s="10"/>
      <c r="J181" s="10"/>
      <c r="K181" s="10">
        <v>2</v>
      </c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>
        <v>900</v>
      </c>
      <c r="AH181" s="10">
        <v>8</v>
      </c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</row>
    <row r="182" spans="1:51" x14ac:dyDescent="0.25">
      <c r="A182" s="9"/>
      <c r="B182" s="9"/>
      <c r="C182" s="9">
        <v>62033</v>
      </c>
      <c r="D182" s="9" t="s">
        <v>279</v>
      </c>
      <c r="E182" s="10">
        <v>3942.8</v>
      </c>
      <c r="F182" s="10">
        <v>3064.3</v>
      </c>
      <c r="G182" s="10">
        <v>878.5</v>
      </c>
      <c r="H182" s="10"/>
      <c r="I182" s="10">
        <v>315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>
        <v>85</v>
      </c>
      <c r="AA182" s="10">
        <v>85</v>
      </c>
      <c r="AB182" s="10">
        <v>190.5</v>
      </c>
      <c r="AC182" s="10"/>
      <c r="AD182" s="10"/>
      <c r="AE182" s="10"/>
      <c r="AF182" s="10"/>
      <c r="AG182" s="10">
        <v>57</v>
      </c>
      <c r="AH182" s="10"/>
      <c r="AI182" s="10">
        <v>86</v>
      </c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>
        <v>60</v>
      </c>
      <c r="AV182" s="10"/>
      <c r="AW182" s="10"/>
      <c r="AX182" s="10"/>
      <c r="AY182" s="10"/>
    </row>
    <row r="183" spans="1:51" x14ac:dyDescent="0.25">
      <c r="A183" s="9"/>
      <c r="B183" s="9"/>
      <c r="C183" s="9">
        <v>62034</v>
      </c>
      <c r="D183" s="9" t="s">
        <v>280</v>
      </c>
      <c r="E183" s="10">
        <v>7588.1</v>
      </c>
      <c r="F183" s="10"/>
      <c r="G183" s="10">
        <v>7588.1</v>
      </c>
      <c r="H183" s="10"/>
      <c r="I183" s="10"/>
      <c r="J183" s="10"/>
      <c r="K183" s="10">
        <v>40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>
        <v>4</v>
      </c>
      <c r="AB183" s="10"/>
      <c r="AC183" s="10"/>
      <c r="AD183" s="10"/>
      <c r="AE183" s="10"/>
      <c r="AF183" s="10"/>
      <c r="AG183" s="10">
        <v>7544.1</v>
      </c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x14ac:dyDescent="0.25">
      <c r="A184" s="9"/>
      <c r="B184" s="9"/>
      <c r="C184" s="9">
        <v>62035</v>
      </c>
      <c r="D184" s="9" t="s">
        <v>281</v>
      </c>
      <c r="E184" s="10">
        <v>45174.1</v>
      </c>
      <c r="F184" s="10">
        <v>12738.3</v>
      </c>
      <c r="G184" s="10">
        <v>32435.8</v>
      </c>
      <c r="H184" s="10"/>
      <c r="I184" s="10"/>
      <c r="J184" s="10"/>
      <c r="K184" s="10">
        <v>25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>
        <v>360</v>
      </c>
      <c r="V184" s="10"/>
      <c r="W184" s="10"/>
      <c r="X184" s="10"/>
      <c r="Y184" s="10"/>
      <c r="Z184" s="10">
        <v>15</v>
      </c>
      <c r="AA184" s="10">
        <v>80.2</v>
      </c>
      <c r="AB184" s="10">
        <v>31441.1</v>
      </c>
      <c r="AC184" s="10"/>
      <c r="AD184" s="10"/>
      <c r="AE184" s="10"/>
      <c r="AF184" s="10"/>
      <c r="AG184" s="10">
        <v>490</v>
      </c>
      <c r="AH184" s="10">
        <v>24.5</v>
      </c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x14ac:dyDescent="0.25">
      <c r="A185" s="9"/>
      <c r="B185" s="9"/>
      <c r="C185" s="9">
        <v>62036</v>
      </c>
      <c r="D185" s="9" t="s">
        <v>282</v>
      </c>
      <c r="E185" s="10">
        <v>27235.1</v>
      </c>
      <c r="F185" s="10">
        <v>6787.6</v>
      </c>
      <c r="G185" s="10">
        <v>20447.5</v>
      </c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>
        <v>2099.9</v>
      </c>
      <c r="AH185" s="10"/>
      <c r="AI185" s="10"/>
      <c r="AJ185" s="10">
        <v>3462.2</v>
      </c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>
        <v>14885.4</v>
      </c>
      <c r="AV185" s="10"/>
      <c r="AW185" s="10"/>
      <c r="AX185" s="10"/>
      <c r="AY185" s="10"/>
    </row>
    <row r="186" spans="1:51" x14ac:dyDescent="0.25">
      <c r="A186" s="9"/>
      <c r="B186" s="9"/>
      <c r="C186" s="9">
        <v>62037</v>
      </c>
      <c r="D186" s="9" t="s">
        <v>283</v>
      </c>
      <c r="E186" s="10">
        <v>19690</v>
      </c>
      <c r="F186" s="10"/>
      <c r="G186" s="10">
        <v>19690</v>
      </c>
      <c r="H186" s="10">
        <v>19680</v>
      </c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>
        <v>10</v>
      </c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</row>
    <row r="187" spans="1:51" x14ac:dyDescent="0.25">
      <c r="A187" s="9"/>
      <c r="B187" s="9"/>
      <c r="C187" s="9">
        <v>62038</v>
      </c>
      <c r="D187" s="9" t="s">
        <v>284</v>
      </c>
      <c r="E187" s="10">
        <v>26903.3</v>
      </c>
      <c r="F187" s="10"/>
      <c r="G187" s="10">
        <v>26903.3</v>
      </c>
      <c r="H187" s="10"/>
      <c r="I187" s="10"/>
      <c r="J187" s="10"/>
      <c r="K187" s="10"/>
      <c r="L187" s="10"/>
      <c r="M187" s="10"/>
      <c r="N187" s="10"/>
      <c r="O187" s="10">
        <v>7715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>
        <v>7677.3</v>
      </c>
      <c r="AA187" s="10">
        <v>2</v>
      </c>
      <c r="AB187" s="10">
        <v>4004</v>
      </c>
      <c r="AC187" s="10"/>
      <c r="AD187" s="10"/>
      <c r="AE187" s="10"/>
      <c r="AF187" s="10"/>
      <c r="AG187" s="10">
        <v>4000</v>
      </c>
      <c r="AH187" s="10">
        <v>5</v>
      </c>
      <c r="AI187" s="10"/>
      <c r="AJ187" s="10"/>
      <c r="AK187" s="10"/>
      <c r="AL187" s="10"/>
      <c r="AM187" s="10"/>
      <c r="AN187" s="10"/>
      <c r="AO187" s="10"/>
      <c r="AP187" s="10">
        <v>2000</v>
      </c>
      <c r="AQ187" s="10"/>
      <c r="AR187" s="10"/>
      <c r="AS187" s="10"/>
      <c r="AT187" s="10"/>
      <c r="AU187" s="10">
        <v>1500</v>
      </c>
      <c r="AV187" s="10"/>
      <c r="AW187" s="10"/>
      <c r="AX187" s="10"/>
      <c r="AY187" s="10"/>
    </row>
    <row r="188" spans="1:51" x14ac:dyDescent="0.25">
      <c r="A188" s="9"/>
      <c r="B188" s="9">
        <v>6206</v>
      </c>
      <c r="C188" s="9"/>
      <c r="D188" s="9" t="s">
        <v>338</v>
      </c>
      <c r="E188" s="10">
        <f>SUM(E189:E189)</f>
        <v>53655</v>
      </c>
      <c r="F188" s="10">
        <f t="shared" ref="F188:AY188" si="82">SUM(F189:F189)</f>
        <v>12861.7</v>
      </c>
      <c r="G188" s="10">
        <f t="shared" si="82"/>
        <v>40793.300000000003</v>
      </c>
      <c r="H188" s="10">
        <f t="shared" si="82"/>
        <v>0</v>
      </c>
      <c r="I188" s="10">
        <f t="shared" si="82"/>
        <v>0</v>
      </c>
      <c r="J188" s="10">
        <f t="shared" si="82"/>
        <v>0</v>
      </c>
      <c r="K188" s="10">
        <f t="shared" si="82"/>
        <v>10</v>
      </c>
      <c r="L188" s="10">
        <f t="shared" si="82"/>
        <v>100</v>
      </c>
      <c r="M188" s="10">
        <f t="shared" si="82"/>
        <v>0</v>
      </c>
      <c r="N188" s="10">
        <f t="shared" si="82"/>
        <v>0</v>
      </c>
      <c r="O188" s="10">
        <f t="shared" si="82"/>
        <v>0</v>
      </c>
      <c r="P188" s="10">
        <f t="shared" si="82"/>
        <v>400</v>
      </c>
      <c r="Q188" s="10">
        <f t="shared" si="82"/>
        <v>200</v>
      </c>
      <c r="R188" s="10">
        <f t="shared" si="82"/>
        <v>25</v>
      </c>
      <c r="S188" s="10">
        <f t="shared" si="82"/>
        <v>47</v>
      </c>
      <c r="T188" s="10">
        <f t="shared" si="82"/>
        <v>0</v>
      </c>
      <c r="U188" s="10">
        <f t="shared" si="82"/>
        <v>40</v>
      </c>
      <c r="V188" s="10">
        <f t="shared" si="82"/>
        <v>250</v>
      </c>
      <c r="W188" s="10">
        <f t="shared" si="82"/>
        <v>54</v>
      </c>
      <c r="X188" s="10">
        <f t="shared" si="82"/>
        <v>0</v>
      </c>
      <c r="Y188" s="10">
        <f t="shared" si="82"/>
        <v>120</v>
      </c>
      <c r="Z188" s="10">
        <f t="shared" si="82"/>
        <v>30342.3</v>
      </c>
      <c r="AA188" s="10">
        <f t="shared" si="82"/>
        <v>3506.8</v>
      </c>
      <c r="AB188" s="10">
        <f t="shared" si="82"/>
        <v>1064.4000000000001</v>
      </c>
      <c r="AC188" s="10">
        <f t="shared" si="82"/>
        <v>60</v>
      </c>
      <c r="AD188" s="10">
        <f t="shared" si="82"/>
        <v>363.3</v>
      </c>
      <c r="AE188" s="10">
        <f t="shared" si="82"/>
        <v>0</v>
      </c>
      <c r="AF188" s="10">
        <f t="shared" si="82"/>
        <v>45</v>
      </c>
      <c r="AG188" s="10">
        <f t="shared" si="82"/>
        <v>70</v>
      </c>
      <c r="AH188" s="10">
        <f t="shared" si="82"/>
        <v>27.5</v>
      </c>
      <c r="AI188" s="10">
        <f t="shared" si="82"/>
        <v>2165</v>
      </c>
      <c r="AJ188" s="10">
        <f t="shared" si="82"/>
        <v>35</v>
      </c>
      <c r="AK188" s="10">
        <f t="shared" si="82"/>
        <v>50</v>
      </c>
      <c r="AL188" s="10">
        <f t="shared" si="82"/>
        <v>628</v>
      </c>
      <c r="AM188" s="10">
        <f t="shared" si="82"/>
        <v>0</v>
      </c>
      <c r="AN188" s="10">
        <f t="shared" si="82"/>
        <v>0</v>
      </c>
      <c r="AO188" s="10">
        <f t="shared" si="82"/>
        <v>0</v>
      </c>
      <c r="AP188" s="10">
        <f t="shared" si="82"/>
        <v>5</v>
      </c>
      <c r="AQ188" s="10">
        <f t="shared" si="82"/>
        <v>50</v>
      </c>
      <c r="AR188" s="10">
        <f t="shared" si="82"/>
        <v>0</v>
      </c>
      <c r="AS188" s="10">
        <f t="shared" si="82"/>
        <v>0</v>
      </c>
      <c r="AT188" s="10">
        <f t="shared" si="82"/>
        <v>0</v>
      </c>
      <c r="AU188" s="10">
        <f t="shared" si="82"/>
        <v>1005</v>
      </c>
      <c r="AV188" s="10">
        <f t="shared" si="82"/>
        <v>0</v>
      </c>
      <c r="AW188" s="10">
        <f t="shared" si="82"/>
        <v>50</v>
      </c>
      <c r="AX188" s="10">
        <f t="shared" si="82"/>
        <v>80</v>
      </c>
      <c r="AY188" s="10">
        <f t="shared" si="82"/>
        <v>0</v>
      </c>
    </row>
    <row r="189" spans="1:51" x14ac:dyDescent="0.25">
      <c r="A189" s="9"/>
      <c r="B189" s="9"/>
      <c r="C189" s="9">
        <v>62061</v>
      </c>
      <c r="D189" s="9" t="s">
        <v>339</v>
      </c>
      <c r="E189" s="10">
        <v>53655</v>
      </c>
      <c r="F189" s="10">
        <v>12861.7</v>
      </c>
      <c r="G189" s="10">
        <v>40793.300000000003</v>
      </c>
      <c r="H189" s="10"/>
      <c r="I189" s="10"/>
      <c r="J189" s="10"/>
      <c r="K189" s="10">
        <v>10</v>
      </c>
      <c r="L189" s="10">
        <v>100</v>
      </c>
      <c r="M189" s="10"/>
      <c r="N189" s="10"/>
      <c r="O189" s="10"/>
      <c r="P189" s="10">
        <v>400</v>
      </c>
      <c r="Q189" s="10">
        <v>200</v>
      </c>
      <c r="R189" s="10">
        <v>25</v>
      </c>
      <c r="S189" s="10">
        <v>47</v>
      </c>
      <c r="T189" s="10"/>
      <c r="U189" s="10">
        <v>40</v>
      </c>
      <c r="V189" s="10">
        <v>250</v>
      </c>
      <c r="W189" s="10">
        <v>54</v>
      </c>
      <c r="X189" s="10"/>
      <c r="Y189" s="10">
        <v>120</v>
      </c>
      <c r="Z189" s="10">
        <v>30342.3</v>
      </c>
      <c r="AA189" s="10">
        <v>3506.8</v>
      </c>
      <c r="AB189" s="10">
        <v>1064.4000000000001</v>
      </c>
      <c r="AC189" s="10">
        <v>60</v>
      </c>
      <c r="AD189" s="10">
        <v>363.3</v>
      </c>
      <c r="AE189" s="10"/>
      <c r="AF189" s="10">
        <v>45</v>
      </c>
      <c r="AG189" s="10">
        <v>70</v>
      </c>
      <c r="AH189" s="10">
        <v>27.5</v>
      </c>
      <c r="AI189" s="10">
        <v>2165</v>
      </c>
      <c r="AJ189" s="10">
        <v>35</v>
      </c>
      <c r="AK189" s="10">
        <v>50</v>
      </c>
      <c r="AL189" s="10">
        <v>628</v>
      </c>
      <c r="AM189" s="10"/>
      <c r="AN189" s="10"/>
      <c r="AO189" s="10"/>
      <c r="AP189" s="10">
        <v>5</v>
      </c>
      <c r="AQ189" s="10">
        <v>50</v>
      </c>
      <c r="AR189" s="10"/>
      <c r="AS189" s="10"/>
      <c r="AT189" s="10"/>
      <c r="AU189" s="10">
        <v>1005</v>
      </c>
      <c r="AV189" s="10"/>
      <c r="AW189" s="10">
        <v>50</v>
      </c>
      <c r="AX189" s="10">
        <v>80</v>
      </c>
      <c r="AY189" s="10"/>
    </row>
    <row r="190" spans="1:51" x14ac:dyDescent="0.25">
      <c r="A190" s="9"/>
      <c r="B190" s="9">
        <v>6298</v>
      </c>
      <c r="C190" s="9"/>
      <c r="D190" s="9" t="s">
        <v>285</v>
      </c>
      <c r="E190" s="10">
        <f>SUM(E191:E191)</f>
        <v>13660</v>
      </c>
      <c r="F190" s="10">
        <f t="shared" ref="F190:AY190" si="83">SUM(F191:F191)</f>
        <v>0</v>
      </c>
      <c r="G190" s="10">
        <f t="shared" si="83"/>
        <v>13660</v>
      </c>
      <c r="H190" s="10">
        <f t="shared" si="83"/>
        <v>0</v>
      </c>
      <c r="I190" s="10">
        <f t="shared" si="83"/>
        <v>0</v>
      </c>
      <c r="J190" s="10">
        <f t="shared" si="83"/>
        <v>0</v>
      </c>
      <c r="K190" s="10">
        <f t="shared" si="83"/>
        <v>0</v>
      </c>
      <c r="L190" s="10">
        <f t="shared" si="83"/>
        <v>0</v>
      </c>
      <c r="M190" s="10">
        <f t="shared" si="83"/>
        <v>0</v>
      </c>
      <c r="N190" s="10">
        <f t="shared" si="83"/>
        <v>0</v>
      </c>
      <c r="O190" s="10">
        <f t="shared" si="83"/>
        <v>0</v>
      </c>
      <c r="P190" s="10">
        <f t="shared" si="83"/>
        <v>13660</v>
      </c>
      <c r="Q190" s="10">
        <f t="shared" si="83"/>
        <v>0</v>
      </c>
      <c r="R190" s="10">
        <f t="shared" si="83"/>
        <v>0</v>
      </c>
      <c r="S190" s="10">
        <f t="shared" si="83"/>
        <v>0</v>
      </c>
      <c r="T190" s="10">
        <f t="shared" si="83"/>
        <v>0</v>
      </c>
      <c r="U190" s="10">
        <f t="shared" si="83"/>
        <v>0</v>
      </c>
      <c r="V190" s="10">
        <f t="shared" si="83"/>
        <v>0</v>
      </c>
      <c r="W190" s="10">
        <f t="shared" si="83"/>
        <v>0</v>
      </c>
      <c r="X190" s="10">
        <f t="shared" si="83"/>
        <v>0</v>
      </c>
      <c r="Y190" s="10">
        <f t="shared" si="83"/>
        <v>0</v>
      </c>
      <c r="Z190" s="10">
        <f t="shared" si="83"/>
        <v>0</v>
      </c>
      <c r="AA190" s="10">
        <f t="shared" si="83"/>
        <v>0</v>
      </c>
      <c r="AB190" s="10">
        <f t="shared" si="83"/>
        <v>0</v>
      </c>
      <c r="AC190" s="10">
        <f t="shared" si="83"/>
        <v>0</v>
      </c>
      <c r="AD190" s="10">
        <f t="shared" si="83"/>
        <v>0</v>
      </c>
      <c r="AE190" s="10">
        <f t="shared" si="83"/>
        <v>0</v>
      </c>
      <c r="AF190" s="10">
        <f t="shared" si="83"/>
        <v>0</v>
      </c>
      <c r="AG190" s="10">
        <f t="shared" si="83"/>
        <v>0</v>
      </c>
      <c r="AH190" s="10">
        <f t="shared" si="83"/>
        <v>0</v>
      </c>
      <c r="AI190" s="10">
        <f t="shared" si="83"/>
        <v>0</v>
      </c>
      <c r="AJ190" s="10">
        <f t="shared" si="83"/>
        <v>0</v>
      </c>
      <c r="AK190" s="10">
        <f t="shared" si="83"/>
        <v>0</v>
      </c>
      <c r="AL190" s="10">
        <f t="shared" si="83"/>
        <v>0</v>
      </c>
      <c r="AM190" s="10">
        <f t="shared" si="83"/>
        <v>0</v>
      </c>
      <c r="AN190" s="10">
        <f t="shared" si="83"/>
        <v>0</v>
      </c>
      <c r="AO190" s="10">
        <f t="shared" si="83"/>
        <v>0</v>
      </c>
      <c r="AP190" s="10">
        <f t="shared" si="83"/>
        <v>0</v>
      </c>
      <c r="AQ190" s="10">
        <f>SUM(AQ191:AQ191)</f>
        <v>0</v>
      </c>
      <c r="AR190" s="10">
        <f t="shared" si="83"/>
        <v>0</v>
      </c>
      <c r="AS190" s="10">
        <f t="shared" si="83"/>
        <v>0</v>
      </c>
      <c r="AT190" s="10">
        <f t="shared" si="83"/>
        <v>0</v>
      </c>
      <c r="AU190" s="10">
        <f t="shared" si="83"/>
        <v>0</v>
      </c>
      <c r="AV190" s="10">
        <f t="shared" si="83"/>
        <v>0</v>
      </c>
      <c r="AW190" s="10">
        <f t="shared" si="83"/>
        <v>0</v>
      </c>
      <c r="AX190" s="10">
        <f t="shared" si="83"/>
        <v>0</v>
      </c>
      <c r="AY190" s="10">
        <f t="shared" si="83"/>
        <v>799668</v>
      </c>
    </row>
    <row r="191" spans="1:51" x14ac:dyDescent="0.25">
      <c r="A191" s="9"/>
      <c r="B191" s="9"/>
      <c r="C191" s="9">
        <v>62981</v>
      </c>
      <c r="D191" s="9" t="s">
        <v>285</v>
      </c>
      <c r="E191" s="10">
        <v>13660</v>
      </c>
      <c r="F191" s="10"/>
      <c r="G191" s="10">
        <v>13660</v>
      </c>
      <c r="H191" s="10"/>
      <c r="I191" s="10"/>
      <c r="J191" s="10"/>
      <c r="K191" s="10"/>
      <c r="L191" s="10"/>
      <c r="M191" s="10"/>
      <c r="N191" s="10"/>
      <c r="O191" s="10"/>
      <c r="P191" s="10">
        <v>13660</v>
      </c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>
        <v>799668</v>
      </c>
    </row>
    <row r="192" spans="1:51" s="36" customFormat="1" x14ac:dyDescent="0.25">
      <c r="A192" s="56">
        <v>65</v>
      </c>
      <c r="B192" s="56"/>
      <c r="C192" s="56"/>
      <c r="D192" s="56" t="s">
        <v>286</v>
      </c>
      <c r="E192" s="17">
        <f t="shared" ref="E192:AY192" si="84">SUM(E193,E195,E202,E204,E206,E211,E213)</f>
        <v>2608967.6</v>
      </c>
      <c r="F192" s="17">
        <f t="shared" si="84"/>
        <v>0</v>
      </c>
      <c r="G192" s="17">
        <f t="shared" si="84"/>
        <v>2608967.6</v>
      </c>
      <c r="H192" s="17">
        <f t="shared" si="84"/>
        <v>0</v>
      </c>
      <c r="I192" s="17">
        <f t="shared" si="84"/>
        <v>451</v>
      </c>
      <c r="J192" s="17">
        <f t="shared" si="84"/>
        <v>0</v>
      </c>
      <c r="K192" s="17">
        <f t="shared" si="84"/>
        <v>20</v>
      </c>
      <c r="L192" s="17">
        <f t="shared" si="84"/>
        <v>193100</v>
      </c>
      <c r="M192" s="17">
        <f t="shared" si="84"/>
        <v>441</v>
      </c>
      <c r="N192" s="17">
        <f t="shared" si="84"/>
        <v>0</v>
      </c>
      <c r="O192" s="17">
        <f t="shared" si="84"/>
        <v>1805</v>
      </c>
      <c r="P192" s="17">
        <f t="shared" si="84"/>
        <v>15060</v>
      </c>
      <c r="Q192" s="17">
        <f t="shared" si="84"/>
        <v>9500</v>
      </c>
      <c r="R192" s="17">
        <f t="shared" si="84"/>
        <v>0</v>
      </c>
      <c r="S192" s="17">
        <f t="shared" si="84"/>
        <v>2555</v>
      </c>
      <c r="T192" s="17">
        <f t="shared" si="84"/>
        <v>33271</v>
      </c>
      <c r="U192" s="17">
        <f t="shared" si="84"/>
        <v>76</v>
      </c>
      <c r="V192" s="17">
        <f t="shared" si="84"/>
        <v>54589</v>
      </c>
      <c r="W192" s="17">
        <f t="shared" si="84"/>
        <v>244</v>
      </c>
      <c r="X192" s="17">
        <f t="shared" si="84"/>
        <v>90</v>
      </c>
      <c r="Y192" s="17">
        <f t="shared" si="84"/>
        <v>620</v>
      </c>
      <c r="Z192" s="17">
        <f t="shared" si="84"/>
        <v>474.4</v>
      </c>
      <c r="AA192" s="17">
        <f t="shared" si="84"/>
        <v>48</v>
      </c>
      <c r="AB192" s="17">
        <f t="shared" si="84"/>
        <v>126</v>
      </c>
      <c r="AC192" s="17">
        <f t="shared" si="84"/>
        <v>22488</v>
      </c>
      <c r="AD192" s="17">
        <f t="shared" si="84"/>
        <v>74554.600000000006</v>
      </c>
      <c r="AE192" s="17">
        <f t="shared" si="84"/>
        <v>275</v>
      </c>
      <c r="AF192" s="17">
        <f t="shared" si="84"/>
        <v>410</v>
      </c>
      <c r="AG192" s="17">
        <f t="shared" si="84"/>
        <v>19481</v>
      </c>
      <c r="AH192" s="17">
        <f t="shared" si="84"/>
        <v>4605</v>
      </c>
      <c r="AI192" s="17">
        <f t="shared" si="84"/>
        <v>0</v>
      </c>
      <c r="AJ192" s="17">
        <f t="shared" si="84"/>
        <v>0</v>
      </c>
      <c r="AK192" s="17">
        <f t="shared" si="84"/>
        <v>50</v>
      </c>
      <c r="AL192" s="17">
        <f t="shared" si="84"/>
        <v>665</v>
      </c>
      <c r="AM192" s="17">
        <f t="shared" si="84"/>
        <v>12</v>
      </c>
      <c r="AN192" s="17">
        <f t="shared" si="84"/>
        <v>0</v>
      </c>
      <c r="AO192" s="17">
        <f t="shared" si="84"/>
        <v>0</v>
      </c>
      <c r="AP192" s="17">
        <f t="shared" si="84"/>
        <v>21494</v>
      </c>
      <c r="AQ192" s="17">
        <f t="shared" si="84"/>
        <v>26270</v>
      </c>
      <c r="AR192" s="17">
        <f t="shared" si="84"/>
        <v>10434</v>
      </c>
      <c r="AS192" s="17">
        <f t="shared" si="84"/>
        <v>51.3</v>
      </c>
      <c r="AT192" s="17">
        <f t="shared" si="84"/>
        <v>9</v>
      </c>
      <c r="AU192" s="17">
        <f t="shared" si="84"/>
        <v>16172.3</v>
      </c>
      <c r="AV192" s="17">
        <f t="shared" si="84"/>
        <v>0</v>
      </c>
      <c r="AW192" s="17">
        <f t="shared" si="84"/>
        <v>10448</v>
      </c>
      <c r="AX192" s="17">
        <f t="shared" si="84"/>
        <v>817</v>
      </c>
      <c r="AY192" s="17">
        <f t="shared" si="84"/>
        <v>2088261</v>
      </c>
    </row>
    <row r="193" spans="1:51" x14ac:dyDescent="0.25">
      <c r="A193" s="9"/>
      <c r="B193" s="9">
        <v>6501</v>
      </c>
      <c r="C193" s="9"/>
      <c r="D193" s="9" t="s">
        <v>287</v>
      </c>
      <c r="E193" s="10">
        <v>1884941</v>
      </c>
      <c r="F193" s="10">
        <f>SUM(F194:F194)</f>
        <v>0</v>
      </c>
      <c r="G193" s="10">
        <v>1884941</v>
      </c>
      <c r="H193" s="10">
        <f t="shared" ref="H193:AX193" si="85">SUM(H194:H194)</f>
        <v>0</v>
      </c>
      <c r="I193" s="10">
        <f t="shared" si="85"/>
        <v>0</v>
      </c>
      <c r="J193" s="10">
        <f t="shared" si="85"/>
        <v>0</v>
      </c>
      <c r="K193" s="10">
        <f t="shared" si="85"/>
        <v>0</v>
      </c>
      <c r="L193" s="10">
        <f t="shared" si="85"/>
        <v>0</v>
      </c>
      <c r="M193" s="10">
        <f t="shared" si="85"/>
        <v>0</v>
      </c>
      <c r="N193" s="10">
        <f t="shared" si="85"/>
        <v>0</v>
      </c>
      <c r="O193" s="10">
        <f t="shared" si="85"/>
        <v>0</v>
      </c>
      <c r="P193" s="10">
        <f t="shared" si="85"/>
        <v>0</v>
      </c>
      <c r="Q193" s="10">
        <f t="shared" si="85"/>
        <v>0</v>
      </c>
      <c r="R193" s="10">
        <f t="shared" si="85"/>
        <v>0</v>
      </c>
      <c r="S193" s="10">
        <f t="shared" si="85"/>
        <v>0</v>
      </c>
      <c r="T193" s="10">
        <f t="shared" si="85"/>
        <v>0</v>
      </c>
      <c r="U193" s="10">
        <f t="shared" si="85"/>
        <v>0</v>
      </c>
      <c r="V193" s="10">
        <f t="shared" si="85"/>
        <v>0</v>
      </c>
      <c r="W193" s="10">
        <f t="shared" si="85"/>
        <v>0</v>
      </c>
      <c r="X193" s="10">
        <f t="shared" si="85"/>
        <v>0</v>
      </c>
      <c r="Y193" s="10">
        <f t="shared" si="85"/>
        <v>0</v>
      </c>
      <c r="Z193" s="10">
        <f t="shared" si="85"/>
        <v>0</v>
      </c>
      <c r="AA193" s="10">
        <f t="shared" si="85"/>
        <v>0</v>
      </c>
      <c r="AB193" s="10">
        <f t="shared" si="85"/>
        <v>0</v>
      </c>
      <c r="AC193" s="10">
        <f t="shared" si="85"/>
        <v>0</v>
      </c>
      <c r="AD193" s="10">
        <f t="shared" si="85"/>
        <v>0</v>
      </c>
      <c r="AE193" s="10">
        <f t="shared" si="85"/>
        <v>0</v>
      </c>
      <c r="AF193" s="10">
        <f t="shared" si="85"/>
        <v>410</v>
      </c>
      <c r="AG193" s="10">
        <f t="shared" si="85"/>
        <v>0</v>
      </c>
      <c r="AH193" s="10">
        <f t="shared" si="85"/>
        <v>0</v>
      </c>
      <c r="AI193" s="10">
        <f t="shared" si="85"/>
        <v>0</v>
      </c>
      <c r="AJ193" s="10">
        <f t="shared" si="85"/>
        <v>0</v>
      </c>
      <c r="AK193" s="10">
        <f t="shared" si="85"/>
        <v>0</v>
      </c>
      <c r="AL193" s="10">
        <f t="shared" si="85"/>
        <v>0</v>
      </c>
      <c r="AM193" s="10">
        <f t="shared" si="85"/>
        <v>0</v>
      </c>
      <c r="AN193" s="10">
        <f t="shared" si="85"/>
        <v>0</v>
      </c>
      <c r="AO193" s="10">
        <f t="shared" si="85"/>
        <v>0</v>
      </c>
      <c r="AP193" s="10">
        <f t="shared" si="85"/>
        <v>0</v>
      </c>
      <c r="AQ193" s="10">
        <f t="shared" si="85"/>
        <v>0</v>
      </c>
      <c r="AR193" s="10">
        <f t="shared" si="85"/>
        <v>0</v>
      </c>
      <c r="AS193" s="10">
        <f t="shared" si="85"/>
        <v>0</v>
      </c>
      <c r="AT193" s="10">
        <f t="shared" si="85"/>
        <v>0</v>
      </c>
      <c r="AU193" s="10">
        <f t="shared" si="85"/>
        <v>0</v>
      </c>
      <c r="AV193" s="10">
        <f t="shared" si="85"/>
        <v>0</v>
      </c>
      <c r="AW193" s="10">
        <f t="shared" si="85"/>
        <v>0</v>
      </c>
      <c r="AX193" s="10">
        <f t="shared" si="85"/>
        <v>0</v>
      </c>
      <c r="AY193" s="10">
        <v>1884531</v>
      </c>
    </row>
    <row r="194" spans="1:51" x14ac:dyDescent="0.25">
      <c r="A194" s="9"/>
      <c r="B194" s="9"/>
      <c r="C194" s="9">
        <v>65012</v>
      </c>
      <c r="D194" s="9" t="s">
        <v>288</v>
      </c>
      <c r="E194" s="10">
        <v>410</v>
      </c>
      <c r="F194" s="10"/>
      <c r="G194" s="10">
        <v>410</v>
      </c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>
        <v>410</v>
      </c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</row>
    <row r="195" spans="1:51" x14ac:dyDescent="0.25">
      <c r="A195" s="9"/>
      <c r="B195" s="9">
        <v>6502</v>
      </c>
      <c r="C195" s="9"/>
      <c r="D195" s="9" t="s">
        <v>289</v>
      </c>
      <c r="E195" s="10">
        <f t="shared" ref="E195:AY195" si="86">SUM(E196:E201)</f>
        <v>98156.5</v>
      </c>
      <c r="F195" s="10">
        <f t="shared" si="86"/>
        <v>0</v>
      </c>
      <c r="G195" s="10">
        <f t="shared" si="86"/>
        <v>98156.5</v>
      </c>
      <c r="H195" s="10">
        <f t="shared" si="86"/>
        <v>0</v>
      </c>
      <c r="I195" s="10">
        <f t="shared" si="86"/>
        <v>0</v>
      </c>
      <c r="J195" s="10">
        <f t="shared" si="86"/>
        <v>0</v>
      </c>
      <c r="K195" s="10">
        <f t="shared" si="86"/>
        <v>0</v>
      </c>
      <c r="L195" s="10">
        <f t="shared" si="86"/>
        <v>51165</v>
      </c>
      <c r="M195" s="10">
        <f t="shared" si="86"/>
        <v>0</v>
      </c>
      <c r="N195" s="10">
        <f t="shared" si="86"/>
        <v>0</v>
      </c>
      <c r="O195" s="10">
        <f t="shared" si="86"/>
        <v>1600</v>
      </c>
      <c r="P195" s="10">
        <f t="shared" si="86"/>
        <v>13990</v>
      </c>
      <c r="Q195" s="10">
        <f t="shared" si="86"/>
        <v>9500</v>
      </c>
      <c r="R195" s="10">
        <f t="shared" si="86"/>
        <v>0</v>
      </c>
      <c r="S195" s="10">
        <f t="shared" si="86"/>
        <v>533</v>
      </c>
      <c r="T195" s="10">
        <f t="shared" si="86"/>
        <v>0</v>
      </c>
      <c r="U195" s="10">
        <f t="shared" si="86"/>
        <v>0</v>
      </c>
      <c r="V195" s="10">
        <f t="shared" si="86"/>
        <v>0</v>
      </c>
      <c r="W195" s="10">
        <f t="shared" si="86"/>
        <v>0</v>
      </c>
      <c r="X195" s="10">
        <f t="shared" si="86"/>
        <v>0</v>
      </c>
      <c r="Y195" s="10">
        <f t="shared" si="86"/>
        <v>0</v>
      </c>
      <c r="Z195" s="10">
        <f t="shared" si="86"/>
        <v>0</v>
      </c>
      <c r="AA195" s="10">
        <f t="shared" si="86"/>
        <v>0</v>
      </c>
      <c r="AB195" s="10">
        <f t="shared" si="86"/>
        <v>0</v>
      </c>
      <c r="AC195" s="10">
        <f t="shared" si="86"/>
        <v>1860</v>
      </c>
      <c r="AD195" s="10">
        <f t="shared" si="86"/>
        <v>729.5</v>
      </c>
      <c r="AE195" s="10">
        <f t="shared" si="86"/>
        <v>0</v>
      </c>
      <c r="AF195" s="10">
        <f t="shared" si="86"/>
        <v>0</v>
      </c>
      <c r="AG195" s="10">
        <f t="shared" si="86"/>
        <v>0</v>
      </c>
      <c r="AH195" s="10">
        <f t="shared" si="86"/>
        <v>0</v>
      </c>
      <c r="AI195" s="10">
        <f t="shared" si="86"/>
        <v>0</v>
      </c>
      <c r="AJ195" s="10">
        <f t="shared" si="86"/>
        <v>0</v>
      </c>
      <c r="AK195" s="10">
        <f t="shared" si="86"/>
        <v>0</v>
      </c>
      <c r="AL195" s="10">
        <f t="shared" si="86"/>
        <v>665</v>
      </c>
      <c r="AM195" s="10">
        <f t="shared" si="86"/>
        <v>0</v>
      </c>
      <c r="AN195" s="10">
        <f t="shared" si="86"/>
        <v>0</v>
      </c>
      <c r="AO195" s="10">
        <f t="shared" si="86"/>
        <v>0</v>
      </c>
      <c r="AP195" s="10">
        <f t="shared" si="86"/>
        <v>0</v>
      </c>
      <c r="AQ195" s="10">
        <f t="shared" si="86"/>
        <v>1570</v>
      </c>
      <c r="AR195" s="10">
        <f t="shared" si="86"/>
        <v>6800</v>
      </c>
      <c r="AS195" s="10">
        <f t="shared" si="86"/>
        <v>0</v>
      </c>
      <c r="AT195" s="10">
        <f t="shared" si="86"/>
        <v>0</v>
      </c>
      <c r="AU195" s="10">
        <f t="shared" si="86"/>
        <v>5400</v>
      </c>
      <c r="AV195" s="10">
        <f t="shared" si="86"/>
        <v>0</v>
      </c>
      <c r="AW195" s="10">
        <f t="shared" si="86"/>
        <v>4344</v>
      </c>
      <c r="AX195" s="10">
        <f t="shared" si="86"/>
        <v>0</v>
      </c>
      <c r="AY195" s="10">
        <f t="shared" si="86"/>
        <v>0</v>
      </c>
    </row>
    <row r="196" spans="1:51" x14ac:dyDescent="0.25">
      <c r="A196" s="9"/>
      <c r="B196" s="9"/>
      <c r="C196" s="9">
        <v>65021</v>
      </c>
      <c r="D196" s="9" t="s">
        <v>290</v>
      </c>
      <c r="E196" s="10">
        <v>3377</v>
      </c>
      <c r="F196" s="10"/>
      <c r="G196" s="10">
        <v>3377</v>
      </c>
      <c r="H196" s="10"/>
      <c r="I196" s="10"/>
      <c r="J196" s="10"/>
      <c r="K196" s="10"/>
      <c r="L196" s="10">
        <v>1517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>
        <v>1860</v>
      </c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x14ac:dyDescent="0.25">
      <c r="A197" s="9"/>
      <c r="B197" s="9"/>
      <c r="C197" s="9">
        <v>65022</v>
      </c>
      <c r="D197" s="9" t="s">
        <v>291</v>
      </c>
      <c r="E197" s="10">
        <v>11077</v>
      </c>
      <c r="F197" s="10"/>
      <c r="G197" s="10">
        <v>11077</v>
      </c>
      <c r="H197" s="10"/>
      <c r="I197" s="10"/>
      <c r="J197" s="10"/>
      <c r="K197" s="10"/>
      <c r="L197" s="10">
        <v>2774</v>
      </c>
      <c r="M197" s="10"/>
      <c r="N197" s="10"/>
      <c r="O197" s="10">
        <v>1600</v>
      </c>
      <c r="P197" s="10"/>
      <c r="Q197" s="10"/>
      <c r="R197" s="10"/>
      <c r="S197" s="10">
        <v>533</v>
      </c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>
        <v>1570</v>
      </c>
      <c r="AR197" s="10"/>
      <c r="AS197" s="10"/>
      <c r="AT197" s="10"/>
      <c r="AU197" s="10">
        <v>4600</v>
      </c>
      <c r="AV197" s="10"/>
      <c r="AW197" s="10"/>
      <c r="AX197" s="10"/>
      <c r="AY197" s="10"/>
    </row>
    <row r="198" spans="1:51" x14ac:dyDescent="0.25">
      <c r="A198" s="9"/>
      <c r="B198" s="9"/>
      <c r="C198" s="9">
        <v>65024</v>
      </c>
      <c r="D198" s="9" t="s">
        <v>293</v>
      </c>
      <c r="E198" s="10">
        <v>64748</v>
      </c>
      <c r="F198" s="10"/>
      <c r="G198" s="10">
        <v>64748</v>
      </c>
      <c r="H198" s="10"/>
      <c r="I198" s="10"/>
      <c r="J198" s="10"/>
      <c r="K198" s="10"/>
      <c r="L198" s="10">
        <v>41258</v>
      </c>
      <c r="M198" s="10"/>
      <c r="N198" s="10"/>
      <c r="O198" s="10"/>
      <c r="P198" s="10">
        <v>13990</v>
      </c>
      <c r="Q198" s="10">
        <v>9500</v>
      </c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</row>
    <row r="199" spans="1:51" x14ac:dyDescent="0.25">
      <c r="A199" s="9"/>
      <c r="B199" s="9"/>
      <c r="C199" s="9">
        <v>65025</v>
      </c>
      <c r="D199" s="9" t="s">
        <v>294</v>
      </c>
      <c r="E199" s="10">
        <v>2346.5</v>
      </c>
      <c r="F199" s="10"/>
      <c r="G199" s="10">
        <v>2346.5</v>
      </c>
      <c r="H199" s="10"/>
      <c r="I199" s="10"/>
      <c r="J199" s="10"/>
      <c r="K199" s="10"/>
      <c r="L199" s="10">
        <v>1617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>
        <v>729.5</v>
      </c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x14ac:dyDescent="0.25">
      <c r="A200" s="9"/>
      <c r="B200" s="9"/>
      <c r="C200" s="9">
        <v>65026</v>
      </c>
      <c r="D200" s="9" t="s">
        <v>295</v>
      </c>
      <c r="E200" s="10">
        <v>14593</v>
      </c>
      <c r="F200" s="10"/>
      <c r="G200" s="10">
        <v>14593</v>
      </c>
      <c r="H200" s="10"/>
      <c r="I200" s="10"/>
      <c r="J200" s="10"/>
      <c r="K200" s="10"/>
      <c r="L200" s="10">
        <v>2649</v>
      </c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>
        <v>6800</v>
      </c>
      <c r="AS200" s="10"/>
      <c r="AT200" s="10"/>
      <c r="AU200" s="10">
        <v>800</v>
      </c>
      <c r="AV200" s="10"/>
      <c r="AW200" s="10">
        <v>4344</v>
      </c>
      <c r="AX200" s="10"/>
      <c r="AY200" s="10"/>
    </row>
    <row r="201" spans="1:51" x14ac:dyDescent="0.25">
      <c r="A201" s="9"/>
      <c r="B201" s="9"/>
      <c r="C201" s="9">
        <v>65027</v>
      </c>
      <c r="D201" s="9" t="s">
        <v>296</v>
      </c>
      <c r="E201" s="10">
        <v>2015</v>
      </c>
      <c r="F201" s="10"/>
      <c r="G201" s="10">
        <v>2015</v>
      </c>
      <c r="H201" s="10"/>
      <c r="I201" s="10"/>
      <c r="J201" s="10"/>
      <c r="K201" s="10"/>
      <c r="L201" s="10">
        <v>1350</v>
      </c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>
        <v>665</v>
      </c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x14ac:dyDescent="0.25">
      <c r="A202" s="9"/>
      <c r="B202" s="9">
        <v>6503</v>
      </c>
      <c r="C202" s="9"/>
      <c r="D202" s="9" t="s">
        <v>297</v>
      </c>
      <c r="E202" s="10">
        <f>SUM(E203:E203)</f>
        <v>223546.6</v>
      </c>
      <c r="F202" s="10">
        <f t="shared" ref="F202:AY202" si="87">SUM(F203:F203)</f>
        <v>0</v>
      </c>
      <c r="G202" s="10">
        <f t="shared" si="87"/>
        <v>223546.6</v>
      </c>
      <c r="H202" s="10">
        <f t="shared" si="87"/>
        <v>0</v>
      </c>
      <c r="I202" s="10">
        <f t="shared" si="87"/>
        <v>0</v>
      </c>
      <c r="J202" s="10">
        <f t="shared" si="87"/>
        <v>0</v>
      </c>
      <c r="K202" s="10">
        <f t="shared" si="87"/>
        <v>0</v>
      </c>
      <c r="L202" s="10">
        <f t="shared" si="87"/>
        <v>11247</v>
      </c>
      <c r="M202" s="10">
        <f t="shared" si="87"/>
        <v>0</v>
      </c>
      <c r="N202" s="10">
        <f t="shared" si="87"/>
        <v>0</v>
      </c>
      <c r="O202" s="10">
        <f t="shared" si="87"/>
        <v>0</v>
      </c>
      <c r="P202" s="10">
        <f t="shared" si="87"/>
        <v>0</v>
      </c>
      <c r="Q202" s="10">
        <f t="shared" si="87"/>
        <v>0</v>
      </c>
      <c r="R202" s="10">
        <f t="shared" si="87"/>
        <v>0</v>
      </c>
      <c r="S202" s="10">
        <f t="shared" si="87"/>
        <v>0</v>
      </c>
      <c r="T202" s="10">
        <f t="shared" si="87"/>
        <v>5767</v>
      </c>
      <c r="U202" s="10">
        <f t="shared" si="87"/>
        <v>0</v>
      </c>
      <c r="V202" s="10">
        <f t="shared" si="87"/>
        <v>54314</v>
      </c>
      <c r="W202" s="10">
        <f t="shared" si="87"/>
        <v>0</v>
      </c>
      <c r="X202" s="10">
        <f t="shared" si="87"/>
        <v>0</v>
      </c>
      <c r="Y202" s="10">
        <f t="shared" si="87"/>
        <v>0</v>
      </c>
      <c r="Z202" s="10">
        <f t="shared" si="87"/>
        <v>0</v>
      </c>
      <c r="AA202" s="10">
        <f t="shared" si="87"/>
        <v>0</v>
      </c>
      <c r="AB202" s="10">
        <f t="shared" si="87"/>
        <v>0</v>
      </c>
      <c r="AC202" s="10">
        <f t="shared" si="87"/>
        <v>19575</v>
      </c>
      <c r="AD202" s="10">
        <f t="shared" si="87"/>
        <v>73815.100000000006</v>
      </c>
      <c r="AE202" s="10">
        <f t="shared" si="87"/>
        <v>0</v>
      </c>
      <c r="AF202" s="10">
        <f t="shared" si="87"/>
        <v>0</v>
      </c>
      <c r="AG202" s="10">
        <f t="shared" si="87"/>
        <v>19439.5</v>
      </c>
      <c r="AH202" s="10">
        <f t="shared" si="87"/>
        <v>3773.7</v>
      </c>
      <c r="AI202" s="10">
        <f t="shared" si="87"/>
        <v>0</v>
      </c>
      <c r="AJ202" s="10">
        <f t="shared" si="87"/>
        <v>0</v>
      </c>
      <c r="AK202" s="10">
        <f t="shared" si="87"/>
        <v>0</v>
      </c>
      <c r="AL202" s="10">
        <f t="shared" si="87"/>
        <v>0</v>
      </c>
      <c r="AM202" s="10">
        <f t="shared" si="87"/>
        <v>0</v>
      </c>
      <c r="AN202" s="10">
        <f t="shared" si="87"/>
        <v>0</v>
      </c>
      <c r="AO202" s="10">
        <f t="shared" si="87"/>
        <v>0</v>
      </c>
      <c r="AP202" s="10">
        <f t="shared" si="87"/>
        <v>20589</v>
      </c>
      <c r="AQ202" s="10">
        <f t="shared" si="87"/>
        <v>0</v>
      </c>
      <c r="AR202" s="10">
        <f t="shared" si="87"/>
        <v>0</v>
      </c>
      <c r="AS202" s="10">
        <f t="shared" si="87"/>
        <v>0</v>
      </c>
      <c r="AT202" s="10">
        <f t="shared" si="87"/>
        <v>0</v>
      </c>
      <c r="AU202" s="10">
        <f t="shared" si="87"/>
        <v>8922.2999999999993</v>
      </c>
      <c r="AV202" s="10">
        <f t="shared" si="87"/>
        <v>0</v>
      </c>
      <c r="AW202" s="10">
        <f t="shared" si="87"/>
        <v>6104</v>
      </c>
      <c r="AX202" s="10">
        <f t="shared" si="87"/>
        <v>0</v>
      </c>
      <c r="AY202" s="10">
        <f t="shared" si="87"/>
        <v>0</v>
      </c>
    </row>
    <row r="203" spans="1:51" x14ac:dyDescent="0.25">
      <c r="A203" s="9"/>
      <c r="B203" s="9"/>
      <c r="C203" s="9">
        <v>65031</v>
      </c>
      <c r="D203" s="9" t="s">
        <v>342</v>
      </c>
      <c r="E203" s="10">
        <v>223546.6</v>
      </c>
      <c r="F203" s="10"/>
      <c r="G203" s="10">
        <v>223546.6</v>
      </c>
      <c r="H203" s="10"/>
      <c r="I203" s="10"/>
      <c r="J203" s="10"/>
      <c r="K203" s="10"/>
      <c r="L203" s="10">
        <v>11247</v>
      </c>
      <c r="M203" s="10"/>
      <c r="N203" s="10"/>
      <c r="O203" s="10"/>
      <c r="P203" s="10"/>
      <c r="Q203" s="10"/>
      <c r="R203" s="10"/>
      <c r="S203" s="10"/>
      <c r="T203" s="10">
        <v>5767</v>
      </c>
      <c r="U203" s="10"/>
      <c r="V203" s="10">
        <v>54314</v>
      </c>
      <c r="W203" s="10"/>
      <c r="X203" s="10"/>
      <c r="Y203" s="10"/>
      <c r="Z203" s="10"/>
      <c r="AA203" s="10"/>
      <c r="AB203" s="10"/>
      <c r="AC203" s="10">
        <v>19575</v>
      </c>
      <c r="AD203" s="10">
        <v>73815.100000000006</v>
      </c>
      <c r="AE203" s="10"/>
      <c r="AF203" s="10"/>
      <c r="AG203" s="10">
        <v>19439.5</v>
      </c>
      <c r="AH203" s="10">
        <v>3773.7</v>
      </c>
      <c r="AI203" s="10"/>
      <c r="AJ203" s="10"/>
      <c r="AK203" s="10"/>
      <c r="AL203" s="10"/>
      <c r="AM203" s="10"/>
      <c r="AN203" s="10"/>
      <c r="AO203" s="10"/>
      <c r="AP203" s="10">
        <v>20589</v>
      </c>
      <c r="AQ203" s="10"/>
      <c r="AR203" s="10"/>
      <c r="AS203" s="10"/>
      <c r="AT203" s="10"/>
      <c r="AU203" s="10">
        <v>8922.2999999999993</v>
      </c>
      <c r="AV203" s="10"/>
      <c r="AW203" s="10">
        <v>6104</v>
      </c>
      <c r="AX203" s="10"/>
      <c r="AY203" s="10"/>
    </row>
    <row r="204" spans="1:51" x14ac:dyDescent="0.25">
      <c r="A204" s="9"/>
      <c r="B204" s="9">
        <v>6504</v>
      </c>
      <c r="C204" s="9"/>
      <c r="D204" s="9" t="s">
        <v>298</v>
      </c>
      <c r="E204" s="10">
        <f>SUM(E205:E205)</f>
        <v>11000</v>
      </c>
      <c r="F204" s="10">
        <f t="shared" ref="F204:AY204" si="88">SUM(F205:F205)</f>
        <v>0</v>
      </c>
      <c r="G204" s="10">
        <f t="shared" si="88"/>
        <v>11000</v>
      </c>
      <c r="H204" s="10">
        <f t="shared" si="88"/>
        <v>0</v>
      </c>
      <c r="I204" s="10">
        <f t="shared" si="88"/>
        <v>0</v>
      </c>
      <c r="J204" s="10">
        <f t="shared" si="88"/>
        <v>0</v>
      </c>
      <c r="K204" s="10">
        <f t="shared" si="88"/>
        <v>0</v>
      </c>
      <c r="L204" s="10">
        <f t="shared" si="88"/>
        <v>0</v>
      </c>
      <c r="M204" s="10">
        <f t="shared" si="88"/>
        <v>0</v>
      </c>
      <c r="N204" s="10">
        <f t="shared" si="88"/>
        <v>0</v>
      </c>
      <c r="O204" s="10">
        <f t="shared" si="88"/>
        <v>0</v>
      </c>
      <c r="P204" s="10">
        <f t="shared" si="88"/>
        <v>0</v>
      </c>
      <c r="Q204" s="10">
        <f t="shared" si="88"/>
        <v>0</v>
      </c>
      <c r="R204" s="10">
        <f t="shared" si="88"/>
        <v>0</v>
      </c>
      <c r="S204" s="10">
        <f t="shared" si="88"/>
        <v>0</v>
      </c>
      <c r="T204" s="10">
        <f t="shared" si="88"/>
        <v>11000</v>
      </c>
      <c r="U204" s="10">
        <f t="shared" si="88"/>
        <v>0</v>
      </c>
      <c r="V204" s="10">
        <f t="shared" si="88"/>
        <v>0</v>
      </c>
      <c r="W204" s="10">
        <f t="shared" si="88"/>
        <v>0</v>
      </c>
      <c r="X204" s="10">
        <f t="shared" si="88"/>
        <v>0</v>
      </c>
      <c r="Y204" s="10">
        <f t="shared" si="88"/>
        <v>0</v>
      </c>
      <c r="Z204" s="10">
        <f t="shared" si="88"/>
        <v>0</v>
      </c>
      <c r="AA204" s="10">
        <f t="shared" si="88"/>
        <v>0</v>
      </c>
      <c r="AB204" s="10">
        <f t="shared" si="88"/>
        <v>0</v>
      </c>
      <c r="AC204" s="10">
        <f t="shared" si="88"/>
        <v>0</v>
      </c>
      <c r="AD204" s="10">
        <f t="shared" si="88"/>
        <v>0</v>
      </c>
      <c r="AE204" s="10">
        <f t="shared" si="88"/>
        <v>0</v>
      </c>
      <c r="AF204" s="10">
        <f t="shared" si="88"/>
        <v>0</v>
      </c>
      <c r="AG204" s="10">
        <f t="shared" si="88"/>
        <v>0</v>
      </c>
      <c r="AH204" s="10">
        <f t="shared" si="88"/>
        <v>0</v>
      </c>
      <c r="AI204" s="10">
        <f t="shared" si="88"/>
        <v>0</v>
      </c>
      <c r="AJ204" s="10">
        <f t="shared" si="88"/>
        <v>0</v>
      </c>
      <c r="AK204" s="10">
        <f t="shared" si="88"/>
        <v>0</v>
      </c>
      <c r="AL204" s="10">
        <f t="shared" si="88"/>
        <v>0</v>
      </c>
      <c r="AM204" s="10">
        <f t="shared" si="88"/>
        <v>0</v>
      </c>
      <c r="AN204" s="10">
        <f t="shared" si="88"/>
        <v>0</v>
      </c>
      <c r="AO204" s="10">
        <f t="shared" si="88"/>
        <v>0</v>
      </c>
      <c r="AP204" s="10">
        <f t="shared" si="88"/>
        <v>0</v>
      </c>
      <c r="AQ204" s="10">
        <f t="shared" si="88"/>
        <v>0</v>
      </c>
      <c r="AR204" s="10">
        <f t="shared" si="88"/>
        <v>0</v>
      </c>
      <c r="AS204" s="10">
        <f t="shared" si="88"/>
        <v>0</v>
      </c>
      <c r="AT204" s="10">
        <f t="shared" si="88"/>
        <v>0</v>
      </c>
      <c r="AU204" s="10">
        <f t="shared" si="88"/>
        <v>0</v>
      </c>
      <c r="AV204" s="10">
        <f t="shared" si="88"/>
        <v>0</v>
      </c>
      <c r="AW204" s="10">
        <f t="shared" si="88"/>
        <v>0</v>
      </c>
      <c r="AX204" s="10">
        <f t="shared" si="88"/>
        <v>0</v>
      </c>
      <c r="AY204" s="10">
        <f t="shared" si="88"/>
        <v>0</v>
      </c>
    </row>
    <row r="205" spans="1:51" x14ac:dyDescent="0.25">
      <c r="A205" s="9"/>
      <c r="B205" s="9"/>
      <c r="C205" s="9">
        <v>65041</v>
      </c>
      <c r="D205" s="9" t="s">
        <v>299</v>
      </c>
      <c r="E205" s="10">
        <v>11000</v>
      </c>
      <c r="F205" s="10"/>
      <c r="G205" s="10">
        <v>11000</v>
      </c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v>11000</v>
      </c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</row>
    <row r="206" spans="1:51" x14ac:dyDescent="0.25">
      <c r="A206" s="9"/>
      <c r="B206" s="9">
        <v>6506</v>
      </c>
      <c r="C206" s="9"/>
      <c r="D206" s="9" t="s">
        <v>300</v>
      </c>
      <c r="E206" s="10">
        <f>SUM(E207:E210)</f>
        <v>162889.5</v>
      </c>
      <c r="F206" s="10">
        <f t="shared" ref="F206:G206" si="89">SUM(F207:F210)</f>
        <v>0</v>
      </c>
      <c r="G206" s="10">
        <f t="shared" si="89"/>
        <v>162889.5</v>
      </c>
      <c r="H206" s="10">
        <f t="shared" ref="H206:AY206" si="90">SUM(H207:H210)</f>
        <v>0</v>
      </c>
      <c r="I206" s="10">
        <f t="shared" si="90"/>
        <v>451</v>
      </c>
      <c r="J206" s="10">
        <f t="shared" si="90"/>
        <v>0</v>
      </c>
      <c r="K206" s="10">
        <f t="shared" si="90"/>
        <v>16</v>
      </c>
      <c r="L206" s="10">
        <f t="shared" si="90"/>
        <v>130688</v>
      </c>
      <c r="M206" s="10">
        <f t="shared" si="90"/>
        <v>441</v>
      </c>
      <c r="N206" s="10">
        <f t="shared" si="90"/>
        <v>0</v>
      </c>
      <c r="O206" s="10">
        <f t="shared" si="90"/>
        <v>205</v>
      </c>
      <c r="P206" s="10">
        <f t="shared" si="90"/>
        <v>1070</v>
      </c>
      <c r="Q206" s="10">
        <f t="shared" si="90"/>
        <v>0</v>
      </c>
      <c r="R206" s="10">
        <f t="shared" si="90"/>
        <v>0</v>
      </c>
      <c r="S206" s="10">
        <f t="shared" si="90"/>
        <v>2022</v>
      </c>
      <c r="T206" s="10">
        <f t="shared" si="90"/>
        <v>16504</v>
      </c>
      <c r="U206" s="10">
        <f t="shared" si="90"/>
        <v>76</v>
      </c>
      <c r="V206" s="10">
        <f t="shared" si="90"/>
        <v>275</v>
      </c>
      <c r="W206" s="10">
        <f t="shared" si="90"/>
        <v>244</v>
      </c>
      <c r="X206" s="10">
        <f t="shared" si="90"/>
        <v>90</v>
      </c>
      <c r="Y206" s="10">
        <f t="shared" si="90"/>
        <v>620</v>
      </c>
      <c r="Z206" s="10">
        <f t="shared" si="90"/>
        <v>474.4</v>
      </c>
      <c r="AA206" s="10">
        <f t="shared" si="90"/>
        <v>48</v>
      </c>
      <c r="AB206" s="10">
        <f t="shared" si="90"/>
        <v>126</v>
      </c>
      <c r="AC206" s="10">
        <f t="shared" si="90"/>
        <v>1053</v>
      </c>
      <c r="AD206" s="10">
        <f t="shared" si="90"/>
        <v>10</v>
      </c>
      <c r="AE206" s="10">
        <f t="shared" si="90"/>
        <v>275</v>
      </c>
      <c r="AF206" s="10">
        <f t="shared" si="90"/>
        <v>0</v>
      </c>
      <c r="AG206" s="10">
        <f t="shared" si="90"/>
        <v>41.5</v>
      </c>
      <c r="AH206" s="10">
        <f t="shared" si="90"/>
        <v>831.3</v>
      </c>
      <c r="AI206" s="10">
        <f t="shared" si="90"/>
        <v>0</v>
      </c>
      <c r="AJ206" s="10">
        <f t="shared" si="90"/>
        <v>0</v>
      </c>
      <c r="AK206" s="10">
        <f t="shared" si="90"/>
        <v>50</v>
      </c>
      <c r="AL206" s="10">
        <f t="shared" si="90"/>
        <v>0</v>
      </c>
      <c r="AM206" s="10">
        <f t="shared" si="90"/>
        <v>12</v>
      </c>
      <c r="AN206" s="10">
        <f t="shared" si="90"/>
        <v>0</v>
      </c>
      <c r="AO206" s="10">
        <f t="shared" si="90"/>
        <v>0</v>
      </c>
      <c r="AP206" s="10">
        <f t="shared" si="90"/>
        <v>905</v>
      </c>
      <c r="AQ206" s="10">
        <f t="shared" si="90"/>
        <v>0</v>
      </c>
      <c r="AR206" s="10">
        <f t="shared" si="90"/>
        <v>3634</v>
      </c>
      <c r="AS206" s="10">
        <f t="shared" si="90"/>
        <v>51.3</v>
      </c>
      <c r="AT206" s="10">
        <f t="shared" si="90"/>
        <v>9</v>
      </c>
      <c r="AU206" s="10">
        <f t="shared" si="90"/>
        <v>1850</v>
      </c>
      <c r="AV206" s="10">
        <f t="shared" si="90"/>
        <v>0</v>
      </c>
      <c r="AW206" s="10">
        <f t="shared" si="90"/>
        <v>0</v>
      </c>
      <c r="AX206" s="10">
        <f t="shared" si="90"/>
        <v>817</v>
      </c>
      <c r="AY206" s="10">
        <f t="shared" si="90"/>
        <v>0</v>
      </c>
    </row>
    <row r="207" spans="1:51" x14ac:dyDescent="0.25">
      <c r="A207" s="9"/>
      <c r="B207" s="9"/>
      <c r="C207" s="9">
        <v>65061</v>
      </c>
      <c r="D207" s="9" t="s">
        <v>301</v>
      </c>
      <c r="E207" s="10">
        <v>131041.5</v>
      </c>
      <c r="F207" s="10"/>
      <c r="G207" s="10">
        <v>131041.5</v>
      </c>
      <c r="H207" s="10"/>
      <c r="I207" s="10"/>
      <c r="J207" s="10"/>
      <c r="K207" s="10"/>
      <c r="L207" s="10">
        <v>130000</v>
      </c>
      <c r="M207" s="10"/>
      <c r="N207" s="10"/>
      <c r="O207" s="10"/>
      <c r="P207" s="10"/>
      <c r="Q207" s="10"/>
      <c r="R207" s="10"/>
      <c r="S207" s="10">
        <v>1000</v>
      </c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>
        <v>41.5</v>
      </c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</row>
    <row r="208" spans="1:51" x14ac:dyDescent="0.25">
      <c r="A208" s="9"/>
      <c r="B208" s="9"/>
      <c r="C208" s="9">
        <v>65064</v>
      </c>
      <c r="D208" s="9" t="s">
        <v>302</v>
      </c>
      <c r="E208" s="10">
        <v>5</v>
      </c>
      <c r="F208" s="10"/>
      <c r="G208" s="10">
        <v>5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>
        <v>5</v>
      </c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x14ac:dyDescent="0.25">
      <c r="A209" s="9"/>
      <c r="B209" s="9"/>
      <c r="C209" s="9">
        <v>65065</v>
      </c>
      <c r="D209" s="9" t="s">
        <v>303</v>
      </c>
      <c r="E209" s="10">
        <v>1205</v>
      </c>
      <c r="F209" s="10"/>
      <c r="G209" s="10">
        <v>1205</v>
      </c>
      <c r="H209" s="10"/>
      <c r="I209" s="10"/>
      <c r="J209" s="10"/>
      <c r="K209" s="10"/>
      <c r="L209" s="10"/>
      <c r="M209" s="10"/>
      <c r="N209" s="10"/>
      <c r="O209" s="10"/>
      <c r="P209" s="10">
        <v>208</v>
      </c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>
        <v>9</v>
      </c>
      <c r="AB209" s="10">
        <v>44</v>
      </c>
      <c r="AC209" s="10">
        <v>148</v>
      </c>
      <c r="AD209" s="10"/>
      <c r="AE209" s="10"/>
      <c r="AF209" s="10"/>
      <c r="AG209" s="10"/>
      <c r="AH209" s="10">
        <v>420</v>
      </c>
      <c r="AI209" s="10"/>
      <c r="AJ209" s="10"/>
      <c r="AK209" s="10"/>
      <c r="AL209" s="10"/>
      <c r="AM209" s="10"/>
      <c r="AN209" s="10"/>
      <c r="AO209" s="10"/>
      <c r="AP209" s="10">
        <v>376</v>
      </c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x14ac:dyDescent="0.25">
      <c r="A210" s="9"/>
      <c r="B210" s="9"/>
      <c r="C210" s="9">
        <v>65068</v>
      </c>
      <c r="D210" s="9" t="s">
        <v>304</v>
      </c>
      <c r="E210" s="10">
        <v>30638</v>
      </c>
      <c r="F210" s="10"/>
      <c r="G210" s="10">
        <v>30638</v>
      </c>
      <c r="H210" s="10"/>
      <c r="I210" s="10">
        <v>451</v>
      </c>
      <c r="J210" s="10"/>
      <c r="K210" s="10">
        <v>16</v>
      </c>
      <c r="L210" s="10">
        <v>688</v>
      </c>
      <c r="M210" s="10">
        <v>441</v>
      </c>
      <c r="N210" s="10"/>
      <c r="O210" s="10">
        <v>205</v>
      </c>
      <c r="P210" s="10">
        <v>862</v>
      </c>
      <c r="Q210" s="10"/>
      <c r="R210" s="10"/>
      <c r="S210" s="10">
        <v>1022</v>
      </c>
      <c r="T210" s="10">
        <v>16504</v>
      </c>
      <c r="U210" s="10">
        <v>76</v>
      </c>
      <c r="V210" s="10">
        <v>275</v>
      </c>
      <c r="W210" s="10">
        <v>244</v>
      </c>
      <c r="X210" s="10">
        <v>90</v>
      </c>
      <c r="Y210" s="10">
        <v>620</v>
      </c>
      <c r="Z210" s="10">
        <v>474.4</v>
      </c>
      <c r="AA210" s="10">
        <v>39</v>
      </c>
      <c r="AB210" s="10">
        <v>77</v>
      </c>
      <c r="AC210" s="10">
        <v>905</v>
      </c>
      <c r="AD210" s="10">
        <v>10</v>
      </c>
      <c r="AE210" s="10">
        <v>275</v>
      </c>
      <c r="AF210" s="10"/>
      <c r="AG210" s="10"/>
      <c r="AH210" s="10">
        <v>411.3</v>
      </c>
      <c r="AI210" s="10"/>
      <c r="AJ210" s="10"/>
      <c r="AK210" s="10">
        <v>50</v>
      </c>
      <c r="AL210" s="10"/>
      <c r="AM210" s="10">
        <v>12</v>
      </c>
      <c r="AN210" s="10"/>
      <c r="AO210" s="10"/>
      <c r="AP210" s="10">
        <v>529</v>
      </c>
      <c r="AQ210" s="10"/>
      <c r="AR210" s="10">
        <v>3634</v>
      </c>
      <c r="AS210" s="10">
        <v>51.3</v>
      </c>
      <c r="AT210" s="10">
        <v>9</v>
      </c>
      <c r="AU210" s="10">
        <v>1850</v>
      </c>
      <c r="AV210" s="10"/>
      <c r="AW210" s="10"/>
      <c r="AX210" s="10">
        <v>817</v>
      </c>
      <c r="AY210" s="10"/>
    </row>
    <row r="211" spans="1:51" x14ac:dyDescent="0.25">
      <c r="A211" s="9"/>
      <c r="B211" s="9">
        <v>6507</v>
      </c>
      <c r="C211" s="9"/>
      <c r="D211" s="9" t="s">
        <v>305</v>
      </c>
      <c r="E211" s="10">
        <v>228430</v>
      </c>
      <c r="F211" s="10"/>
      <c r="G211" s="10">
        <v>228430</v>
      </c>
      <c r="H211" s="10">
        <f>SUM(H212:H212)</f>
        <v>0</v>
      </c>
      <c r="I211" s="10">
        <f t="shared" ref="I211:AX211" si="91">SUM(I212:I212)</f>
        <v>0</v>
      </c>
      <c r="J211" s="10">
        <f t="shared" si="91"/>
        <v>0</v>
      </c>
      <c r="K211" s="10">
        <f t="shared" si="91"/>
        <v>0</v>
      </c>
      <c r="L211" s="10">
        <f t="shared" si="91"/>
        <v>0</v>
      </c>
      <c r="M211" s="10">
        <f t="shared" si="91"/>
        <v>0</v>
      </c>
      <c r="N211" s="10">
        <f t="shared" si="91"/>
        <v>0</v>
      </c>
      <c r="O211" s="10">
        <f t="shared" si="91"/>
        <v>0</v>
      </c>
      <c r="P211" s="10">
        <f t="shared" si="91"/>
        <v>0</v>
      </c>
      <c r="Q211" s="10">
        <f t="shared" si="91"/>
        <v>0</v>
      </c>
      <c r="R211" s="10">
        <f t="shared" si="91"/>
        <v>0</v>
      </c>
      <c r="S211" s="10">
        <f t="shared" si="91"/>
        <v>0</v>
      </c>
      <c r="T211" s="10">
        <f t="shared" si="91"/>
        <v>0</v>
      </c>
      <c r="U211" s="10">
        <f t="shared" si="91"/>
        <v>0</v>
      </c>
      <c r="V211" s="10">
        <f t="shared" si="91"/>
        <v>0</v>
      </c>
      <c r="W211" s="10">
        <f t="shared" si="91"/>
        <v>0</v>
      </c>
      <c r="X211" s="10">
        <f t="shared" si="91"/>
        <v>0</v>
      </c>
      <c r="Y211" s="10">
        <f t="shared" si="91"/>
        <v>0</v>
      </c>
      <c r="Z211" s="10">
        <f t="shared" si="91"/>
        <v>0</v>
      </c>
      <c r="AA211" s="10">
        <f t="shared" si="91"/>
        <v>0</v>
      </c>
      <c r="AB211" s="10">
        <f t="shared" si="91"/>
        <v>0</v>
      </c>
      <c r="AC211" s="10">
        <f t="shared" si="91"/>
        <v>0</v>
      </c>
      <c r="AD211" s="10">
        <f t="shared" si="91"/>
        <v>0</v>
      </c>
      <c r="AE211" s="10">
        <f t="shared" si="91"/>
        <v>0</v>
      </c>
      <c r="AF211" s="10">
        <f t="shared" si="91"/>
        <v>0</v>
      </c>
      <c r="AG211" s="10">
        <f t="shared" si="91"/>
        <v>0</v>
      </c>
      <c r="AH211" s="10">
        <f t="shared" si="91"/>
        <v>0</v>
      </c>
      <c r="AI211" s="10">
        <f t="shared" si="91"/>
        <v>0</v>
      </c>
      <c r="AJ211" s="10">
        <f t="shared" si="91"/>
        <v>0</v>
      </c>
      <c r="AK211" s="10">
        <f t="shared" si="91"/>
        <v>0</v>
      </c>
      <c r="AL211" s="10">
        <f t="shared" si="91"/>
        <v>0</v>
      </c>
      <c r="AM211" s="10">
        <f t="shared" si="91"/>
        <v>0</v>
      </c>
      <c r="AN211" s="10">
        <f t="shared" si="91"/>
        <v>0</v>
      </c>
      <c r="AO211" s="10">
        <f t="shared" si="91"/>
        <v>0</v>
      </c>
      <c r="AP211" s="10">
        <f t="shared" si="91"/>
        <v>0</v>
      </c>
      <c r="AQ211" s="10">
        <f t="shared" si="91"/>
        <v>24700</v>
      </c>
      <c r="AR211" s="10">
        <f t="shared" si="91"/>
        <v>0</v>
      </c>
      <c r="AS211" s="10">
        <f t="shared" si="91"/>
        <v>0</v>
      </c>
      <c r="AT211" s="10">
        <f t="shared" si="91"/>
        <v>0</v>
      </c>
      <c r="AU211" s="10">
        <f t="shared" si="91"/>
        <v>0</v>
      </c>
      <c r="AV211" s="10">
        <f t="shared" si="91"/>
        <v>0</v>
      </c>
      <c r="AW211" s="10">
        <f t="shared" si="91"/>
        <v>0</v>
      </c>
      <c r="AX211" s="10">
        <f t="shared" si="91"/>
        <v>0</v>
      </c>
      <c r="AY211" s="10">
        <v>203730</v>
      </c>
    </row>
    <row r="212" spans="1:51" x14ac:dyDescent="0.25">
      <c r="A212" s="9"/>
      <c r="B212" s="9"/>
      <c r="C212" s="9">
        <v>65072</v>
      </c>
      <c r="D212" s="9" t="s">
        <v>343</v>
      </c>
      <c r="E212" s="10">
        <v>24700</v>
      </c>
      <c r="F212" s="10"/>
      <c r="G212" s="10">
        <v>24700</v>
      </c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>
        <v>24700</v>
      </c>
      <c r="AR212" s="10"/>
      <c r="AS212" s="10"/>
      <c r="AT212" s="10"/>
      <c r="AU212" s="10"/>
      <c r="AV212" s="10"/>
      <c r="AW212" s="10"/>
      <c r="AX212" s="10"/>
      <c r="AY212" s="10"/>
    </row>
    <row r="213" spans="1:51" x14ac:dyDescent="0.25">
      <c r="A213" s="9"/>
      <c r="B213" s="9">
        <v>6598</v>
      </c>
      <c r="C213" s="9"/>
      <c r="D213" s="56" t="s">
        <v>306</v>
      </c>
      <c r="E213" s="10">
        <f>SUM(E214:E214)</f>
        <v>4</v>
      </c>
      <c r="F213" s="10">
        <f t="shared" ref="F213:AY213" si="92">SUM(F214:F214)</f>
        <v>0</v>
      </c>
      <c r="G213" s="10">
        <f t="shared" si="92"/>
        <v>4</v>
      </c>
      <c r="H213" s="10">
        <f t="shared" si="92"/>
        <v>0</v>
      </c>
      <c r="I213" s="10">
        <f t="shared" si="92"/>
        <v>0</v>
      </c>
      <c r="J213" s="10">
        <f t="shared" si="92"/>
        <v>0</v>
      </c>
      <c r="K213" s="10">
        <f t="shared" si="92"/>
        <v>4</v>
      </c>
      <c r="L213" s="10">
        <f t="shared" si="92"/>
        <v>0</v>
      </c>
      <c r="M213" s="10">
        <f t="shared" si="92"/>
        <v>0</v>
      </c>
      <c r="N213" s="10">
        <f t="shared" si="92"/>
        <v>0</v>
      </c>
      <c r="O213" s="10">
        <f t="shared" si="92"/>
        <v>0</v>
      </c>
      <c r="P213" s="10">
        <f t="shared" si="92"/>
        <v>0</v>
      </c>
      <c r="Q213" s="10">
        <f t="shared" si="92"/>
        <v>0</v>
      </c>
      <c r="R213" s="10">
        <f t="shared" si="92"/>
        <v>0</v>
      </c>
      <c r="S213" s="10">
        <f t="shared" si="92"/>
        <v>0</v>
      </c>
      <c r="T213" s="10">
        <f t="shared" si="92"/>
        <v>0</v>
      </c>
      <c r="U213" s="10">
        <f t="shared" si="92"/>
        <v>0</v>
      </c>
      <c r="V213" s="10">
        <f t="shared" si="92"/>
        <v>0</v>
      </c>
      <c r="W213" s="10">
        <f t="shared" si="92"/>
        <v>0</v>
      </c>
      <c r="X213" s="10">
        <f t="shared" si="92"/>
        <v>0</v>
      </c>
      <c r="Y213" s="10">
        <f t="shared" si="92"/>
        <v>0</v>
      </c>
      <c r="Z213" s="10">
        <f t="shared" si="92"/>
        <v>0</v>
      </c>
      <c r="AA213" s="10">
        <f t="shared" si="92"/>
        <v>0</v>
      </c>
      <c r="AB213" s="10">
        <f t="shared" si="92"/>
        <v>0</v>
      </c>
      <c r="AC213" s="10">
        <f t="shared" si="92"/>
        <v>0</v>
      </c>
      <c r="AD213" s="10">
        <f t="shared" si="92"/>
        <v>0</v>
      </c>
      <c r="AE213" s="10">
        <f t="shared" si="92"/>
        <v>0</v>
      </c>
      <c r="AF213" s="10">
        <f t="shared" si="92"/>
        <v>0</v>
      </c>
      <c r="AG213" s="10">
        <f t="shared" si="92"/>
        <v>0</v>
      </c>
      <c r="AH213" s="10">
        <f t="shared" si="92"/>
        <v>0</v>
      </c>
      <c r="AI213" s="10">
        <f t="shared" si="92"/>
        <v>0</v>
      </c>
      <c r="AJ213" s="10">
        <f t="shared" si="92"/>
        <v>0</v>
      </c>
      <c r="AK213" s="10">
        <f t="shared" si="92"/>
        <v>0</v>
      </c>
      <c r="AL213" s="10">
        <f t="shared" si="92"/>
        <v>0</v>
      </c>
      <c r="AM213" s="10">
        <f t="shared" si="92"/>
        <v>0</v>
      </c>
      <c r="AN213" s="10">
        <f t="shared" si="92"/>
        <v>0</v>
      </c>
      <c r="AO213" s="10">
        <f t="shared" si="92"/>
        <v>0</v>
      </c>
      <c r="AP213" s="10">
        <f t="shared" si="92"/>
        <v>0</v>
      </c>
      <c r="AQ213" s="10">
        <f t="shared" si="92"/>
        <v>0</v>
      </c>
      <c r="AR213" s="10">
        <f t="shared" si="92"/>
        <v>0</v>
      </c>
      <c r="AS213" s="10">
        <f t="shared" si="92"/>
        <v>0</v>
      </c>
      <c r="AT213" s="10">
        <f t="shared" si="92"/>
        <v>0</v>
      </c>
      <c r="AU213" s="10">
        <f t="shared" si="92"/>
        <v>0</v>
      </c>
      <c r="AV213" s="10">
        <f t="shared" si="92"/>
        <v>0</v>
      </c>
      <c r="AW213" s="10">
        <f t="shared" si="92"/>
        <v>0</v>
      </c>
      <c r="AX213" s="10">
        <f t="shared" si="92"/>
        <v>0</v>
      </c>
      <c r="AY213" s="10">
        <f t="shared" si="92"/>
        <v>0</v>
      </c>
    </row>
    <row r="214" spans="1:51" x14ac:dyDescent="0.25">
      <c r="A214" s="9"/>
      <c r="B214" s="9"/>
      <c r="C214" s="9">
        <v>65981</v>
      </c>
      <c r="D214" s="40" t="s">
        <v>306</v>
      </c>
      <c r="E214" s="10">
        <v>4</v>
      </c>
      <c r="F214" s="10"/>
      <c r="G214" s="10">
        <v>4</v>
      </c>
      <c r="H214" s="10"/>
      <c r="I214" s="10"/>
      <c r="J214" s="10"/>
      <c r="K214" s="10">
        <v>4</v>
      </c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s="36" customFormat="1" x14ac:dyDescent="0.25">
      <c r="A215" s="56" t="s">
        <v>105</v>
      </c>
      <c r="B215" s="56"/>
      <c r="C215" s="56"/>
      <c r="D215" s="56"/>
      <c r="E215" s="17">
        <f>SUM(E216:E216)</f>
        <v>148479.20000000001</v>
      </c>
      <c r="F215" s="17">
        <f t="shared" ref="F215:AY215" si="93">SUM(F216:F216)</f>
        <v>1032.5999999999999</v>
      </c>
      <c r="G215" s="17">
        <f t="shared" si="93"/>
        <v>147446.6</v>
      </c>
      <c r="H215" s="17">
        <f t="shared" si="93"/>
        <v>160</v>
      </c>
      <c r="I215" s="17">
        <f t="shared" si="93"/>
        <v>116</v>
      </c>
      <c r="J215" s="17">
        <f t="shared" si="93"/>
        <v>100</v>
      </c>
      <c r="K215" s="17">
        <f t="shared" si="93"/>
        <v>22</v>
      </c>
      <c r="L215" s="17">
        <f t="shared" si="93"/>
        <v>150</v>
      </c>
      <c r="M215" s="17">
        <f t="shared" si="93"/>
        <v>34</v>
      </c>
      <c r="N215" s="17">
        <f t="shared" si="93"/>
        <v>18</v>
      </c>
      <c r="O215" s="17">
        <f t="shared" si="93"/>
        <v>0</v>
      </c>
      <c r="P215" s="17">
        <f t="shared" si="93"/>
        <v>0</v>
      </c>
      <c r="Q215" s="17">
        <f t="shared" si="93"/>
        <v>23</v>
      </c>
      <c r="R215" s="17">
        <f t="shared" si="93"/>
        <v>20</v>
      </c>
      <c r="S215" s="17">
        <f t="shared" si="93"/>
        <v>1329</v>
      </c>
      <c r="T215" s="17">
        <f t="shared" si="93"/>
        <v>142592</v>
      </c>
      <c r="U215" s="17">
        <f t="shared" si="93"/>
        <v>23</v>
      </c>
      <c r="V215" s="17">
        <f t="shared" si="93"/>
        <v>237</v>
      </c>
      <c r="W215" s="17">
        <f t="shared" si="93"/>
        <v>105</v>
      </c>
      <c r="X215" s="17">
        <f t="shared" si="93"/>
        <v>50</v>
      </c>
      <c r="Y215" s="17">
        <f t="shared" si="93"/>
        <v>79</v>
      </c>
      <c r="Z215" s="17">
        <f t="shared" si="93"/>
        <v>218</v>
      </c>
      <c r="AA215" s="17">
        <f t="shared" si="93"/>
        <v>0</v>
      </c>
      <c r="AB215" s="17">
        <f t="shared" si="93"/>
        <v>0</v>
      </c>
      <c r="AC215" s="17">
        <f t="shared" si="93"/>
        <v>291</v>
      </c>
      <c r="AD215" s="17">
        <f t="shared" si="93"/>
        <v>46.3</v>
      </c>
      <c r="AE215" s="17">
        <f t="shared" si="93"/>
        <v>115</v>
      </c>
      <c r="AF215" s="17">
        <f t="shared" si="93"/>
        <v>170</v>
      </c>
      <c r="AG215" s="17">
        <f t="shared" si="93"/>
        <v>25</v>
      </c>
      <c r="AH215" s="17">
        <f t="shared" si="93"/>
        <v>27</v>
      </c>
      <c r="AI215" s="17">
        <f t="shared" si="93"/>
        <v>10</v>
      </c>
      <c r="AJ215" s="17">
        <f t="shared" si="93"/>
        <v>41</v>
      </c>
      <c r="AK215" s="17">
        <f t="shared" si="93"/>
        <v>270</v>
      </c>
      <c r="AL215" s="17">
        <f t="shared" si="93"/>
        <v>30</v>
      </c>
      <c r="AM215" s="17">
        <f t="shared" si="93"/>
        <v>6</v>
      </c>
      <c r="AN215" s="17">
        <f t="shared" si="93"/>
        <v>7</v>
      </c>
      <c r="AO215" s="17">
        <f t="shared" si="93"/>
        <v>15</v>
      </c>
      <c r="AP215" s="17">
        <f t="shared" si="93"/>
        <v>45</v>
      </c>
      <c r="AQ215" s="17">
        <f t="shared" si="93"/>
        <v>30</v>
      </c>
      <c r="AR215" s="17">
        <f t="shared" si="93"/>
        <v>500</v>
      </c>
      <c r="AS215" s="17">
        <f t="shared" si="93"/>
        <v>185.3</v>
      </c>
      <c r="AT215" s="17">
        <f t="shared" si="93"/>
        <v>24</v>
      </c>
      <c r="AU215" s="17">
        <f t="shared" si="93"/>
        <v>60</v>
      </c>
      <c r="AV215" s="17">
        <f t="shared" si="93"/>
        <v>200</v>
      </c>
      <c r="AW215" s="17">
        <f t="shared" si="93"/>
        <v>23</v>
      </c>
      <c r="AX215" s="17">
        <f t="shared" si="93"/>
        <v>50</v>
      </c>
      <c r="AY215" s="17">
        <f t="shared" si="93"/>
        <v>0</v>
      </c>
    </row>
    <row r="216" spans="1:51" s="36" customFormat="1" x14ac:dyDescent="0.25">
      <c r="A216" s="56">
        <v>63</v>
      </c>
      <c r="B216" s="56"/>
      <c r="C216" s="56"/>
      <c r="D216" s="56" t="s">
        <v>307</v>
      </c>
      <c r="E216" s="17">
        <f>SUM(E217,E219,E221,E223)</f>
        <v>148479.20000000001</v>
      </c>
      <c r="F216" s="17">
        <f t="shared" ref="F216:AY216" si="94">SUM(F217,F219,F221,F223)</f>
        <v>1032.5999999999999</v>
      </c>
      <c r="G216" s="17">
        <f t="shared" si="94"/>
        <v>147446.6</v>
      </c>
      <c r="H216" s="17">
        <f t="shared" si="94"/>
        <v>160</v>
      </c>
      <c r="I216" s="17">
        <f t="shared" si="94"/>
        <v>116</v>
      </c>
      <c r="J216" s="17">
        <f t="shared" si="94"/>
        <v>100</v>
      </c>
      <c r="K216" s="17">
        <f t="shared" si="94"/>
        <v>22</v>
      </c>
      <c r="L216" s="17">
        <f t="shared" si="94"/>
        <v>150</v>
      </c>
      <c r="M216" s="17">
        <f t="shared" si="94"/>
        <v>34</v>
      </c>
      <c r="N216" s="17">
        <f t="shared" si="94"/>
        <v>18</v>
      </c>
      <c r="O216" s="17">
        <f t="shared" si="94"/>
        <v>0</v>
      </c>
      <c r="P216" s="17">
        <f t="shared" si="94"/>
        <v>0</v>
      </c>
      <c r="Q216" s="17">
        <f t="shared" si="94"/>
        <v>23</v>
      </c>
      <c r="R216" s="17">
        <f t="shared" si="94"/>
        <v>20</v>
      </c>
      <c r="S216" s="17">
        <f t="shared" si="94"/>
        <v>1329</v>
      </c>
      <c r="T216" s="17">
        <f t="shared" si="94"/>
        <v>142592</v>
      </c>
      <c r="U216" s="17">
        <f t="shared" si="94"/>
        <v>23</v>
      </c>
      <c r="V216" s="17">
        <f t="shared" si="94"/>
        <v>237</v>
      </c>
      <c r="W216" s="17">
        <f t="shared" si="94"/>
        <v>105</v>
      </c>
      <c r="X216" s="17">
        <f t="shared" si="94"/>
        <v>50</v>
      </c>
      <c r="Y216" s="17">
        <f t="shared" si="94"/>
        <v>79</v>
      </c>
      <c r="Z216" s="17">
        <f t="shared" si="94"/>
        <v>218</v>
      </c>
      <c r="AA216" s="17">
        <f t="shared" si="94"/>
        <v>0</v>
      </c>
      <c r="AB216" s="17">
        <f t="shared" si="94"/>
        <v>0</v>
      </c>
      <c r="AC216" s="17">
        <f t="shared" si="94"/>
        <v>291</v>
      </c>
      <c r="AD216" s="17">
        <f t="shared" si="94"/>
        <v>46.3</v>
      </c>
      <c r="AE216" s="17">
        <f t="shared" si="94"/>
        <v>115</v>
      </c>
      <c r="AF216" s="17">
        <f t="shared" si="94"/>
        <v>170</v>
      </c>
      <c r="AG216" s="17">
        <f t="shared" si="94"/>
        <v>25</v>
      </c>
      <c r="AH216" s="17">
        <f t="shared" si="94"/>
        <v>27</v>
      </c>
      <c r="AI216" s="17">
        <f t="shared" si="94"/>
        <v>10</v>
      </c>
      <c r="AJ216" s="17">
        <f t="shared" si="94"/>
        <v>41</v>
      </c>
      <c r="AK216" s="17">
        <f t="shared" si="94"/>
        <v>270</v>
      </c>
      <c r="AL216" s="17">
        <f t="shared" si="94"/>
        <v>30</v>
      </c>
      <c r="AM216" s="17">
        <f t="shared" si="94"/>
        <v>6</v>
      </c>
      <c r="AN216" s="17">
        <f t="shared" si="94"/>
        <v>7</v>
      </c>
      <c r="AO216" s="17">
        <f t="shared" si="94"/>
        <v>15</v>
      </c>
      <c r="AP216" s="17">
        <f t="shared" si="94"/>
        <v>45</v>
      </c>
      <c r="AQ216" s="17">
        <f t="shared" si="94"/>
        <v>30</v>
      </c>
      <c r="AR216" s="17">
        <f t="shared" si="94"/>
        <v>500</v>
      </c>
      <c r="AS216" s="17">
        <f t="shared" si="94"/>
        <v>185.3</v>
      </c>
      <c r="AT216" s="17">
        <f t="shared" si="94"/>
        <v>24</v>
      </c>
      <c r="AU216" s="17">
        <f t="shared" si="94"/>
        <v>60</v>
      </c>
      <c r="AV216" s="17">
        <f t="shared" si="94"/>
        <v>200</v>
      </c>
      <c r="AW216" s="17">
        <f t="shared" si="94"/>
        <v>23</v>
      </c>
      <c r="AX216" s="17">
        <f t="shared" si="94"/>
        <v>50</v>
      </c>
      <c r="AY216" s="17">
        <f t="shared" si="94"/>
        <v>0</v>
      </c>
    </row>
    <row r="217" spans="1:51" x14ac:dyDescent="0.25">
      <c r="A217" s="9"/>
      <c r="B217" s="9">
        <v>6301</v>
      </c>
      <c r="C217" s="9"/>
      <c r="D217" s="9" t="s">
        <v>308</v>
      </c>
      <c r="E217" s="10">
        <f t="shared" ref="E217:N217" si="95">SUM(E218:E218)</f>
        <v>5155.2</v>
      </c>
      <c r="F217" s="10">
        <f t="shared" si="95"/>
        <v>1027.5999999999999</v>
      </c>
      <c r="G217" s="10">
        <f t="shared" si="95"/>
        <v>4127.6000000000004</v>
      </c>
      <c r="H217" s="10">
        <f t="shared" si="95"/>
        <v>160</v>
      </c>
      <c r="I217" s="10">
        <f t="shared" si="95"/>
        <v>116</v>
      </c>
      <c r="J217" s="10">
        <f t="shared" si="95"/>
        <v>100</v>
      </c>
      <c r="K217" s="10">
        <f t="shared" si="95"/>
        <v>22</v>
      </c>
      <c r="L217" s="10">
        <f t="shared" si="95"/>
        <v>150</v>
      </c>
      <c r="M217" s="10">
        <f t="shared" si="95"/>
        <v>34</v>
      </c>
      <c r="N217" s="10">
        <f t="shared" si="95"/>
        <v>18</v>
      </c>
      <c r="O217" s="10">
        <f t="shared" ref="O217:AY217" si="96">SUM(O218:O218)</f>
        <v>0</v>
      </c>
      <c r="P217" s="10">
        <f t="shared" si="96"/>
        <v>0</v>
      </c>
      <c r="Q217" s="10">
        <f t="shared" si="96"/>
        <v>23</v>
      </c>
      <c r="R217" s="10">
        <f t="shared" si="96"/>
        <v>20</v>
      </c>
      <c r="S217" s="10">
        <f t="shared" si="96"/>
        <v>40</v>
      </c>
      <c r="T217" s="10">
        <f t="shared" si="96"/>
        <v>592</v>
      </c>
      <c r="U217" s="10">
        <f t="shared" si="96"/>
        <v>23</v>
      </c>
      <c r="V217" s="10">
        <f t="shared" si="96"/>
        <v>227</v>
      </c>
      <c r="W217" s="10">
        <f t="shared" si="96"/>
        <v>105</v>
      </c>
      <c r="X217" s="10">
        <f t="shared" si="96"/>
        <v>50</v>
      </c>
      <c r="Y217" s="10">
        <f t="shared" si="96"/>
        <v>79</v>
      </c>
      <c r="Z217" s="10">
        <f t="shared" si="96"/>
        <v>218</v>
      </c>
      <c r="AA217" s="10">
        <f t="shared" si="96"/>
        <v>0</v>
      </c>
      <c r="AB217" s="10">
        <f t="shared" si="96"/>
        <v>0</v>
      </c>
      <c r="AC217" s="10">
        <f t="shared" si="96"/>
        <v>291</v>
      </c>
      <c r="AD217" s="10">
        <f t="shared" si="96"/>
        <v>36.299999999999997</v>
      </c>
      <c r="AE217" s="10">
        <f t="shared" si="96"/>
        <v>115</v>
      </c>
      <c r="AF217" s="10">
        <f t="shared" si="96"/>
        <v>170</v>
      </c>
      <c r="AG217" s="10">
        <f t="shared" si="96"/>
        <v>25</v>
      </c>
      <c r="AH217" s="10">
        <f t="shared" si="96"/>
        <v>27</v>
      </c>
      <c r="AI217" s="10">
        <f t="shared" si="96"/>
        <v>10</v>
      </c>
      <c r="AJ217" s="10">
        <f t="shared" si="96"/>
        <v>31</v>
      </c>
      <c r="AK217" s="10">
        <f t="shared" si="96"/>
        <v>270</v>
      </c>
      <c r="AL217" s="10">
        <f t="shared" si="96"/>
        <v>30</v>
      </c>
      <c r="AM217" s="10">
        <f t="shared" si="96"/>
        <v>6</v>
      </c>
      <c r="AN217" s="10">
        <f t="shared" si="96"/>
        <v>7</v>
      </c>
      <c r="AO217" s="10">
        <f t="shared" si="96"/>
        <v>15</v>
      </c>
      <c r="AP217" s="10">
        <f t="shared" si="96"/>
        <v>45</v>
      </c>
      <c r="AQ217" s="10">
        <f t="shared" si="96"/>
        <v>30</v>
      </c>
      <c r="AR217" s="10">
        <f t="shared" si="96"/>
        <v>500</v>
      </c>
      <c r="AS217" s="10">
        <f t="shared" si="96"/>
        <v>185.3</v>
      </c>
      <c r="AT217" s="10">
        <f t="shared" si="96"/>
        <v>24</v>
      </c>
      <c r="AU217" s="10">
        <f t="shared" si="96"/>
        <v>60</v>
      </c>
      <c r="AV217" s="10">
        <f t="shared" si="96"/>
        <v>200</v>
      </c>
      <c r="AW217" s="10">
        <f t="shared" si="96"/>
        <v>23</v>
      </c>
      <c r="AX217" s="10">
        <f t="shared" si="96"/>
        <v>50</v>
      </c>
      <c r="AY217" s="10">
        <f t="shared" si="96"/>
        <v>0</v>
      </c>
    </row>
    <row r="218" spans="1:51" x14ac:dyDescent="0.25">
      <c r="A218" s="9"/>
      <c r="B218" s="9"/>
      <c r="C218" s="9">
        <v>63011</v>
      </c>
      <c r="D218" s="9" t="s">
        <v>308</v>
      </c>
      <c r="E218" s="10">
        <v>5155.2</v>
      </c>
      <c r="F218" s="10">
        <v>1027.5999999999999</v>
      </c>
      <c r="G218" s="10">
        <v>4127.6000000000004</v>
      </c>
      <c r="H218" s="10">
        <v>160</v>
      </c>
      <c r="I218" s="10">
        <v>116</v>
      </c>
      <c r="J218" s="10">
        <v>100</v>
      </c>
      <c r="K218" s="10">
        <v>22</v>
      </c>
      <c r="L218" s="10">
        <v>150</v>
      </c>
      <c r="M218" s="10">
        <v>34</v>
      </c>
      <c r="N218" s="10">
        <v>18</v>
      </c>
      <c r="O218" s="10"/>
      <c r="P218" s="10"/>
      <c r="Q218" s="10">
        <v>23</v>
      </c>
      <c r="R218" s="10">
        <v>20</v>
      </c>
      <c r="S218" s="10">
        <v>40</v>
      </c>
      <c r="T218" s="10">
        <v>592</v>
      </c>
      <c r="U218" s="10">
        <v>23</v>
      </c>
      <c r="V218" s="10">
        <v>227</v>
      </c>
      <c r="W218" s="10">
        <v>105</v>
      </c>
      <c r="X218" s="10">
        <v>50</v>
      </c>
      <c r="Y218" s="10">
        <v>79</v>
      </c>
      <c r="Z218" s="10">
        <v>218</v>
      </c>
      <c r="AA218" s="10"/>
      <c r="AB218" s="10"/>
      <c r="AC218" s="10">
        <v>291</v>
      </c>
      <c r="AD218" s="10">
        <v>36.299999999999997</v>
      </c>
      <c r="AE218" s="10">
        <v>115</v>
      </c>
      <c r="AF218" s="10">
        <v>170</v>
      </c>
      <c r="AG218" s="10">
        <v>25</v>
      </c>
      <c r="AH218" s="10">
        <v>27</v>
      </c>
      <c r="AI218" s="10">
        <v>10</v>
      </c>
      <c r="AJ218" s="10">
        <v>31</v>
      </c>
      <c r="AK218" s="10">
        <v>270</v>
      </c>
      <c r="AL218" s="10">
        <v>30</v>
      </c>
      <c r="AM218" s="10">
        <v>6</v>
      </c>
      <c r="AN218" s="10">
        <v>7</v>
      </c>
      <c r="AO218" s="10">
        <v>15</v>
      </c>
      <c r="AP218" s="10">
        <v>45</v>
      </c>
      <c r="AQ218" s="10">
        <v>30</v>
      </c>
      <c r="AR218" s="10">
        <v>500</v>
      </c>
      <c r="AS218" s="10">
        <v>185.3</v>
      </c>
      <c r="AT218" s="10">
        <v>24</v>
      </c>
      <c r="AU218" s="10">
        <v>60</v>
      </c>
      <c r="AV218" s="10">
        <v>200</v>
      </c>
      <c r="AW218" s="10">
        <v>23</v>
      </c>
      <c r="AX218" s="10">
        <v>50</v>
      </c>
      <c r="AY218" s="10"/>
    </row>
    <row r="219" spans="1:51" x14ac:dyDescent="0.25">
      <c r="A219" s="9"/>
      <c r="B219" s="9">
        <v>6303</v>
      </c>
      <c r="C219" s="9"/>
      <c r="D219" s="68" t="s">
        <v>310</v>
      </c>
      <c r="E219" s="10">
        <f>SUM(E220:E220)</f>
        <v>35</v>
      </c>
      <c r="F219" s="10">
        <f t="shared" ref="F219:AY219" si="97">SUM(F220:F220)</f>
        <v>5</v>
      </c>
      <c r="G219" s="10">
        <f t="shared" si="97"/>
        <v>30</v>
      </c>
      <c r="H219" s="10">
        <f t="shared" si="97"/>
        <v>0</v>
      </c>
      <c r="I219" s="10">
        <f t="shared" si="97"/>
        <v>0</v>
      </c>
      <c r="J219" s="10">
        <f t="shared" si="97"/>
        <v>0</v>
      </c>
      <c r="K219" s="10">
        <f t="shared" si="97"/>
        <v>0</v>
      </c>
      <c r="L219" s="10">
        <f t="shared" si="97"/>
        <v>0</v>
      </c>
      <c r="M219" s="10">
        <f t="shared" si="97"/>
        <v>0</v>
      </c>
      <c r="N219" s="10">
        <f t="shared" si="97"/>
        <v>0</v>
      </c>
      <c r="O219" s="10">
        <f t="shared" si="97"/>
        <v>0</v>
      </c>
      <c r="P219" s="10">
        <f t="shared" si="97"/>
        <v>0</v>
      </c>
      <c r="Q219" s="10">
        <f t="shared" si="97"/>
        <v>0</v>
      </c>
      <c r="R219" s="10">
        <f t="shared" si="97"/>
        <v>0</v>
      </c>
      <c r="S219" s="10">
        <f t="shared" si="97"/>
        <v>0</v>
      </c>
      <c r="T219" s="10">
        <f t="shared" si="97"/>
        <v>0</v>
      </c>
      <c r="U219" s="10">
        <f t="shared" si="97"/>
        <v>0</v>
      </c>
      <c r="V219" s="10">
        <f t="shared" si="97"/>
        <v>10</v>
      </c>
      <c r="W219" s="10">
        <f t="shared" si="97"/>
        <v>0</v>
      </c>
      <c r="X219" s="10">
        <f t="shared" si="97"/>
        <v>0</v>
      </c>
      <c r="Y219" s="10">
        <f t="shared" si="97"/>
        <v>0</v>
      </c>
      <c r="Z219" s="10">
        <f t="shared" si="97"/>
        <v>0</v>
      </c>
      <c r="AA219" s="10">
        <f t="shared" si="97"/>
        <v>0</v>
      </c>
      <c r="AB219" s="10">
        <f t="shared" si="97"/>
        <v>0</v>
      </c>
      <c r="AC219" s="10">
        <f t="shared" si="97"/>
        <v>0</v>
      </c>
      <c r="AD219" s="10">
        <f t="shared" si="97"/>
        <v>10</v>
      </c>
      <c r="AE219" s="10">
        <f t="shared" si="97"/>
        <v>0</v>
      </c>
      <c r="AF219" s="10">
        <f t="shared" si="97"/>
        <v>0</v>
      </c>
      <c r="AG219" s="10">
        <f t="shared" si="97"/>
        <v>0</v>
      </c>
      <c r="AH219" s="10">
        <f t="shared" si="97"/>
        <v>0</v>
      </c>
      <c r="AI219" s="10">
        <f t="shared" si="97"/>
        <v>0</v>
      </c>
      <c r="AJ219" s="10">
        <f t="shared" si="97"/>
        <v>10</v>
      </c>
      <c r="AK219" s="10">
        <f t="shared" si="97"/>
        <v>0</v>
      </c>
      <c r="AL219" s="10">
        <f t="shared" si="97"/>
        <v>0</v>
      </c>
      <c r="AM219" s="10">
        <f t="shared" si="97"/>
        <v>0</v>
      </c>
      <c r="AN219" s="10">
        <f t="shared" si="97"/>
        <v>0</v>
      </c>
      <c r="AO219" s="10">
        <f t="shared" si="97"/>
        <v>0</v>
      </c>
      <c r="AP219" s="10">
        <f t="shared" si="97"/>
        <v>0</v>
      </c>
      <c r="AQ219" s="10">
        <f t="shared" si="97"/>
        <v>0</v>
      </c>
      <c r="AR219" s="10">
        <f t="shared" si="97"/>
        <v>0</v>
      </c>
      <c r="AS219" s="10">
        <f t="shared" si="97"/>
        <v>0</v>
      </c>
      <c r="AT219" s="10">
        <f t="shared" si="97"/>
        <v>0</v>
      </c>
      <c r="AU219" s="10">
        <f t="shared" si="97"/>
        <v>0</v>
      </c>
      <c r="AV219" s="10">
        <f t="shared" si="97"/>
        <v>0</v>
      </c>
      <c r="AW219" s="10">
        <f t="shared" si="97"/>
        <v>0</v>
      </c>
      <c r="AX219" s="10">
        <f t="shared" si="97"/>
        <v>0</v>
      </c>
      <c r="AY219" s="10">
        <f t="shared" si="97"/>
        <v>0</v>
      </c>
    </row>
    <row r="220" spans="1:51" x14ac:dyDescent="0.25">
      <c r="A220" s="9"/>
      <c r="B220" s="9"/>
      <c r="C220" s="9">
        <v>63031</v>
      </c>
      <c r="D220" s="81" t="s">
        <v>346</v>
      </c>
      <c r="E220" s="10">
        <v>35</v>
      </c>
      <c r="F220" s="10">
        <v>5</v>
      </c>
      <c r="G220" s="10">
        <v>30</v>
      </c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>
        <v>10</v>
      </c>
      <c r="W220" s="10"/>
      <c r="X220" s="10"/>
      <c r="Y220" s="10"/>
      <c r="Z220" s="10"/>
      <c r="AA220" s="10"/>
      <c r="AB220" s="10"/>
      <c r="AC220" s="10"/>
      <c r="AD220" s="10">
        <v>10</v>
      </c>
      <c r="AE220" s="10"/>
      <c r="AF220" s="10"/>
      <c r="AG220" s="10"/>
      <c r="AH220" s="10"/>
      <c r="AI220" s="10"/>
      <c r="AJ220" s="10">
        <v>10</v>
      </c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</row>
    <row r="221" spans="1:51" x14ac:dyDescent="0.25">
      <c r="A221" s="9"/>
      <c r="B221" s="9">
        <v>6304</v>
      </c>
      <c r="C221" s="9"/>
      <c r="D221" s="68" t="s">
        <v>311</v>
      </c>
      <c r="E221" s="10">
        <f>SUM(E222:E222)</f>
        <v>1289</v>
      </c>
      <c r="F221" s="10">
        <f t="shared" ref="F221:AY221" si="98">SUM(F222:F222)</f>
        <v>0</v>
      </c>
      <c r="G221" s="10">
        <f t="shared" si="98"/>
        <v>1289</v>
      </c>
      <c r="H221" s="10">
        <f t="shared" si="98"/>
        <v>0</v>
      </c>
      <c r="I221" s="10">
        <f t="shared" si="98"/>
        <v>0</v>
      </c>
      <c r="J221" s="10">
        <f t="shared" si="98"/>
        <v>0</v>
      </c>
      <c r="K221" s="10">
        <f t="shared" si="98"/>
        <v>0</v>
      </c>
      <c r="L221" s="10">
        <f t="shared" si="98"/>
        <v>0</v>
      </c>
      <c r="M221" s="10">
        <f t="shared" si="98"/>
        <v>0</v>
      </c>
      <c r="N221" s="10">
        <f t="shared" si="98"/>
        <v>0</v>
      </c>
      <c r="O221" s="10">
        <f t="shared" si="98"/>
        <v>0</v>
      </c>
      <c r="P221" s="10">
        <f t="shared" si="98"/>
        <v>0</v>
      </c>
      <c r="Q221" s="10">
        <f t="shared" si="98"/>
        <v>0</v>
      </c>
      <c r="R221" s="10">
        <f t="shared" si="98"/>
        <v>0</v>
      </c>
      <c r="S221" s="10">
        <f t="shared" si="98"/>
        <v>1289</v>
      </c>
      <c r="T221" s="10">
        <f t="shared" si="98"/>
        <v>0</v>
      </c>
      <c r="U221" s="10">
        <f t="shared" si="98"/>
        <v>0</v>
      </c>
      <c r="V221" s="10">
        <f t="shared" si="98"/>
        <v>0</v>
      </c>
      <c r="W221" s="10">
        <f t="shared" si="98"/>
        <v>0</v>
      </c>
      <c r="X221" s="10">
        <f t="shared" si="98"/>
        <v>0</v>
      </c>
      <c r="Y221" s="10">
        <f t="shared" si="98"/>
        <v>0</v>
      </c>
      <c r="Z221" s="10">
        <f t="shared" si="98"/>
        <v>0</v>
      </c>
      <c r="AA221" s="10">
        <f t="shared" si="98"/>
        <v>0</v>
      </c>
      <c r="AB221" s="10">
        <f t="shared" si="98"/>
        <v>0</v>
      </c>
      <c r="AC221" s="10">
        <f t="shared" si="98"/>
        <v>0</v>
      </c>
      <c r="AD221" s="10">
        <f t="shared" si="98"/>
        <v>0</v>
      </c>
      <c r="AE221" s="10">
        <f t="shared" si="98"/>
        <v>0</v>
      </c>
      <c r="AF221" s="10">
        <f t="shared" si="98"/>
        <v>0</v>
      </c>
      <c r="AG221" s="10">
        <f t="shared" si="98"/>
        <v>0</v>
      </c>
      <c r="AH221" s="10">
        <f t="shared" si="98"/>
        <v>0</v>
      </c>
      <c r="AI221" s="10">
        <f t="shared" si="98"/>
        <v>0</v>
      </c>
      <c r="AJ221" s="10">
        <f t="shared" si="98"/>
        <v>0</v>
      </c>
      <c r="AK221" s="10">
        <f t="shared" si="98"/>
        <v>0</v>
      </c>
      <c r="AL221" s="10">
        <f t="shared" si="98"/>
        <v>0</v>
      </c>
      <c r="AM221" s="10">
        <f t="shared" si="98"/>
        <v>0</v>
      </c>
      <c r="AN221" s="10">
        <f t="shared" si="98"/>
        <v>0</v>
      </c>
      <c r="AO221" s="10">
        <f t="shared" si="98"/>
        <v>0</v>
      </c>
      <c r="AP221" s="10">
        <f t="shared" si="98"/>
        <v>0</v>
      </c>
      <c r="AQ221" s="10">
        <f t="shared" si="98"/>
        <v>0</v>
      </c>
      <c r="AR221" s="10">
        <f t="shared" si="98"/>
        <v>0</v>
      </c>
      <c r="AS221" s="10">
        <f t="shared" si="98"/>
        <v>0</v>
      </c>
      <c r="AT221" s="10">
        <f t="shared" si="98"/>
        <v>0</v>
      </c>
      <c r="AU221" s="10">
        <f t="shared" si="98"/>
        <v>0</v>
      </c>
      <c r="AV221" s="10">
        <f t="shared" si="98"/>
        <v>0</v>
      </c>
      <c r="AW221" s="10">
        <f t="shared" si="98"/>
        <v>0</v>
      </c>
      <c r="AX221" s="10">
        <f t="shared" si="98"/>
        <v>0</v>
      </c>
      <c r="AY221" s="10">
        <f t="shared" si="98"/>
        <v>0</v>
      </c>
    </row>
    <row r="222" spans="1:51" x14ac:dyDescent="0.25">
      <c r="A222" s="9"/>
      <c r="B222" s="9"/>
      <c r="C222" s="9">
        <v>63041</v>
      </c>
      <c r="D222" s="81" t="s">
        <v>311</v>
      </c>
      <c r="E222" s="10">
        <v>1289</v>
      </c>
      <c r="F222" s="10"/>
      <c r="G222" s="10">
        <v>1289</v>
      </c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>
        <v>1289</v>
      </c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</row>
    <row r="223" spans="1:51" x14ac:dyDescent="0.25">
      <c r="A223" s="9"/>
      <c r="B223" s="9">
        <v>7009</v>
      </c>
      <c r="C223" s="9"/>
      <c r="D223" s="68" t="s">
        <v>313</v>
      </c>
      <c r="E223" s="10">
        <f>SUM(E224:E224)</f>
        <v>142000</v>
      </c>
      <c r="F223" s="10">
        <f t="shared" ref="F223:AY223" si="99">SUM(F224:F224)</f>
        <v>0</v>
      </c>
      <c r="G223" s="10">
        <f t="shared" si="99"/>
        <v>142000</v>
      </c>
      <c r="H223" s="10">
        <f t="shared" si="99"/>
        <v>0</v>
      </c>
      <c r="I223" s="10">
        <f t="shared" si="99"/>
        <v>0</v>
      </c>
      <c r="J223" s="10">
        <f t="shared" si="99"/>
        <v>0</v>
      </c>
      <c r="K223" s="10">
        <f t="shared" si="99"/>
        <v>0</v>
      </c>
      <c r="L223" s="10">
        <f t="shared" si="99"/>
        <v>0</v>
      </c>
      <c r="M223" s="10">
        <f t="shared" si="99"/>
        <v>0</v>
      </c>
      <c r="N223" s="10">
        <f t="shared" si="99"/>
        <v>0</v>
      </c>
      <c r="O223" s="10">
        <f t="shared" si="99"/>
        <v>0</v>
      </c>
      <c r="P223" s="10">
        <f t="shared" si="99"/>
        <v>0</v>
      </c>
      <c r="Q223" s="10">
        <f t="shared" si="99"/>
        <v>0</v>
      </c>
      <c r="R223" s="10">
        <f t="shared" si="99"/>
        <v>0</v>
      </c>
      <c r="S223" s="10">
        <f t="shared" si="99"/>
        <v>0</v>
      </c>
      <c r="T223" s="10">
        <f t="shared" si="99"/>
        <v>142000</v>
      </c>
      <c r="U223" s="10">
        <f t="shared" si="99"/>
        <v>0</v>
      </c>
      <c r="V223" s="10">
        <f t="shared" si="99"/>
        <v>0</v>
      </c>
      <c r="W223" s="10">
        <f t="shared" si="99"/>
        <v>0</v>
      </c>
      <c r="X223" s="10">
        <f t="shared" si="99"/>
        <v>0</v>
      </c>
      <c r="Y223" s="10">
        <f t="shared" si="99"/>
        <v>0</v>
      </c>
      <c r="Z223" s="10">
        <f t="shared" si="99"/>
        <v>0</v>
      </c>
      <c r="AA223" s="10">
        <f t="shared" si="99"/>
        <v>0</v>
      </c>
      <c r="AB223" s="10">
        <f t="shared" si="99"/>
        <v>0</v>
      </c>
      <c r="AC223" s="10">
        <f t="shared" si="99"/>
        <v>0</v>
      </c>
      <c r="AD223" s="10">
        <f t="shared" si="99"/>
        <v>0</v>
      </c>
      <c r="AE223" s="10">
        <f t="shared" si="99"/>
        <v>0</v>
      </c>
      <c r="AF223" s="10">
        <f t="shared" si="99"/>
        <v>0</v>
      </c>
      <c r="AG223" s="10">
        <f t="shared" si="99"/>
        <v>0</v>
      </c>
      <c r="AH223" s="10">
        <f t="shared" si="99"/>
        <v>0</v>
      </c>
      <c r="AI223" s="10">
        <f t="shared" si="99"/>
        <v>0</v>
      </c>
      <c r="AJ223" s="10">
        <f t="shared" si="99"/>
        <v>0</v>
      </c>
      <c r="AK223" s="10">
        <f t="shared" si="99"/>
        <v>0</v>
      </c>
      <c r="AL223" s="10">
        <f t="shared" si="99"/>
        <v>0</v>
      </c>
      <c r="AM223" s="10">
        <f t="shared" si="99"/>
        <v>0</v>
      </c>
      <c r="AN223" s="10">
        <f t="shared" si="99"/>
        <v>0</v>
      </c>
      <c r="AO223" s="10">
        <f t="shared" si="99"/>
        <v>0</v>
      </c>
      <c r="AP223" s="10">
        <f t="shared" si="99"/>
        <v>0</v>
      </c>
      <c r="AQ223" s="10">
        <f t="shared" si="99"/>
        <v>0</v>
      </c>
      <c r="AR223" s="10">
        <f t="shared" si="99"/>
        <v>0</v>
      </c>
      <c r="AS223" s="10">
        <f t="shared" si="99"/>
        <v>0</v>
      </c>
      <c r="AT223" s="10">
        <f t="shared" si="99"/>
        <v>0</v>
      </c>
      <c r="AU223" s="10">
        <f t="shared" si="99"/>
        <v>0</v>
      </c>
      <c r="AV223" s="10">
        <f t="shared" si="99"/>
        <v>0</v>
      </c>
      <c r="AW223" s="10">
        <f t="shared" si="99"/>
        <v>0</v>
      </c>
      <c r="AX223" s="10">
        <f t="shared" si="99"/>
        <v>0</v>
      </c>
      <c r="AY223" s="10">
        <f t="shared" si="99"/>
        <v>0</v>
      </c>
    </row>
    <row r="224" spans="1:51" x14ac:dyDescent="0.25">
      <c r="A224" s="9"/>
      <c r="B224" s="9"/>
      <c r="C224" s="9">
        <v>70091</v>
      </c>
      <c r="D224" s="81" t="s">
        <v>350</v>
      </c>
      <c r="E224" s="10">
        <v>142000</v>
      </c>
      <c r="F224" s="10"/>
      <c r="G224" s="10">
        <v>142000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>
        <v>142000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s="36" customFormat="1" x14ac:dyDescent="0.25">
      <c r="A225" s="56" t="s">
        <v>106</v>
      </c>
      <c r="B225" s="56"/>
      <c r="C225" s="56"/>
      <c r="D225" s="56" t="s">
        <v>310</v>
      </c>
      <c r="E225" s="17">
        <f>SUM(E226:E226)</f>
        <v>697000</v>
      </c>
      <c r="F225" s="17">
        <f t="shared" ref="F225:AY226" si="100">SUM(F226:F226)</f>
        <v>0</v>
      </c>
      <c r="G225" s="17">
        <f t="shared" si="100"/>
        <v>697000</v>
      </c>
      <c r="H225" s="17">
        <f t="shared" si="100"/>
        <v>0</v>
      </c>
      <c r="I225" s="17">
        <f t="shared" si="100"/>
        <v>0</v>
      </c>
      <c r="J225" s="17">
        <f t="shared" si="100"/>
        <v>0</v>
      </c>
      <c r="K225" s="17">
        <f t="shared" si="100"/>
        <v>0</v>
      </c>
      <c r="L225" s="17">
        <f t="shared" si="100"/>
        <v>0</v>
      </c>
      <c r="M225" s="17">
        <f t="shared" si="100"/>
        <v>0</v>
      </c>
      <c r="N225" s="17">
        <f t="shared" si="100"/>
        <v>0</v>
      </c>
      <c r="O225" s="17">
        <f t="shared" si="100"/>
        <v>0</v>
      </c>
      <c r="P225" s="17">
        <f t="shared" si="100"/>
        <v>0</v>
      </c>
      <c r="Q225" s="17">
        <f t="shared" si="100"/>
        <v>0</v>
      </c>
      <c r="R225" s="17">
        <f t="shared" si="100"/>
        <v>0</v>
      </c>
      <c r="S225" s="17">
        <f t="shared" si="100"/>
        <v>0</v>
      </c>
      <c r="T225" s="17">
        <f t="shared" si="100"/>
        <v>0</v>
      </c>
      <c r="U225" s="17">
        <f t="shared" si="100"/>
        <v>0</v>
      </c>
      <c r="V225" s="17">
        <f t="shared" si="100"/>
        <v>0</v>
      </c>
      <c r="W225" s="17">
        <f t="shared" si="100"/>
        <v>0</v>
      </c>
      <c r="X225" s="17">
        <f t="shared" si="100"/>
        <v>0</v>
      </c>
      <c r="Y225" s="17">
        <f t="shared" si="100"/>
        <v>0</v>
      </c>
      <c r="Z225" s="17">
        <f t="shared" si="100"/>
        <v>0</v>
      </c>
      <c r="AA225" s="17">
        <f t="shared" si="100"/>
        <v>0</v>
      </c>
      <c r="AB225" s="17">
        <f t="shared" si="100"/>
        <v>0</v>
      </c>
      <c r="AC225" s="17">
        <f t="shared" si="100"/>
        <v>0</v>
      </c>
      <c r="AD225" s="17">
        <f t="shared" si="100"/>
        <v>0</v>
      </c>
      <c r="AE225" s="17">
        <f t="shared" si="100"/>
        <v>0</v>
      </c>
      <c r="AF225" s="17">
        <f t="shared" si="100"/>
        <v>0</v>
      </c>
      <c r="AG225" s="17">
        <f t="shared" si="100"/>
        <v>0</v>
      </c>
      <c r="AH225" s="17">
        <f t="shared" si="100"/>
        <v>0</v>
      </c>
      <c r="AI225" s="17">
        <f t="shared" si="100"/>
        <v>0</v>
      </c>
      <c r="AJ225" s="17">
        <f t="shared" si="100"/>
        <v>0</v>
      </c>
      <c r="AK225" s="17">
        <f t="shared" si="100"/>
        <v>0</v>
      </c>
      <c r="AL225" s="17">
        <f t="shared" si="100"/>
        <v>0</v>
      </c>
      <c r="AM225" s="17">
        <f t="shared" si="100"/>
        <v>0</v>
      </c>
      <c r="AN225" s="17">
        <f t="shared" si="100"/>
        <v>0</v>
      </c>
      <c r="AO225" s="17">
        <f t="shared" si="100"/>
        <v>0</v>
      </c>
      <c r="AP225" s="17">
        <f t="shared" si="100"/>
        <v>0</v>
      </c>
      <c r="AQ225" s="17">
        <f t="shared" si="100"/>
        <v>0</v>
      </c>
      <c r="AR225" s="17">
        <f t="shared" si="100"/>
        <v>0</v>
      </c>
      <c r="AS225" s="17">
        <f t="shared" si="100"/>
        <v>0</v>
      </c>
      <c r="AT225" s="17">
        <f t="shared" si="100"/>
        <v>0</v>
      </c>
      <c r="AU225" s="17">
        <f t="shared" si="100"/>
        <v>0</v>
      </c>
      <c r="AV225" s="17">
        <f t="shared" si="100"/>
        <v>0</v>
      </c>
      <c r="AW225" s="17">
        <f t="shared" si="100"/>
        <v>0</v>
      </c>
      <c r="AX225" s="17">
        <f t="shared" si="100"/>
        <v>0</v>
      </c>
      <c r="AY225" s="17">
        <f>SUM(AY226:AY226)</f>
        <v>697000</v>
      </c>
    </row>
    <row r="226" spans="1:51" s="36" customFormat="1" x14ac:dyDescent="0.25">
      <c r="A226" s="56" t="s">
        <v>107</v>
      </c>
      <c r="B226" s="56"/>
      <c r="C226" s="56"/>
      <c r="D226" s="56" t="s">
        <v>346</v>
      </c>
      <c r="E226" s="17">
        <f>SUM(E227:E227)</f>
        <v>697000</v>
      </c>
      <c r="F226" s="17">
        <f t="shared" si="100"/>
        <v>0</v>
      </c>
      <c r="G226" s="17">
        <f t="shared" si="100"/>
        <v>697000</v>
      </c>
      <c r="H226" s="17">
        <f t="shared" si="100"/>
        <v>0</v>
      </c>
      <c r="I226" s="17">
        <f t="shared" si="100"/>
        <v>0</v>
      </c>
      <c r="J226" s="17">
        <f t="shared" si="100"/>
        <v>0</v>
      </c>
      <c r="K226" s="17">
        <f t="shared" si="100"/>
        <v>0</v>
      </c>
      <c r="L226" s="17">
        <f t="shared" si="100"/>
        <v>0</v>
      </c>
      <c r="M226" s="17">
        <f t="shared" si="100"/>
        <v>0</v>
      </c>
      <c r="N226" s="17">
        <f t="shared" si="100"/>
        <v>0</v>
      </c>
      <c r="O226" s="17">
        <f t="shared" si="100"/>
        <v>0</v>
      </c>
      <c r="P226" s="17">
        <f t="shared" si="100"/>
        <v>0</v>
      </c>
      <c r="Q226" s="17">
        <f t="shared" si="100"/>
        <v>0</v>
      </c>
      <c r="R226" s="17">
        <f t="shared" si="100"/>
        <v>0</v>
      </c>
      <c r="S226" s="17">
        <f t="shared" si="100"/>
        <v>0</v>
      </c>
      <c r="T226" s="17">
        <f t="shared" si="100"/>
        <v>0</v>
      </c>
      <c r="U226" s="17">
        <f t="shared" si="100"/>
        <v>0</v>
      </c>
      <c r="V226" s="17">
        <f t="shared" si="100"/>
        <v>0</v>
      </c>
      <c r="W226" s="17">
        <f t="shared" si="100"/>
        <v>0</v>
      </c>
      <c r="X226" s="17">
        <f t="shared" si="100"/>
        <v>0</v>
      </c>
      <c r="Y226" s="17">
        <f t="shared" si="100"/>
        <v>0</v>
      </c>
      <c r="Z226" s="17">
        <f t="shared" si="100"/>
        <v>0</v>
      </c>
      <c r="AA226" s="17">
        <f t="shared" si="100"/>
        <v>0</v>
      </c>
      <c r="AB226" s="17">
        <f t="shared" si="100"/>
        <v>0</v>
      </c>
      <c r="AC226" s="17">
        <f t="shared" si="100"/>
        <v>0</v>
      </c>
      <c r="AD226" s="17">
        <f t="shared" si="100"/>
        <v>0</v>
      </c>
      <c r="AE226" s="17">
        <f t="shared" si="100"/>
        <v>0</v>
      </c>
      <c r="AF226" s="17">
        <f t="shared" si="100"/>
        <v>0</v>
      </c>
      <c r="AG226" s="17">
        <f t="shared" si="100"/>
        <v>0</v>
      </c>
      <c r="AH226" s="17">
        <f t="shared" si="100"/>
        <v>0</v>
      </c>
      <c r="AI226" s="17">
        <f t="shared" si="100"/>
        <v>0</v>
      </c>
      <c r="AJ226" s="17">
        <f t="shared" si="100"/>
        <v>0</v>
      </c>
      <c r="AK226" s="17">
        <f t="shared" si="100"/>
        <v>0</v>
      </c>
      <c r="AL226" s="17">
        <f t="shared" si="100"/>
        <v>0</v>
      </c>
      <c r="AM226" s="17">
        <f t="shared" si="100"/>
        <v>0</v>
      </c>
      <c r="AN226" s="17">
        <f t="shared" si="100"/>
        <v>0</v>
      </c>
      <c r="AO226" s="17">
        <f t="shared" si="100"/>
        <v>0</v>
      </c>
      <c r="AP226" s="17">
        <f t="shared" si="100"/>
        <v>0</v>
      </c>
      <c r="AQ226" s="17">
        <f t="shared" si="100"/>
        <v>0</v>
      </c>
      <c r="AR226" s="17">
        <f t="shared" si="100"/>
        <v>0</v>
      </c>
      <c r="AS226" s="17">
        <f t="shared" si="100"/>
        <v>0</v>
      </c>
      <c r="AT226" s="17">
        <f t="shared" si="100"/>
        <v>0</v>
      </c>
      <c r="AU226" s="17">
        <f t="shared" si="100"/>
        <v>0</v>
      </c>
      <c r="AV226" s="17">
        <f t="shared" si="100"/>
        <v>0</v>
      </c>
      <c r="AW226" s="17">
        <f t="shared" si="100"/>
        <v>0</v>
      </c>
      <c r="AX226" s="17">
        <f t="shared" si="100"/>
        <v>0</v>
      </c>
      <c r="AY226" s="17">
        <f t="shared" si="100"/>
        <v>697000</v>
      </c>
    </row>
    <row r="227" spans="1:51" s="36" customFormat="1" x14ac:dyDescent="0.25">
      <c r="A227" s="56">
        <v>69</v>
      </c>
      <c r="B227" s="56"/>
      <c r="C227" s="56"/>
      <c r="D227" s="56" t="s">
        <v>311</v>
      </c>
      <c r="E227" s="17">
        <f>SUM(E228,E230)</f>
        <v>697000</v>
      </c>
      <c r="F227" s="17">
        <f t="shared" ref="F227:AY227" si="101">SUM(F228,F230)</f>
        <v>0</v>
      </c>
      <c r="G227" s="17">
        <f t="shared" si="101"/>
        <v>697000</v>
      </c>
      <c r="H227" s="17">
        <f t="shared" si="101"/>
        <v>0</v>
      </c>
      <c r="I227" s="17">
        <f t="shared" si="101"/>
        <v>0</v>
      </c>
      <c r="J227" s="17">
        <f t="shared" si="101"/>
        <v>0</v>
      </c>
      <c r="K227" s="17">
        <f t="shared" si="101"/>
        <v>0</v>
      </c>
      <c r="L227" s="17">
        <f t="shared" si="101"/>
        <v>0</v>
      </c>
      <c r="M227" s="17">
        <f t="shared" si="101"/>
        <v>0</v>
      </c>
      <c r="N227" s="17">
        <f t="shared" si="101"/>
        <v>0</v>
      </c>
      <c r="O227" s="17">
        <f t="shared" si="101"/>
        <v>0</v>
      </c>
      <c r="P227" s="17">
        <f t="shared" si="101"/>
        <v>0</v>
      </c>
      <c r="Q227" s="17">
        <f t="shared" si="101"/>
        <v>0</v>
      </c>
      <c r="R227" s="17">
        <f t="shared" si="101"/>
        <v>0</v>
      </c>
      <c r="S227" s="17">
        <f t="shared" si="101"/>
        <v>0</v>
      </c>
      <c r="T227" s="17">
        <f t="shared" si="101"/>
        <v>0</v>
      </c>
      <c r="U227" s="17">
        <f t="shared" si="101"/>
        <v>0</v>
      </c>
      <c r="V227" s="17">
        <f t="shared" si="101"/>
        <v>0</v>
      </c>
      <c r="W227" s="17">
        <f t="shared" si="101"/>
        <v>0</v>
      </c>
      <c r="X227" s="17">
        <f t="shared" si="101"/>
        <v>0</v>
      </c>
      <c r="Y227" s="17">
        <f t="shared" si="101"/>
        <v>0</v>
      </c>
      <c r="Z227" s="17">
        <f t="shared" si="101"/>
        <v>0</v>
      </c>
      <c r="AA227" s="17">
        <f t="shared" si="101"/>
        <v>0</v>
      </c>
      <c r="AB227" s="17">
        <f t="shared" si="101"/>
        <v>0</v>
      </c>
      <c r="AC227" s="17">
        <f t="shared" si="101"/>
        <v>0</v>
      </c>
      <c r="AD227" s="17">
        <f t="shared" si="101"/>
        <v>0</v>
      </c>
      <c r="AE227" s="17">
        <f t="shared" si="101"/>
        <v>0</v>
      </c>
      <c r="AF227" s="17">
        <f t="shared" si="101"/>
        <v>0</v>
      </c>
      <c r="AG227" s="17">
        <f t="shared" si="101"/>
        <v>0</v>
      </c>
      <c r="AH227" s="17">
        <f t="shared" si="101"/>
        <v>0</v>
      </c>
      <c r="AI227" s="17">
        <f t="shared" si="101"/>
        <v>0</v>
      </c>
      <c r="AJ227" s="17">
        <f t="shared" si="101"/>
        <v>0</v>
      </c>
      <c r="AK227" s="17">
        <f t="shared" si="101"/>
        <v>0</v>
      </c>
      <c r="AL227" s="17">
        <f t="shared" si="101"/>
        <v>0</v>
      </c>
      <c r="AM227" s="17">
        <f t="shared" si="101"/>
        <v>0</v>
      </c>
      <c r="AN227" s="17">
        <f t="shared" si="101"/>
        <v>0</v>
      </c>
      <c r="AO227" s="17">
        <f t="shared" si="101"/>
        <v>0</v>
      </c>
      <c r="AP227" s="17">
        <f t="shared" si="101"/>
        <v>0</v>
      </c>
      <c r="AQ227" s="17">
        <f t="shared" si="101"/>
        <v>0</v>
      </c>
      <c r="AR227" s="17">
        <f t="shared" si="101"/>
        <v>0</v>
      </c>
      <c r="AS227" s="17">
        <f t="shared" si="101"/>
        <v>0</v>
      </c>
      <c r="AT227" s="17">
        <f t="shared" si="101"/>
        <v>0</v>
      </c>
      <c r="AU227" s="17">
        <f t="shared" si="101"/>
        <v>0</v>
      </c>
      <c r="AV227" s="17">
        <f t="shared" si="101"/>
        <v>0</v>
      </c>
      <c r="AW227" s="17">
        <f t="shared" si="101"/>
        <v>0</v>
      </c>
      <c r="AX227" s="17">
        <f t="shared" si="101"/>
        <v>0</v>
      </c>
      <c r="AY227" s="17">
        <f t="shared" si="101"/>
        <v>697000</v>
      </c>
    </row>
    <row r="228" spans="1:51" x14ac:dyDescent="0.25">
      <c r="A228" s="9"/>
      <c r="B228" s="9">
        <v>6901</v>
      </c>
      <c r="C228" s="9"/>
      <c r="D228" s="9" t="s">
        <v>311</v>
      </c>
      <c r="E228" s="10">
        <f>SUM(E229:E229)</f>
        <v>647000</v>
      </c>
      <c r="F228" s="10">
        <f t="shared" ref="F228:AY228" si="102">SUM(F229:F229)</f>
        <v>0</v>
      </c>
      <c r="G228" s="10">
        <f t="shared" si="102"/>
        <v>647000</v>
      </c>
      <c r="H228" s="10">
        <f t="shared" si="102"/>
        <v>0</v>
      </c>
      <c r="I228" s="10">
        <f t="shared" si="102"/>
        <v>0</v>
      </c>
      <c r="J228" s="10">
        <f t="shared" si="102"/>
        <v>0</v>
      </c>
      <c r="K228" s="10">
        <f t="shared" si="102"/>
        <v>0</v>
      </c>
      <c r="L228" s="10">
        <f t="shared" si="102"/>
        <v>0</v>
      </c>
      <c r="M228" s="10">
        <f t="shared" si="102"/>
        <v>0</v>
      </c>
      <c r="N228" s="10">
        <f t="shared" si="102"/>
        <v>0</v>
      </c>
      <c r="O228" s="10">
        <f t="shared" si="102"/>
        <v>0</v>
      </c>
      <c r="P228" s="10">
        <f t="shared" si="102"/>
        <v>0</v>
      </c>
      <c r="Q228" s="10">
        <f t="shared" si="102"/>
        <v>0</v>
      </c>
      <c r="R228" s="10">
        <f t="shared" si="102"/>
        <v>0</v>
      </c>
      <c r="S228" s="10">
        <f t="shared" si="102"/>
        <v>0</v>
      </c>
      <c r="T228" s="10">
        <f t="shared" si="102"/>
        <v>0</v>
      </c>
      <c r="U228" s="10">
        <f t="shared" si="102"/>
        <v>0</v>
      </c>
      <c r="V228" s="10">
        <f t="shared" si="102"/>
        <v>0</v>
      </c>
      <c r="W228" s="10">
        <f t="shared" si="102"/>
        <v>0</v>
      </c>
      <c r="X228" s="10">
        <f t="shared" si="102"/>
        <v>0</v>
      </c>
      <c r="Y228" s="10">
        <f t="shared" si="102"/>
        <v>0</v>
      </c>
      <c r="Z228" s="10">
        <f t="shared" si="102"/>
        <v>0</v>
      </c>
      <c r="AA228" s="10">
        <f t="shared" si="102"/>
        <v>0</v>
      </c>
      <c r="AB228" s="10">
        <f t="shared" si="102"/>
        <v>0</v>
      </c>
      <c r="AC228" s="10">
        <f t="shared" si="102"/>
        <v>0</v>
      </c>
      <c r="AD228" s="10">
        <f t="shared" si="102"/>
        <v>0</v>
      </c>
      <c r="AE228" s="10">
        <f t="shared" si="102"/>
        <v>0</v>
      </c>
      <c r="AF228" s="10">
        <f t="shared" si="102"/>
        <v>0</v>
      </c>
      <c r="AG228" s="10">
        <f t="shared" si="102"/>
        <v>0</v>
      </c>
      <c r="AH228" s="10">
        <f t="shared" si="102"/>
        <v>0</v>
      </c>
      <c r="AI228" s="10">
        <f t="shared" si="102"/>
        <v>0</v>
      </c>
      <c r="AJ228" s="10">
        <f t="shared" si="102"/>
        <v>0</v>
      </c>
      <c r="AK228" s="10">
        <f t="shared" si="102"/>
        <v>0</v>
      </c>
      <c r="AL228" s="10">
        <f t="shared" si="102"/>
        <v>0</v>
      </c>
      <c r="AM228" s="10">
        <f t="shared" si="102"/>
        <v>0</v>
      </c>
      <c r="AN228" s="10">
        <f t="shared" si="102"/>
        <v>0</v>
      </c>
      <c r="AO228" s="10">
        <f t="shared" si="102"/>
        <v>0</v>
      </c>
      <c r="AP228" s="10">
        <f t="shared" si="102"/>
        <v>0</v>
      </c>
      <c r="AQ228" s="10">
        <f t="shared" si="102"/>
        <v>0</v>
      </c>
      <c r="AR228" s="10">
        <f t="shared" si="102"/>
        <v>0</v>
      </c>
      <c r="AS228" s="10">
        <f t="shared" si="102"/>
        <v>0</v>
      </c>
      <c r="AT228" s="10">
        <f t="shared" si="102"/>
        <v>0</v>
      </c>
      <c r="AU228" s="10">
        <f t="shared" si="102"/>
        <v>0</v>
      </c>
      <c r="AV228" s="10">
        <f t="shared" si="102"/>
        <v>0</v>
      </c>
      <c r="AW228" s="10">
        <f t="shared" si="102"/>
        <v>0</v>
      </c>
      <c r="AX228" s="10">
        <f t="shared" si="102"/>
        <v>0</v>
      </c>
      <c r="AY228" s="10">
        <f t="shared" si="102"/>
        <v>647000</v>
      </c>
    </row>
    <row r="229" spans="1:51" x14ac:dyDescent="0.25">
      <c r="A229" s="9"/>
      <c r="B229" s="9"/>
      <c r="C229" s="9">
        <v>69011</v>
      </c>
      <c r="D229" s="9" t="s">
        <v>347</v>
      </c>
      <c r="E229" s="10">
        <v>647000</v>
      </c>
      <c r="F229" s="10"/>
      <c r="G229" s="10">
        <v>647000</v>
      </c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>
        <v>647000</v>
      </c>
    </row>
    <row r="230" spans="1:51" x14ac:dyDescent="0.25">
      <c r="A230" s="9"/>
      <c r="B230" s="9">
        <v>6902</v>
      </c>
      <c r="C230" s="9"/>
      <c r="D230" s="9" t="s">
        <v>348</v>
      </c>
      <c r="E230" s="10">
        <f>SUM(E231:E231)</f>
        <v>50000</v>
      </c>
      <c r="F230" s="10">
        <f t="shared" ref="F230:AY230" si="103">SUM(F231:F231)</f>
        <v>0</v>
      </c>
      <c r="G230" s="10">
        <f t="shared" si="103"/>
        <v>50000</v>
      </c>
      <c r="H230" s="10">
        <f t="shared" si="103"/>
        <v>0</v>
      </c>
      <c r="I230" s="10">
        <f t="shared" si="103"/>
        <v>0</v>
      </c>
      <c r="J230" s="10">
        <f t="shared" si="103"/>
        <v>0</v>
      </c>
      <c r="K230" s="10">
        <f t="shared" si="103"/>
        <v>0</v>
      </c>
      <c r="L230" s="10">
        <f t="shared" si="103"/>
        <v>0</v>
      </c>
      <c r="M230" s="10">
        <f t="shared" si="103"/>
        <v>0</v>
      </c>
      <c r="N230" s="10">
        <f t="shared" si="103"/>
        <v>0</v>
      </c>
      <c r="O230" s="10">
        <f t="shared" si="103"/>
        <v>0</v>
      </c>
      <c r="P230" s="10">
        <f t="shared" si="103"/>
        <v>0</v>
      </c>
      <c r="Q230" s="10">
        <f t="shared" si="103"/>
        <v>0</v>
      </c>
      <c r="R230" s="10">
        <f t="shared" si="103"/>
        <v>0</v>
      </c>
      <c r="S230" s="10">
        <f t="shared" si="103"/>
        <v>0</v>
      </c>
      <c r="T230" s="10">
        <f t="shared" si="103"/>
        <v>0</v>
      </c>
      <c r="U230" s="10">
        <f t="shared" si="103"/>
        <v>0</v>
      </c>
      <c r="V230" s="10">
        <f t="shared" si="103"/>
        <v>0</v>
      </c>
      <c r="W230" s="10">
        <f t="shared" si="103"/>
        <v>0</v>
      </c>
      <c r="X230" s="10">
        <f t="shared" si="103"/>
        <v>0</v>
      </c>
      <c r="Y230" s="10">
        <f t="shared" si="103"/>
        <v>0</v>
      </c>
      <c r="Z230" s="10">
        <f t="shared" si="103"/>
        <v>0</v>
      </c>
      <c r="AA230" s="10">
        <f t="shared" si="103"/>
        <v>0</v>
      </c>
      <c r="AB230" s="10">
        <f t="shared" si="103"/>
        <v>0</v>
      </c>
      <c r="AC230" s="10">
        <f t="shared" si="103"/>
        <v>0</v>
      </c>
      <c r="AD230" s="10">
        <f t="shared" si="103"/>
        <v>0</v>
      </c>
      <c r="AE230" s="10">
        <f t="shared" si="103"/>
        <v>0</v>
      </c>
      <c r="AF230" s="10">
        <f t="shared" si="103"/>
        <v>0</v>
      </c>
      <c r="AG230" s="10">
        <f t="shared" si="103"/>
        <v>0</v>
      </c>
      <c r="AH230" s="10">
        <f t="shared" si="103"/>
        <v>0</v>
      </c>
      <c r="AI230" s="10">
        <f t="shared" si="103"/>
        <v>0</v>
      </c>
      <c r="AJ230" s="10">
        <f t="shared" si="103"/>
        <v>0</v>
      </c>
      <c r="AK230" s="10">
        <f t="shared" si="103"/>
        <v>0</v>
      </c>
      <c r="AL230" s="10">
        <f t="shared" si="103"/>
        <v>0</v>
      </c>
      <c r="AM230" s="10">
        <f t="shared" si="103"/>
        <v>0</v>
      </c>
      <c r="AN230" s="10">
        <f t="shared" si="103"/>
        <v>0</v>
      </c>
      <c r="AO230" s="10">
        <f t="shared" si="103"/>
        <v>0</v>
      </c>
      <c r="AP230" s="10">
        <f t="shared" si="103"/>
        <v>0</v>
      </c>
      <c r="AQ230" s="10">
        <f t="shared" si="103"/>
        <v>0</v>
      </c>
      <c r="AR230" s="10">
        <f t="shared" si="103"/>
        <v>0</v>
      </c>
      <c r="AS230" s="10">
        <f t="shared" si="103"/>
        <v>0</v>
      </c>
      <c r="AT230" s="10">
        <f t="shared" si="103"/>
        <v>0</v>
      </c>
      <c r="AU230" s="10">
        <f t="shared" si="103"/>
        <v>0</v>
      </c>
      <c r="AV230" s="10">
        <f t="shared" si="103"/>
        <v>0</v>
      </c>
      <c r="AW230" s="10">
        <f t="shared" si="103"/>
        <v>0</v>
      </c>
      <c r="AX230" s="10">
        <f t="shared" si="103"/>
        <v>0</v>
      </c>
      <c r="AY230" s="10">
        <f t="shared" si="103"/>
        <v>50000</v>
      </c>
    </row>
    <row r="231" spans="1:51" x14ac:dyDescent="0.25">
      <c r="A231" s="9"/>
      <c r="B231" s="9"/>
      <c r="C231" s="9">
        <v>69021</v>
      </c>
      <c r="D231" s="9" t="s">
        <v>349</v>
      </c>
      <c r="E231" s="10">
        <v>50000</v>
      </c>
      <c r="F231" s="10"/>
      <c r="G231" s="10">
        <v>50000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>
        <v>50000</v>
      </c>
    </row>
    <row r="232" spans="1:51" s="36" customFormat="1" x14ac:dyDescent="0.25">
      <c r="A232" s="56" t="s">
        <v>108</v>
      </c>
      <c r="B232" s="56"/>
      <c r="C232" s="56"/>
      <c r="D232" s="56"/>
      <c r="E232" s="17">
        <f>SUM(E233,E254)</f>
        <v>13044495</v>
      </c>
      <c r="F232" s="17">
        <f t="shared" ref="F232:AY232" si="104">SUM(F233,F254)</f>
        <v>0</v>
      </c>
      <c r="G232" s="17">
        <f t="shared" si="104"/>
        <v>13044495</v>
      </c>
      <c r="H232" s="17">
        <f t="shared" si="104"/>
        <v>0</v>
      </c>
      <c r="I232" s="17">
        <f t="shared" si="104"/>
        <v>0</v>
      </c>
      <c r="J232" s="17">
        <f t="shared" si="104"/>
        <v>0</v>
      </c>
      <c r="K232" s="17">
        <f t="shared" si="104"/>
        <v>0</v>
      </c>
      <c r="L232" s="17">
        <f t="shared" si="104"/>
        <v>0</v>
      </c>
      <c r="M232" s="17">
        <f t="shared" si="104"/>
        <v>0</v>
      </c>
      <c r="N232" s="17">
        <f t="shared" si="104"/>
        <v>0</v>
      </c>
      <c r="O232" s="17">
        <f t="shared" si="104"/>
        <v>0</v>
      </c>
      <c r="P232" s="17">
        <f t="shared" si="104"/>
        <v>15000</v>
      </c>
      <c r="Q232" s="17">
        <f t="shared" si="104"/>
        <v>5000</v>
      </c>
      <c r="R232" s="17">
        <f t="shared" si="104"/>
        <v>0</v>
      </c>
      <c r="S232" s="17">
        <f t="shared" si="104"/>
        <v>0</v>
      </c>
      <c r="T232" s="17">
        <f t="shared" si="104"/>
        <v>0</v>
      </c>
      <c r="U232" s="17">
        <f t="shared" si="104"/>
        <v>0</v>
      </c>
      <c r="V232" s="17">
        <f t="shared" si="104"/>
        <v>0</v>
      </c>
      <c r="W232" s="17">
        <f t="shared" si="104"/>
        <v>0</v>
      </c>
      <c r="X232" s="17">
        <f t="shared" si="104"/>
        <v>0</v>
      </c>
      <c r="Y232" s="17">
        <f t="shared" si="104"/>
        <v>0</v>
      </c>
      <c r="Z232" s="17">
        <f t="shared" si="104"/>
        <v>90000</v>
      </c>
      <c r="AA232" s="17">
        <f t="shared" si="104"/>
        <v>0</v>
      </c>
      <c r="AB232" s="17">
        <f t="shared" si="104"/>
        <v>0</v>
      </c>
      <c r="AC232" s="17">
        <f t="shared" si="104"/>
        <v>16000</v>
      </c>
      <c r="AD232" s="17">
        <f t="shared" si="104"/>
        <v>0</v>
      </c>
      <c r="AE232" s="17">
        <f t="shared" si="104"/>
        <v>0</v>
      </c>
      <c r="AF232" s="17">
        <f t="shared" si="104"/>
        <v>150000</v>
      </c>
      <c r="AG232" s="17">
        <f t="shared" si="104"/>
        <v>0</v>
      </c>
      <c r="AH232" s="17">
        <f t="shared" si="104"/>
        <v>0</v>
      </c>
      <c r="AI232" s="17">
        <f t="shared" si="104"/>
        <v>0</v>
      </c>
      <c r="AJ232" s="17">
        <f t="shared" si="104"/>
        <v>0</v>
      </c>
      <c r="AK232" s="17">
        <f t="shared" si="104"/>
        <v>250000</v>
      </c>
      <c r="AL232" s="17">
        <f t="shared" si="104"/>
        <v>0</v>
      </c>
      <c r="AM232" s="17">
        <f t="shared" si="104"/>
        <v>0</v>
      </c>
      <c r="AN232" s="17">
        <f t="shared" si="104"/>
        <v>0</v>
      </c>
      <c r="AO232" s="17">
        <f t="shared" si="104"/>
        <v>0</v>
      </c>
      <c r="AP232" s="17">
        <f t="shared" si="104"/>
        <v>0</v>
      </c>
      <c r="AQ232" s="17">
        <f t="shared" si="104"/>
        <v>16500</v>
      </c>
      <c r="AR232" s="17">
        <f t="shared" si="104"/>
        <v>120000</v>
      </c>
      <c r="AS232" s="17">
        <f t="shared" si="104"/>
        <v>0</v>
      </c>
      <c r="AT232" s="17">
        <f t="shared" si="104"/>
        <v>0</v>
      </c>
      <c r="AU232" s="17">
        <f t="shared" si="104"/>
        <v>0</v>
      </c>
      <c r="AV232" s="17">
        <f t="shared" si="104"/>
        <v>0</v>
      </c>
      <c r="AW232" s="17">
        <f t="shared" si="104"/>
        <v>0</v>
      </c>
      <c r="AX232" s="17">
        <f t="shared" si="104"/>
        <v>0</v>
      </c>
      <c r="AY232" s="17">
        <f t="shared" si="104"/>
        <v>12381995</v>
      </c>
    </row>
    <row r="233" spans="1:51" s="36" customFormat="1" x14ac:dyDescent="0.25">
      <c r="A233" s="56" t="s">
        <v>110</v>
      </c>
      <c r="B233" s="56"/>
      <c r="C233" s="56"/>
      <c r="D233" s="56"/>
      <c r="E233" s="17">
        <f>SUM(E234,E236)</f>
        <v>7578845</v>
      </c>
      <c r="F233" s="17">
        <f t="shared" ref="F233:AX233" si="105">SUM(F234,F236)</f>
        <v>0</v>
      </c>
      <c r="G233" s="17">
        <f t="shared" si="105"/>
        <v>7578845</v>
      </c>
      <c r="H233" s="17">
        <f t="shared" si="105"/>
        <v>0</v>
      </c>
      <c r="I233" s="17">
        <f t="shared" si="105"/>
        <v>0</v>
      </c>
      <c r="J233" s="17">
        <f t="shared" si="105"/>
        <v>0</v>
      </c>
      <c r="K233" s="17">
        <f t="shared" si="105"/>
        <v>0</v>
      </c>
      <c r="L233" s="17">
        <f t="shared" si="105"/>
        <v>0</v>
      </c>
      <c r="M233" s="17">
        <f t="shared" si="105"/>
        <v>0</v>
      </c>
      <c r="N233" s="17">
        <f t="shared" si="105"/>
        <v>0</v>
      </c>
      <c r="O233" s="17">
        <f t="shared" si="105"/>
        <v>0</v>
      </c>
      <c r="P233" s="17">
        <f t="shared" si="105"/>
        <v>15000</v>
      </c>
      <c r="Q233" s="17">
        <f t="shared" si="105"/>
        <v>5000</v>
      </c>
      <c r="R233" s="17">
        <f t="shared" si="105"/>
        <v>0</v>
      </c>
      <c r="S233" s="17">
        <f t="shared" si="105"/>
        <v>0</v>
      </c>
      <c r="T233" s="17">
        <f t="shared" si="105"/>
        <v>0</v>
      </c>
      <c r="U233" s="17">
        <f t="shared" si="105"/>
        <v>0</v>
      </c>
      <c r="V233" s="17">
        <f t="shared" si="105"/>
        <v>0</v>
      </c>
      <c r="W233" s="17">
        <f t="shared" si="105"/>
        <v>0</v>
      </c>
      <c r="X233" s="17">
        <f t="shared" si="105"/>
        <v>0</v>
      </c>
      <c r="Y233" s="17">
        <f t="shared" si="105"/>
        <v>0</v>
      </c>
      <c r="Z233" s="17">
        <f t="shared" si="105"/>
        <v>90000</v>
      </c>
      <c r="AA233" s="17">
        <f t="shared" si="105"/>
        <v>0</v>
      </c>
      <c r="AB233" s="17">
        <f t="shared" si="105"/>
        <v>0</v>
      </c>
      <c r="AC233" s="17">
        <f t="shared" si="105"/>
        <v>16000</v>
      </c>
      <c r="AD233" s="17">
        <f t="shared" si="105"/>
        <v>0</v>
      </c>
      <c r="AE233" s="17">
        <f t="shared" si="105"/>
        <v>0</v>
      </c>
      <c r="AF233" s="17">
        <f t="shared" si="105"/>
        <v>150000</v>
      </c>
      <c r="AG233" s="17">
        <f t="shared" si="105"/>
        <v>0</v>
      </c>
      <c r="AH233" s="17">
        <f t="shared" si="105"/>
        <v>0</v>
      </c>
      <c r="AI233" s="17">
        <f t="shared" si="105"/>
        <v>0</v>
      </c>
      <c r="AJ233" s="17">
        <f t="shared" si="105"/>
        <v>0</v>
      </c>
      <c r="AK233" s="17">
        <f t="shared" si="105"/>
        <v>250000</v>
      </c>
      <c r="AL233" s="17">
        <f t="shared" si="105"/>
        <v>0</v>
      </c>
      <c r="AM233" s="17">
        <f t="shared" si="105"/>
        <v>0</v>
      </c>
      <c r="AN233" s="17">
        <f t="shared" si="105"/>
        <v>0</v>
      </c>
      <c r="AO233" s="17">
        <f t="shared" si="105"/>
        <v>0</v>
      </c>
      <c r="AP233" s="17">
        <f t="shared" si="105"/>
        <v>0</v>
      </c>
      <c r="AQ233" s="17">
        <f t="shared" si="105"/>
        <v>16500</v>
      </c>
      <c r="AR233" s="17">
        <f t="shared" si="105"/>
        <v>120000</v>
      </c>
      <c r="AS233" s="17">
        <f t="shared" si="105"/>
        <v>0</v>
      </c>
      <c r="AT233" s="17">
        <f t="shared" si="105"/>
        <v>0</v>
      </c>
      <c r="AU233" s="17">
        <f t="shared" si="105"/>
        <v>0</v>
      </c>
      <c r="AV233" s="17">
        <f t="shared" si="105"/>
        <v>0</v>
      </c>
      <c r="AW233" s="17">
        <f t="shared" si="105"/>
        <v>0</v>
      </c>
      <c r="AX233" s="17">
        <f t="shared" si="105"/>
        <v>0</v>
      </c>
      <c r="AY233" s="17">
        <f>SUM(AY234,AY236)</f>
        <v>6916345</v>
      </c>
    </row>
    <row r="234" spans="1:51" s="36" customFormat="1" x14ac:dyDescent="0.25">
      <c r="A234" s="56" t="s">
        <v>111</v>
      </c>
      <c r="B234" s="56"/>
      <c r="C234" s="56"/>
      <c r="D234" s="56"/>
      <c r="E234" s="17">
        <f>SUM(E235:E235)</f>
        <v>1185190</v>
      </c>
      <c r="F234" s="17">
        <f t="shared" ref="F234:AY234" si="106">SUM(F235:F235)</f>
        <v>0</v>
      </c>
      <c r="G234" s="17">
        <f t="shared" si="106"/>
        <v>1185190</v>
      </c>
      <c r="H234" s="17">
        <f t="shared" si="106"/>
        <v>0</v>
      </c>
      <c r="I234" s="17">
        <f t="shared" si="106"/>
        <v>0</v>
      </c>
      <c r="J234" s="17">
        <f t="shared" si="106"/>
        <v>0</v>
      </c>
      <c r="K234" s="17">
        <f t="shared" si="106"/>
        <v>0</v>
      </c>
      <c r="L234" s="17">
        <f t="shared" si="106"/>
        <v>0</v>
      </c>
      <c r="M234" s="17">
        <f t="shared" si="106"/>
        <v>0</v>
      </c>
      <c r="N234" s="17">
        <f t="shared" si="106"/>
        <v>0</v>
      </c>
      <c r="O234" s="17">
        <f t="shared" si="106"/>
        <v>0</v>
      </c>
      <c r="P234" s="17">
        <f t="shared" si="106"/>
        <v>0</v>
      </c>
      <c r="Q234" s="17">
        <f t="shared" si="106"/>
        <v>0</v>
      </c>
      <c r="R234" s="17">
        <f t="shared" si="106"/>
        <v>0</v>
      </c>
      <c r="S234" s="17">
        <f t="shared" si="106"/>
        <v>0</v>
      </c>
      <c r="T234" s="17">
        <f t="shared" si="106"/>
        <v>0</v>
      </c>
      <c r="U234" s="17">
        <f t="shared" si="106"/>
        <v>0</v>
      </c>
      <c r="V234" s="17">
        <f t="shared" si="106"/>
        <v>0</v>
      </c>
      <c r="W234" s="17">
        <f t="shared" si="106"/>
        <v>0</v>
      </c>
      <c r="X234" s="17">
        <f t="shared" si="106"/>
        <v>0</v>
      </c>
      <c r="Y234" s="17">
        <f t="shared" si="106"/>
        <v>0</v>
      </c>
      <c r="Z234" s="17">
        <f t="shared" si="106"/>
        <v>0</v>
      </c>
      <c r="AA234" s="17">
        <f t="shared" si="106"/>
        <v>0</v>
      </c>
      <c r="AB234" s="17">
        <f t="shared" si="106"/>
        <v>0</v>
      </c>
      <c r="AC234" s="17">
        <f t="shared" si="106"/>
        <v>0</v>
      </c>
      <c r="AD234" s="17">
        <f t="shared" si="106"/>
        <v>0</v>
      </c>
      <c r="AE234" s="17">
        <f t="shared" si="106"/>
        <v>0</v>
      </c>
      <c r="AF234" s="17">
        <f t="shared" si="106"/>
        <v>0</v>
      </c>
      <c r="AG234" s="17">
        <f t="shared" si="106"/>
        <v>0</v>
      </c>
      <c r="AH234" s="17">
        <f t="shared" si="106"/>
        <v>0</v>
      </c>
      <c r="AI234" s="17">
        <f t="shared" si="106"/>
        <v>0</v>
      </c>
      <c r="AJ234" s="17">
        <f t="shared" si="106"/>
        <v>0</v>
      </c>
      <c r="AK234" s="17">
        <f t="shared" si="106"/>
        <v>0</v>
      </c>
      <c r="AL234" s="17">
        <f t="shared" si="106"/>
        <v>0</v>
      </c>
      <c r="AM234" s="17">
        <f t="shared" si="106"/>
        <v>0</v>
      </c>
      <c r="AN234" s="17">
        <f t="shared" si="106"/>
        <v>0</v>
      </c>
      <c r="AO234" s="17">
        <f t="shared" si="106"/>
        <v>0</v>
      </c>
      <c r="AP234" s="17">
        <f t="shared" si="106"/>
        <v>0</v>
      </c>
      <c r="AQ234" s="17">
        <f t="shared" si="106"/>
        <v>0</v>
      </c>
      <c r="AR234" s="17">
        <f t="shared" si="106"/>
        <v>0</v>
      </c>
      <c r="AS234" s="17">
        <f t="shared" si="106"/>
        <v>0</v>
      </c>
      <c r="AT234" s="17">
        <f t="shared" si="106"/>
        <v>0</v>
      </c>
      <c r="AU234" s="17">
        <f t="shared" si="106"/>
        <v>0</v>
      </c>
      <c r="AV234" s="17">
        <f t="shared" si="106"/>
        <v>0</v>
      </c>
      <c r="AW234" s="17">
        <f t="shared" si="106"/>
        <v>0</v>
      </c>
      <c r="AX234" s="17">
        <f t="shared" si="106"/>
        <v>0</v>
      </c>
      <c r="AY234" s="17">
        <f t="shared" si="106"/>
        <v>1185190</v>
      </c>
    </row>
    <row r="235" spans="1:51" x14ac:dyDescent="0.25">
      <c r="A235" s="9">
        <v>50</v>
      </c>
      <c r="B235" s="9"/>
      <c r="C235" s="9"/>
      <c r="D235" s="68" t="s">
        <v>317</v>
      </c>
      <c r="E235" s="10">
        <v>1185190</v>
      </c>
      <c r="F235" s="10"/>
      <c r="G235" s="10">
        <v>1185190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>
        <v>1185190</v>
      </c>
    </row>
    <row r="236" spans="1:51" s="36" customFormat="1" x14ac:dyDescent="0.25">
      <c r="A236" s="56" t="s">
        <v>112</v>
      </c>
      <c r="B236" s="56"/>
      <c r="C236" s="56"/>
      <c r="D236" s="56"/>
      <c r="E236" s="17">
        <f>SUM(F236:G236)</f>
        <v>6393655</v>
      </c>
      <c r="F236" s="17">
        <f t="shared" ref="F236:AY236" si="107">SUM(F237,F250,F252)</f>
        <v>0</v>
      </c>
      <c r="G236" s="17">
        <f>SUM(G237,G250,G252)</f>
        <v>6393655</v>
      </c>
      <c r="H236" s="17">
        <f t="shared" si="107"/>
        <v>0</v>
      </c>
      <c r="I236" s="17">
        <f t="shared" si="107"/>
        <v>0</v>
      </c>
      <c r="J236" s="17">
        <f t="shared" si="107"/>
        <v>0</v>
      </c>
      <c r="K236" s="17">
        <f t="shared" si="107"/>
        <v>0</v>
      </c>
      <c r="L236" s="17">
        <f t="shared" si="107"/>
        <v>0</v>
      </c>
      <c r="M236" s="17">
        <f t="shared" si="107"/>
        <v>0</v>
      </c>
      <c r="N236" s="17">
        <f t="shared" si="107"/>
        <v>0</v>
      </c>
      <c r="O236" s="17">
        <f t="shared" si="107"/>
        <v>0</v>
      </c>
      <c r="P236" s="17">
        <f t="shared" si="107"/>
        <v>15000</v>
      </c>
      <c r="Q236" s="17">
        <f t="shared" si="107"/>
        <v>5000</v>
      </c>
      <c r="R236" s="17">
        <f t="shared" si="107"/>
        <v>0</v>
      </c>
      <c r="S236" s="17">
        <f t="shared" si="107"/>
        <v>0</v>
      </c>
      <c r="T236" s="17">
        <f t="shared" si="107"/>
        <v>0</v>
      </c>
      <c r="U236" s="17">
        <f t="shared" si="107"/>
        <v>0</v>
      </c>
      <c r="V236" s="17">
        <f t="shared" si="107"/>
        <v>0</v>
      </c>
      <c r="W236" s="17">
        <f t="shared" si="107"/>
        <v>0</v>
      </c>
      <c r="X236" s="17">
        <f t="shared" si="107"/>
        <v>0</v>
      </c>
      <c r="Y236" s="17">
        <f t="shared" si="107"/>
        <v>0</v>
      </c>
      <c r="Z236" s="17">
        <f t="shared" si="107"/>
        <v>90000</v>
      </c>
      <c r="AA236" s="17">
        <f t="shared" si="107"/>
        <v>0</v>
      </c>
      <c r="AB236" s="17">
        <f t="shared" si="107"/>
        <v>0</v>
      </c>
      <c r="AC236" s="17">
        <f t="shared" si="107"/>
        <v>16000</v>
      </c>
      <c r="AD236" s="17">
        <f t="shared" si="107"/>
        <v>0</v>
      </c>
      <c r="AE236" s="17">
        <f t="shared" si="107"/>
        <v>0</v>
      </c>
      <c r="AF236" s="17">
        <f t="shared" si="107"/>
        <v>150000</v>
      </c>
      <c r="AG236" s="17">
        <f t="shared" si="107"/>
        <v>0</v>
      </c>
      <c r="AH236" s="17">
        <f t="shared" si="107"/>
        <v>0</v>
      </c>
      <c r="AI236" s="17">
        <f t="shared" si="107"/>
        <v>0</v>
      </c>
      <c r="AJ236" s="17">
        <f t="shared" si="107"/>
        <v>0</v>
      </c>
      <c r="AK236" s="17">
        <f t="shared" si="107"/>
        <v>250000</v>
      </c>
      <c r="AL236" s="17">
        <f t="shared" si="107"/>
        <v>0</v>
      </c>
      <c r="AM236" s="17">
        <f t="shared" si="107"/>
        <v>0</v>
      </c>
      <c r="AN236" s="17">
        <f t="shared" si="107"/>
        <v>0</v>
      </c>
      <c r="AO236" s="17">
        <f t="shared" si="107"/>
        <v>0</v>
      </c>
      <c r="AP236" s="17">
        <f t="shared" si="107"/>
        <v>0</v>
      </c>
      <c r="AQ236" s="17">
        <f t="shared" si="107"/>
        <v>16500</v>
      </c>
      <c r="AR236" s="17">
        <f t="shared" si="107"/>
        <v>120000</v>
      </c>
      <c r="AS236" s="17">
        <f t="shared" si="107"/>
        <v>0</v>
      </c>
      <c r="AT236" s="17">
        <f t="shared" si="107"/>
        <v>0</v>
      </c>
      <c r="AU236" s="17">
        <f t="shared" si="107"/>
        <v>0</v>
      </c>
      <c r="AV236" s="17">
        <f t="shared" si="107"/>
        <v>0</v>
      </c>
      <c r="AW236" s="17">
        <f t="shared" si="107"/>
        <v>0</v>
      </c>
      <c r="AX236" s="17">
        <f t="shared" si="107"/>
        <v>0</v>
      </c>
      <c r="AY236" s="17">
        <f t="shared" si="107"/>
        <v>5731155</v>
      </c>
    </row>
    <row r="237" spans="1:51" s="36" customFormat="1" x14ac:dyDescent="0.25">
      <c r="A237" s="56" t="s">
        <v>113</v>
      </c>
      <c r="B237" s="56"/>
      <c r="C237" s="56"/>
      <c r="D237" s="56"/>
      <c r="E237" s="17">
        <f>SUM(E238,E248,E249)</f>
        <v>4874655</v>
      </c>
      <c r="F237" s="17">
        <f t="shared" ref="F237:AY237" si="108">SUM(F238,F248,F249)</f>
        <v>0</v>
      </c>
      <c r="G237" s="17">
        <f t="shared" si="108"/>
        <v>4874655</v>
      </c>
      <c r="H237" s="17">
        <f t="shared" si="108"/>
        <v>0</v>
      </c>
      <c r="I237" s="17">
        <f t="shared" si="108"/>
        <v>0</v>
      </c>
      <c r="J237" s="17">
        <f t="shared" si="108"/>
        <v>0</v>
      </c>
      <c r="K237" s="17">
        <f t="shared" si="108"/>
        <v>0</v>
      </c>
      <c r="L237" s="17">
        <f t="shared" si="108"/>
        <v>0</v>
      </c>
      <c r="M237" s="17">
        <f t="shared" si="108"/>
        <v>0</v>
      </c>
      <c r="N237" s="17">
        <f t="shared" si="108"/>
        <v>0</v>
      </c>
      <c r="O237" s="17">
        <f t="shared" si="108"/>
        <v>0</v>
      </c>
      <c r="P237" s="17">
        <f t="shared" si="108"/>
        <v>15000</v>
      </c>
      <c r="Q237" s="17">
        <f t="shared" si="108"/>
        <v>5000</v>
      </c>
      <c r="R237" s="17">
        <f t="shared" si="108"/>
        <v>0</v>
      </c>
      <c r="S237" s="17">
        <f t="shared" si="108"/>
        <v>0</v>
      </c>
      <c r="T237" s="17">
        <f t="shared" si="108"/>
        <v>0</v>
      </c>
      <c r="U237" s="17">
        <f t="shared" si="108"/>
        <v>0</v>
      </c>
      <c r="V237" s="17">
        <f t="shared" si="108"/>
        <v>0</v>
      </c>
      <c r="W237" s="17">
        <f t="shared" si="108"/>
        <v>0</v>
      </c>
      <c r="X237" s="17">
        <f t="shared" si="108"/>
        <v>0</v>
      </c>
      <c r="Y237" s="17">
        <f t="shared" si="108"/>
        <v>0</v>
      </c>
      <c r="Z237" s="17">
        <f t="shared" si="108"/>
        <v>90000</v>
      </c>
      <c r="AA237" s="17">
        <f t="shared" si="108"/>
        <v>0</v>
      </c>
      <c r="AB237" s="17">
        <f t="shared" si="108"/>
        <v>0</v>
      </c>
      <c r="AC237" s="17">
        <f t="shared" si="108"/>
        <v>16000</v>
      </c>
      <c r="AD237" s="17">
        <f t="shared" si="108"/>
        <v>0</v>
      </c>
      <c r="AE237" s="17">
        <f t="shared" si="108"/>
        <v>0</v>
      </c>
      <c r="AF237" s="17">
        <f t="shared" si="108"/>
        <v>150000</v>
      </c>
      <c r="AG237" s="17">
        <f t="shared" si="108"/>
        <v>0</v>
      </c>
      <c r="AH237" s="17">
        <f t="shared" si="108"/>
        <v>0</v>
      </c>
      <c r="AI237" s="17">
        <f t="shared" si="108"/>
        <v>0</v>
      </c>
      <c r="AJ237" s="17">
        <f t="shared" si="108"/>
        <v>0</v>
      </c>
      <c r="AK237" s="17">
        <f t="shared" si="108"/>
        <v>250000</v>
      </c>
      <c r="AL237" s="17">
        <f t="shared" si="108"/>
        <v>0</v>
      </c>
      <c r="AM237" s="17">
        <f t="shared" si="108"/>
        <v>0</v>
      </c>
      <c r="AN237" s="17">
        <f t="shared" si="108"/>
        <v>0</v>
      </c>
      <c r="AO237" s="17">
        <f t="shared" si="108"/>
        <v>0</v>
      </c>
      <c r="AP237" s="17">
        <f t="shared" si="108"/>
        <v>0</v>
      </c>
      <c r="AQ237" s="17">
        <f t="shared" si="108"/>
        <v>16500</v>
      </c>
      <c r="AR237" s="17">
        <f t="shared" si="108"/>
        <v>120000</v>
      </c>
      <c r="AS237" s="17">
        <f t="shared" si="108"/>
        <v>0</v>
      </c>
      <c r="AT237" s="17">
        <f t="shared" si="108"/>
        <v>0</v>
      </c>
      <c r="AU237" s="17">
        <f t="shared" si="108"/>
        <v>0</v>
      </c>
      <c r="AV237" s="17">
        <f t="shared" si="108"/>
        <v>0</v>
      </c>
      <c r="AW237" s="17">
        <f t="shared" si="108"/>
        <v>0</v>
      </c>
      <c r="AX237" s="17">
        <f t="shared" si="108"/>
        <v>0</v>
      </c>
      <c r="AY237" s="17">
        <f t="shared" si="108"/>
        <v>4212155</v>
      </c>
    </row>
    <row r="238" spans="1:51" s="36" customFormat="1" x14ac:dyDescent="0.25">
      <c r="A238" s="56">
        <v>21</v>
      </c>
      <c r="B238" s="56"/>
      <c r="C238" s="56"/>
      <c r="D238" s="70" t="s">
        <v>318</v>
      </c>
      <c r="E238" s="17">
        <f>SUM(F238:G238)</f>
        <v>3673450</v>
      </c>
      <c r="F238" s="17">
        <f t="shared" ref="F238:AX238" si="109">SUM(F239,F242)</f>
        <v>0</v>
      </c>
      <c r="G238" s="17">
        <f>SUM(H238:AY238)</f>
        <v>3673450</v>
      </c>
      <c r="H238" s="17">
        <f t="shared" si="109"/>
        <v>0</v>
      </c>
      <c r="I238" s="17">
        <f t="shared" si="109"/>
        <v>0</v>
      </c>
      <c r="J238" s="17">
        <f t="shared" si="109"/>
        <v>0</v>
      </c>
      <c r="K238" s="17">
        <f t="shared" si="109"/>
        <v>0</v>
      </c>
      <c r="L238" s="17">
        <f t="shared" si="109"/>
        <v>0</v>
      </c>
      <c r="M238" s="17">
        <f t="shared" si="109"/>
        <v>0</v>
      </c>
      <c r="N238" s="17">
        <f t="shared" si="109"/>
        <v>0</v>
      </c>
      <c r="O238" s="17">
        <f t="shared" si="109"/>
        <v>0</v>
      </c>
      <c r="P238" s="17">
        <v>15000</v>
      </c>
      <c r="Q238" s="17">
        <v>5000</v>
      </c>
      <c r="R238" s="17">
        <f t="shared" si="109"/>
        <v>0</v>
      </c>
      <c r="S238" s="17">
        <f t="shared" si="109"/>
        <v>0</v>
      </c>
      <c r="T238" s="17">
        <f t="shared" si="109"/>
        <v>0</v>
      </c>
      <c r="U238" s="17">
        <f t="shared" si="109"/>
        <v>0</v>
      </c>
      <c r="V238" s="17">
        <f t="shared" si="109"/>
        <v>0</v>
      </c>
      <c r="W238" s="17">
        <f t="shared" si="109"/>
        <v>0</v>
      </c>
      <c r="X238" s="17">
        <f t="shared" si="109"/>
        <v>0</v>
      </c>
      <c r="Y238" s="17">
        <f t="shared" si="109"/>
        <v>0</v>
      </c>
      <c r="Z238" s="17">
        <v>90000</v>
      </c>
      <c r="AA238" s="17">
        <f t="shared" si="109"/>
        <v>0</v>
      </c>
      <c r="AB238" s="17">
        <f t="shared" si="109"/>
        <v>0</v>
      </c>
      <c r="AC238" s="17">
        <v>16000</v>
      </c>
      <c r="AD238" s="17">
        <f t="shared" si="109"/>
        <v>0</v>
      </c>
      <c r="AE238" s="17">
        <f t="shared" si="109"/>
        <v>0</v>
      </c>
      <c r="AF238" s="17">
        <f t="shared" si="109"/>
        <v>150000</v>
      </c>
      <c r="AG238" s="17">
        <f t="shared" si="109"/>
        <v>0</v>
      </c>
      <c r="AH238" s="17">
        <f t="shared" si="109"/>
        <v>0</v>
      </c>
      <c r="AI238" s="17">
        <f t="shared" si="109"/>
        <v>0</v>
      </c>
      <c r="AJ238" s="17">
        <f t="shared" si="109"/>
        <v>0</v>
      </c>
      <c r="AK238" s="17">
        <f t="shared" si="109"/>
        <v>250000</v>
      </c>
      <c r="AL238" s="17">
        <f t="shared" si="109"/>
        <v>0</v>
      </c>
      <c r="AM238" s="17">
        <f t="shared" si="109"/>
        <v>0</v>
      </c>
      <c r="AN238" s="17">
        <f t="shared" si="109"/>
        <v>0</v>
      </c>
      <c r="AO238" s="17">
        <f t="shared" si="109"/>
        <v>0</v>
      </c>
      <c r="AP238" s="17">
        <f t="shared" si="109"/>
        <v>0</v>
      </c>
      <c r="AQ238" s="17">
        <f t="shared" si="109"/>
        <v>16500</v>
      </c>
      <c r="AR238" s="17">
        <f t="shared" si="109"/>
        <v>120000</v>
      </c>
      <c r="AS238" s="17">
        <f t="shared" si="109"/>
        <v>0</v>
      </c>
      <c r="AT238" s="17">
        <f t="shared" si="109"/>
        <v>0</v>
      </c>
      <c r="AU238" s="17">
        <f t="shared" si="109"/>
        <v>0</v>
      </c>
      <c r="AV238" s="17">
        <f t="shared" si="109"/>
        <v>0</v>
      </c>
      <c r="AW238" s="17">
        <f t="shared" si="109"/>
        <v>0</v>
      </c>
      <c r="AX238" s="17">
        <f t="shared" si="109"/>
        <v>0</v>
      </c>
      <c r="AY238" s="17">
        <v>3010950</v>
      </c>
    </row>
    <row r="239" spans="1:51" x14ac:dyDescent="0.25">
      <c r="A239" s="9"/>
      <c r="B239" s="9">
        <v>2103</v>
      </c>
      <c r="C239" s="9"/>
      <c r="D239" s="70" t="s">
        <v>351</v>
      </c>
      <c r="E239" s="10">
        <f>SUM(E240:E241)</f>
        <v>25500</v>
      </c>
      <c r="F239" s="10">
        <f t="shared" ref="F239:AY239" si="110">SUM(F240:F241)</f>
        <v>0</v>
      </c>
      <c r="G239" s="10">
        <f t="shared" si="110"/>
        <v>25500</v>
      </c>
      <c r="H239" s="10">
        <f t="shared" si="110"/>
        <v>0</v>
      </c>
      <c r="I239" s="10">
        <f t="shared" si="110"/>
        <v>0</v>
      </c>
      <c r="J239" s="10">
        <f t="shared" si="110"/>
        <v>0</v>
      </c>
      <c r="K239" s="10">
        <f t="shared" si="110"/>
        <v>0</v>
      </c>
      <c r="L239" s="10">
        <f t="shared" si="110"/>
        <v>0</v>
      </c>
      <c r="M239" s="10">
        <f t="shared" si="110"/>
        <v>0</v>
      </c>
      <c r="N239" s="10">
        <f t="shared" si="110"/>
        <v>0</v>
      </c>
      <c r="O239" s="10">
        <f t="shared" si="110"/>
        <v>0</v>
      </c>
      <c r="P239" s="10">
        <f t="shared" si="110"/>
        <v>0</v>
      </c>
      <c r="Q239" s="10">
        <f t="shared" si="110"/>
        <v>0</v>
      </c>
      <c r="R239" s="10">
        <f t="shared" si="110"/>
        <v>0</v>
      </c>
      <c r="S239" s="10">
        <f t="shared" si="110"/>
        <v>0</v>
      </c>
      <c r="T239" s="10">
        <f t="shared" si="110"/>
        <v>0</v>
      </c>
      <c r="U239" s="10">
        <f t="shared" si="110"/>
        <v>0</v>
      </c>
      <c r="V239" s="10">
        <f t="shared" si="110"/>
        <v>0</v>
      </c>
      <c r="W239" s="10">
        <f t="shared" si="110"/>
        <v>0</v>
      </c>
      <c r="X239" s="10">
        <f t="shared" si="110"/>
        <v>0</v>
      </c>
      <c r="Y239" s="10">
        <f t="shared" si="110"/>
        <v>0</v>
      </c>
      <c r="Z239" s="10">
        <f t="shared" si="110"/>
        <v>0</v>
      </c>
      <c r="AA239" s="10">
        <f t="shared" si="110"/>
        <v>0</v>
      </c>
      <c r="AB239" s="10">
        <f t="shared" si="110"/>
        <v>0</v>
      </c>
      <c r="AC239" s="10">
        <f t="shared" si="110"/>
        <v>9000</v>
      </c>
      <c r="AD239" s="10">
        <f t="shared" si="110"/>
        <v>0</v>
      </c>
      <c r="AE239" s="10">
        <f t="shared" si="110"/>
        <v>0</v>
      </c>
      <c r="AF239" s="10">
        <f t="shared" si="110"/>
        <v>0</v>
      </c>
      <c r="AG239" s="10">
        <f t="shared" si="110"/>
        <v>0</v>
      </c>
      <c r="AH239" s="10">
        <f t="shared" si="110"/>
        <v>0</v>
      </c>
      <c r="AI239" s="10">
        <f t="shared" si="110"/>
        <v>0</v>
      </c>
      <c r="AJ239" s="10">
        <f t="shared" si="110"/>
        <v>0</v>
      </c>
      <c r="AK239" s="10">
        <f t="shared" si="110"/>
        <v>0</v>
      </c>
      <c r="AL239" s="10">
        <f t="shared" si="110"/>
        <v>0</v>
      </c>
      <c r="AM239" s="10">
        <f t="shared" si="110"/>
        <v>0</v>
      </c>
      <c r="AN239" s="10">
        <f t="shared" si="110"/>
        <v>0</v>
      </c>
      <c r="AO239" s="10">
        <f t="shared" si="110"/>
        <v>0</v>
      </c>
      <c r="AP239" s="10">
        <f t="shared" si="110"/>
        <v>0</v>
      </c>
      <c r="AQ239" s="10">
        <f t="shared" si="110"/>
        <v>16500</v>
      </c>
      <c r="AR239" s="10">
        <f t="shared" si="110"/>
        <v>0</v>
      </c>
      <c r="AS239" s="10">
        <f t="shared" si="110"/>
        <v>0</v>
      </c>
      <c r="AT239" s="10">
        <f t="shared" si="110"/>
        <v>0</v>
      </c>
      <c r="AU239" s="10">
        <f t="shared" si="110"/>
        <v>0</v>
      </c>
      <c r="AV239" s="10">
        <f t="shared" si="110"/>
        <v>0</v>
      </c>
      <c r="AW239" s="10">
        <f t="shared" si="110"/>
        <v>0</v>
      </c>
      <c r="AX239" s="10">
        <f t="shared" si="110"/>
        <v>0</v>
      </c>
      <c r="AY239" s="10">
        <f t="shared" si="110"/>
        <v>0</v>
      </c>
    </row>
    <row r="240" spans="1:51" x14ac:dyDescent="0.25">
      <c r="A240" s="9"/>
      <c r="B240" s="9"/>
      <c r="C240" s="9">
        <v>21031</v>
      </c>
      <c r="D240" s="81" t="s">
        <v>352</v>
      </c>
      <c r="E240" s="10">
        <v>9000</v>
      </c>
      <c r="F240" s="10"/>
      <c r="G240" s="10">
        <v>9000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>
        <v>9000</v>
      </c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ht="24.75" x14ac:dyDescent="0.25">
      <c r="A241" s="9"/>
      <c r="B241" s="9"/>
      <c r="C241" s="9">
        <v>21038</v>
      </c>
      <c r="D241" s="91" t="s">
        <v>358</v>
      </c>
      <c r="E241" s="10">
        <v>16500</v>
      </c>
      <c r="F241" s="10"/>
      <c r="G241" s="10">
        <v>16500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>
        <v>16500</v>
      </c>
      <c r="AR241" s="10"/>
      <c r="AS241" s="10"/>
      <c r="AT241" s="10"/>
      <c r="AU241" s="10"/>
      <c r="AV241" s="10"/>
      <c r="AW241" s="10"/>
      <c r="AX241" s="10"/>
      <c r="AY241" s="10"/>
    </row>
    <row r="242" spans="1:51" x14ac:dyDescent="0.25">
      <c r="A242" s="9"/>
      <c r="B242" s="9">
        <v>2104</v>
      </c>
      <c r="C242" s="9"/>
      <c r="D242" s="68" t="s">
        <v>319</v>
      </c>
      <c r="E242" s="10">
        <f t="shared" ref="E242:AY242" si="111">SUM(E243:E244)</f>
        <v>520000</v>
      </c>
      <c r="F242" s="10">
        <f t="shared" si="111"/>
        <v>0</v>
      </c>
      <c r="G242" s="10">
        <f t="shared" si="111"/>
        <v>520000</v>
      </c>
      <c r="H242" s="10">
        <f t="shared" si="111"/>
        <v>0</v>
      </c>
      <c r="I242" s="10">
        <f t="shared" si="111"/>
        <v>0</v>
      </c>
      <c r="J242" s="10">
        <f t="shared" si="111"/>
        <v>0</v>
      </c>
      <c r="K242" s="10">
        <f t="shared" si="111"/>
        <v>0</v>
      </c>
      <c r="L242" s="10">
        <f t="shared" si="111"/>
        <v>0</v>
      </c>
      <c r="M242" s="10">
        <f t="shared" si="111"/>
        <v>0</v>
      </c>
      <c r="N242" s="10">
        <f t="shared" si="111"/>
        <v>0</v>
      </c>
      <c r="O242" s="10">
        <f t="shared" si="111"/>
        <v>0</v>
      </c>
      <c r="P242" s="10">
        <f t="shared" si="111"/>
        <v>0</v>
      </c>
      <c r="Q242" s="10">
        <f t="shared" si="111"/>
        <v>0</v>
      </c>
      <c r="R242" s="10">
        <f t="shared" si="111"/>
        <v>0</v>
      </c>
      <c r="S242" s="10">
        <f t="shared" si="111"/>
        <v>0</v>
      </c>
      <c r="T242" s="10">
        <f t="shared" si="111"/>
        <v>0</v>
      </c>
      <c r="U242" s="10">
        <f t="shared" si="111"/>
        <v>0</v>
      </c>
      <c r="V242" s="10">
        <f t="shared" si="111"/>
        <v>0</v>
      </c>
      <c r="W242" s="10">
        <f t="shared" si="111"/>
        <v>0</v>
      </c>
      <c r="X242" s="10">
        <f t="shared" si="111"/>
        <v>0</v>
      </c>
      <c r="Y242" s="10">
        <f t="shared" si="111"/>
        <v>0</v>
      </c>
      <c r="Z242" s="10">
        <f t="shared" si="111"/>
        <v>0</v>
      </c>
      <c r="AA242" s="10">
        <f t="shared" si="111"/>
        <v>0</v>
      </c>
      <c r="AB242" s="10">
        <f t="shared" si="111"/>
        <v>0</v>
      </c>
      <c r="AC242" s="10">
        <f t="shared" si="111"/>
        <v>0</v>
      </c>
      <c r="AD242" s="10">
        <f t="shared" si="111"/>
        <v>0</v>
      </c>
      <c r="AE242" s="10">
        <f t="shared" si="111"/>
        <v>0</v>
      </c>
      <c r="AF242" s="10">
        <f t="shared" si="111"/>
        <v>150000</v>
      </c>
      <c r="AG242" s="10">
        <f t="shared" si="111"/>
        <v>0</v>
      </c>
      <c r="AH242" s="10">
        <f t="shared" si="111"/>
        <v>0</v>
      </c>
      <c r="AI242" s="10">
        <f t="shared" si="111"/>
        <v>0</v>
      </c>
      <c r="AJ242" s="10">
        <f t="shared" si="111"/>
        <v>0</v>
      </c>
      <c r="AK242" s="10">
        <f t="shared" si="111"/>
        <v>250000</v>
      </c>
      <c r="AL242" s="10">
        <f t="shared" si="111"/>
        <v>0</v>
      </c>
      <c r="AM242" s="10">
        <f t="shared" si="111"/>
        <v>0</v>
      </c>
      <c r="AN242" s="10">
        <f t="shared" si="111"/>
        <v>0</v>
      </c>
      <c r="AO242" s="10">
        <f t="shared" si="111"/>
        <v>0</v>
      </c>
      <c r="AP242" s="10">
        <f t="shared" si="111"/>
        <v>0</v>
      </c>
      <c r="AQ242" s="10">
        <f t="shared" si="111"/>
        <v>0</v>
      </c>
      <c r="AR242" s="10">
        <f t="shared" si="111"/>
        <v>120000</v>
      </c>
      <c r="AS242" s="10">
        <f t="shared" si="111"/>
        <v>0</v>
      </c>
      <c r="AT242" s="10">
        <f t="shared" si="111"/>
        <v>0</v>
      </c>
      <c r="AU242" s="10">
        <f t="shared" si="111"/>
        <v>0</v>
      </c>
      <c r="AV242" s="10">
        <f t="shared" si="111"/>
        <v>0</v>
      </c>
      <c r="AW242" s="10">
        <f t="shared" si="111"/>
        <v>0</v>
      </c>
      <c r="AX242" s="10">
        <f t="shared" si="111"/>
        <v>0</v>
      </c>
      <c r="AY242" s="10">
        <f t="shared" si="111"/>
        <v>0</v>
      </c>
    </row>
    <row r="243" spans="1:51" x14ac:dyDescent="0.25">
      <c r="A243" s="9"/>
      <c r="B243" s="9"/>
      <c r="C243" s="9">
        <v>21041</v>
      </c>
      <c r="D243" s="81" t="s">
        <v>320</v>
      </c>
      <c r="E243" s="10">
        <v>400000</v>
      </c>
      <c r="F243" s="10"/>
      <c r="G243" s="10">
        <v>400000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>
        <v>150000</v>
      </c>
      <c r="AG243" s="10"/>
      <c r="AH243" s="10"/>
      <c r="AI243" s="10"/>
      <c r="AJ243" s="10"/>
      <c r="AK243" s="10">
        <v>250000</v>
      </c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</row>
    <row r="244" spans="1:51" x14ac:dyDescent="0.25">
      <c r="A244" s="9"/>
      <c r="B244" s="9"/>
      <c r="C244" s="9">
        <v>21042</v>
      </c>
      <c r="D244" s="81" t="s">
        <v>321</v>
      </c>
      <c r="E244" s="10">
        <v>120000</v>
      </c>
      <c r="F244" s="10"/>
      <c r="G244" s="10">
        <v>120000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>
        <v>120000</v>
      </c>
      <c r="AS244" s="10"/>
      <c r="AT244" s="10"/>
      <c r="AU244" s="10"/>
      <c r="AV244" s="10"/>
      <c r="AW244" s="10"/>
      <c r="AX244" s="10"/>
      <c r="AY244" s="10"/>
    </row>
    <row r="245" spans="1:51" ht="24.75" x14ac:dyDescent="0.25">
      <c r="A245" s="9"/>
      <c r="B245" s="9">
        <v>2108</v>
      </c>
      <c r="C245" s="9"/>
      <c r="D245" s="92" t="s">
        <v>359</v>
      </c>
      <c r="E245" s="10">
        <f>SUM(E246:E247)</f>
        <v>7000</v>
      </c>
      <c r="F245" s="10">
        <f t="shared" ref="F245:AY245" si="112">SUM(F246:F247)</f>
        <v>0</v>
      </c>
      <c r="G245" s="10">
        <f t="shared" si="112"/>
        <v>7000</v>
      </c>
      <c r="H245" s="10">
        <f t="shared" si="112"/>
        <v>0</v>
      </c>
      <c r="I245" s="10">
        <f t="shared" si="112"/>
        <v>0</v>
      </c>
      <c r="J245" s="10">
        <f t="shared" si="112"/>
        <v>0</v>
      </c>
      <c r="K245" s="10">
        <f t="shared" si="112"/>
        <v>0</v>
      </c>
      <c r="L245" s="10">
        <f t="shared" si="112"/>
        <v>0</v>
      </c>
      <c r="M245" s="10">
        <f t="shared" si="112"/>
        <v>0</v>
      </c>
      <c r="N245" s="10">
        <f t="shared" si="112"/>
        <v>0</v>
      </c>
      <c r="O245" s="10">
        <f t="shared" si="112"/>
        <v>0</v>
      </c>
      <c r="P245" s="10">
        <f t="shared" si="112"/>
        <v>0</v>
      </c>
      <c r="Q245" s="10">
        <f t="shared" si="112"/>
        <v>0</v>
      </c>
      <c r="R245" s="10">
        <f t="shared" si="112"/>
        <v>0</v>
      </c>
      <c r="S245" s="10">
        <f t="shared" si="112"/>
        <v>0</v>
      </c>
      <c r="T245" s="10">
        <f t="shared" si="112"/>
        <v>0</v>
      </c>
      <c r="U245" s="10">
        <f t="shared" si="112"/>
        <v>0</v>
      </c>
      <c r="V245" s="10">
        <f t="shared" si="112"/>
        <v>0</v>
      </c>
      <c r="W245" s="10">
        <f t="shared" si="112"/>
        <v>0</v>
      </c>
      <c r="X245" s="10">
        <f t="shared" si="112"/>
        <v>0</v>
      </c>
      <c r="Y245" s="10">
        <f t="shared" si="112"/>
        <v>0</v>
      </c>
      <c r="Z245" s="10">
        <f t="shared" si="112"/>
        <v>0</v>
      </c>
      <c r="AA245" s="10">
        <f t="shared" si="112"/>
        <v>0</v>
      </c>
      <c r="AB245" s="10">
        <f t="shared" si="112"/>
        <v>0</v>
      </c>
      <c r="AC245" s="10">
        <f t="shared" si="112"/>
        <v>7000</v>
      </c>
      <c r="AD245" s="10">
        <f t="shared" si="112"/>
        <v>0</v>
      </c>
      <c r="AE245" s="10">
        <f t="shared" si="112"/>
        <v>0</v>
      </c>
      <c r="AF245" s="10">
        <f t="shared" si="112"/>
        <v>0</v>
      </c>
      <c r="AG245" s="10">
        <f t="shared" si="112"/>
        <v>0</v>
      </c>
      <c r="AH245" s="10">
        <f t="shared" si="112"/>
        <v>0</v>
      </c>
      <c r="AI245" s="10">
        <f t="shared" si="112"/>
        <v>0</v>
      </c>
      <c r="AJ245" s="10">
        <f t="shared" si="112"/>
        <v>0</v>
      </c>
      <c r="AK245" s="10">
        <f t="shared" si="112"/>
        <v>0</v>
      </c>
      <c r="AL245" s="10">
        <f t="shared" si="112"/>
        <v>0</v>
      </c>
      <c r="AM245" s="10">
        <f t="shared" si="112"/>
        <v>0</v>
      </c>
      <c r="AN245" s="10">
        <f t="shared" si="112"/>
        <v>0</v>
      </c>
      <c r="AO245" s="10">
        <f t="shared" si="112"/>
        <v>0</v>
      </c>
      <c r="AP245" s="10">
        <f t="shared" si="112"/>
        <v>0</v>
      </c>
      <c r="AQ245" s="10">
        <f t="shared" si="112"/>
        <v>0</v>
      </c>
      <c r="AR245" s="10">
        <f t="shared" si="112"/>
        <v>0</v>
      </c>
      <c r="AS245" s="10">
        <f t="shared" si="112"/>
        <v>0</v>
      </c>
      <c r="AT245" s="10">
        <f t="shared" si="112"/>
        <v>0</v>
      </c>
      <c r="AU245" s="10">
        <f t="shared" si="112"/>
        <v>0</v>
      </c>
      <c r="AV245" s="10">
        <f t="shared" si="112"/>
        <v>0</v>
      </c>
      <c r="AW245" s="10">
        <f t="shared" si="112"/>
        <v>0</v>
      </c>
      <c r="AX245" s="10">
        <f t="shared" si="112"/>
        <v>0</v>
      </c>
      <c r="AY245" s="10">
        <f t="shared" si="112"/>
        <v>0</v>
      </c>
    </row>
    <row r="246" spans="1:51" ht="24.75" x14ac:dyDescent="0.25">
      <c r="A246" s="9"/>
      <c r="B246" s="9"/>
      <c r="C246" s="9">
        <v>21082</v>
      </c>
      <c r="D246" s="91" t="s">
        <v>360</v>
      </c>
      <c r="E246" s="10">
        <v>215.6</v>
      </c>
      <c r="F246" s="10"/>
      <c r="G246" s="10">
        <v>215.6</v>
      </c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>
        <v>215.6</v>
      </c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ht="24.75" x14ac:dyDescent="0.25">
      <c r="A247" s="9"/>
      <c r="B247" s="9"/>
      <c r="C247" s="9">
        <v>21088</v>
      </c>
      <c r="D247" s="91" t="s">
        <v>361</v>
      </c>
      <c r="E247" s="10">
        <v>6784.4</v>
      </c>
      <c r="F247" s="10"/>
      <c r="G247" s="10">
        <v>6784.4</v>
      </c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>
        <v>6784.4</v>
      </c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x14ac:dyDescent="0.25">
      <c r="A248" s="9">
        <v>26</v>
      </c>
      <c r="B248" s="9"/>
      <c r="C248" s="9"/>
      <c r="D248" s="77" t="s">
        <v>323</v>
      </c>
      <c r="E248" s="10">
        <v>1112105</v>
      </c>
      <c r="F248" s="10"/>
      <c r="G248" s="10">
        <v>1112105</v>
      </c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>
        <v>1112105</v>
      </c>
    </row>
    <row r="249" spans="1:51" ht="24.75" x14ac:dyDescent="0.25">
      <c r="A249" s="9">
        <v>27</v>
      </c>
      <c r="B249" s="9"/>
      <c r="C249" s="9"/>
      <c r="D249" s="74" t="s">
        <v>362</v>
      </c>
      <c r="E249" s="10">
        <v>89100</v>
      </c>
      <c r="F249" s="10"/>
      <c r="G249" s="10">
        <v>89100</v>
      </c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>
        <v>89100</v>
      </c>
    </row>
    <row r="250" spans="1:51" x14ac:dyDescent="0.25">
      <c r="A250" s="56" t="s">
        <v>114</v>
      </c>
      <c r="B250" s="9"/>
      <c r="C250" s="9"/>
      <c r="D250" s="9"/>
      <c r="E250" s="10">
        <f>SUM(E251:E251)</f>
        <v>661500</v>
      </c>
      <c r="F250" s="10">
        <f t="shared" ref="F250:AY250" si="113">SUM(F251:F251)</f>
        <v>0</v>
      </c>
      <c r="G250" s="10">
        <f t="shared" si="113"/>
        <v>661500</v>
      </c>
      <c r="H250" s="10">
        <f t="shared" si="113"/>
        <v>0</v>
      </c>
      <c r="I250" s="10">
        <f t="shared" si="113"/>
        <v>0</v>
      </c>
      <c r="J250" s="10">
        <f t="shared" si="113"/>
        <v>0</v>
      </c>
      <c r="K250" s="10">
        <f t="shared" si="113"/>
        <v>0</v>
      </c>
      <c r="L250" s="10">
        <f t="shared" si="113"/>
        <v>0</v>
      </c>
      <c r="M250" s="10">
        <f t="shared" si="113"/>
        <v>0</v>
      </c>
      <c r="N250" s="10">
        <f t="shared" si="113"/>
        <v>0</v>
      </c>
      <c r="O250" s="10">
        <f t="shared" si="113"/>
        <v>0</v>
      </c>
      <c r="P250" s="10">
        <f t="shared" si="113"/>
        <v>0</v>
      </c>
      <c r="Q250" s="10">
        <f t="shared" si="113"/>
        <v>0</v>
      </c>
      <c r="R250" s="10">
        <f t="shared" si="113"/>
        <v>0</v>
      </c>
      <c r="S250" s="10">
        <f t="shared" si="113"/>
        <v>0</v>
      </c>
      <c r="T250" s="10">
        <f t="shared" si="113"/>
        <v>0</v>
      </c>
      <c r="U250" s="10">
        <f t="shared" si="113"/>
        <v>0</v>
      </c>
      <c r="V250" s="10">
        <f t="shared" si="113"/>
        <v>0</v>
      </c>
      <c r="W250" s="10">
        <f t="shared" si="113"/>
        <v>0</v>
      </c>
      <c r="X250" s="10">
        <f t="shared" si="113"/>
        <v>0</v>
      </c>
      <c r="Y250" s="10">
        <f t="shared" si="113"/>
        <v>0</v>
      </c>
      <c r="Z250" s="10">
        <f t="shared" si="113"/>
        <v>0</v>
      </c>
      <c r="AA250" s="10">
        <f t="shared" si="113"/>
        <v>0</v>
      </c>
      <c r="AB250" s="10">
        <f t="shared" si="113"/>
        <v>0</v>
      </c>
      <c r="AC250" s="10">
        <f t="shared" si="113"/>
        <v>0</v>
      </c>
      <c r="AD250" s="10">
        <f t="shared" si="113"/>
        <v>0</v>
      </c>
      <c r="AE250" s="10">
        <f t="shared" si="113"/>
        <v>0</v>
      </c>
      <c r="AF250" s="10">
        <f t="shared" si="113"/>
        <v>0</v>
      </c>
      <c r="AG250" s="10">
        <f t="shared" si="113"/>
        <v>0</v>
      </c>
      <c r="AH250" s="10">
        <f t="shared" si="113"/>
        <v>0</v>
      </c>
      <c r="AI250" s="10">
        <f t="shared" si="113"/>
        <v>0</v>
      </c>
      <c r="AJ250" s="10">
        <f t="shared" si="113"/>
        <v>0</v>
      </c>
      <c r="AK250" s="10">
        <f t="shared" si="113"/>
        <v>0</v>
      </c>
      <c r="AL250" s="10">
        <f t="shared" si="113"/>
        <v>0</v>
      </c>
      <c r="AM250" s="10">
        <f t="shared" si="113"/>
        <v>0</v>
      </c>
      <c r="AN250" s="10">
        <f t="shared" si="113"/>
        <v>0</v>
      </c>
      <c r="AO250" s="10">
        <f t="shared" si="113"/>
        <v>0</v>
      </c>
      <c r="AP250" s="10">
        <f t="shared" si="113"/>
        <v>0</v>
      </c>
      <c r="AQ250" s="10">
        <f t="shared" si="113"/>
        <v>0</v>
      </c>
      <c r="AR250" s="10">
        <f t="shared" si="113"/>
        <v>0</v>
      </c>
      <c r="AS250" s="10">
        <f t="shared" si="113"/>
        <v>0</v>
      </c>
      <c r="AT250" s="10">
        <f t="shared" si="113"/>
        <v>0</v>
      </c>
      <c r="AU250" s="10">
        <f t="shared" si="113"/>
        <v>0</v>
      </c>
      <c r="AV250" s="10">
        <f t="shared" si="113"/>
        <v>0</v>
      </c>
      <c r="AW250" s="10">
        <f t="shared" si="113"/>
        <v>0</v>
      </c>
      <c r="AX250" s="10">
        <f t="shared" si="113"/>
        <v>0</v>
      </c>
      <c r="AY250" s="10">
        <f t="shared" si="113"/>
        <v>661500</v>
      </c>
    </row>
    <row r="251" spans="1:51" x14ac:dyDescent="0.25">
      <c r="A251" s="9">
        <v>21</v>
      </c>
      <c r="B251" s="9"/>
      <c r="C251" s="9"/>
      <c r="D251" s="70" t="s">
        <v>318</v>
      </c>
      <c r="E251" s="10">
        <v>661500</v>
      </c>
      <c r="F251" s="10"/>
      <c r="G251" s="10">
        <v>661500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>
        <v>661500</v>
      </c>
    </row>
    <row r="252" spans="1:51" x14ac:dyDescent="0.25">
      <c r="A252" s="56" t="s">
        <v>115</v>
      </c>
      <c r="B252" s="9"/>
      <c r="C252" s="9"/>
      <c r="D252" s="9"/>
      <c r="E252" s="10">
        <f>SUM(E253:E253)</f>
        <v>857500</v>
      </c>
      <c r="F252" s="10">
        <f t="shared" ref="F252:AY252" si="114">SUM(F253:F253)</f>
        <v>0</v>
      </c>
      <c r="G252" s="10">
        <f t="shared" si="114"/>
        <v>857500</v>
      </c>
      <c r="H252" s="10">
        <f t="shared" si="114"/>
        <v>0</v>
      </c>
      <c r="I252" s="10">
        <f t="shared" si="114"/>
        <v>0</v>
      </c>
      <c r="J252" s="10">
        <f t="shared" si="114"/>
        <v>0</v>
      </c>
      <c r="K252" s="10">
        <f t="shared" si="114"/>
        <v>0</v>
      </c>
      <c r="L252" s="10">
        <f t="shared" si="114"/>
        <v>0</v>
      </c>
      <c r="M252" s="10">
        <f t="shared" si="114"/>
        <v>0</v>
      </c>
      <c r="N252" s="10">
        <f t="shared" si="114"/>
        <v>0</v>
      </c>
      <c r="O252" s="10">
        <f t="shared" si="114"/>
        <v>0</v>
      </c>
      <c r="P252" s="10">
        <f t="shared" si="114"/>
        <v>0</v>
      </c>
      <c r="Q252" s="10">
        <f t="shared" si="114"/>
        <v>0</v>
      </c>
      <c r="R252" s="10">
        <f t="shared" si="114"/>
        <v>0</v>
      </c>
      <c r="S252" s="10">
        <f t="shared" si="114"/>
        <v>0</v>
      </c>
      <c r="T252" s="10">
        <f t="shared" si="114"/>
        <v>0</v>
      </c>
      <c r="U252" s="10">
        <f t="shared" si="114"/>
        <v>0</v>
      </c>
      <c r="V252" s="10">
        <f t="shared" si="114"/>
        <v>0</v>
      </c>
      <c r="W252" s="10">
        <f t="shared" si="114"/>
        <v>0</v>
      </c>
      <c r="X252" s="10">
        <f t="shared" si="114"/>
        <v>0</v>
      </c>
      <c r="Y252" s="10">
        <f t="shared" si="114"/>
        <v>0</v>
      </c>
      <c r="Z252" s="10">
        <f t="shared" si="114"/>
        <v>0</v>
      </c>
      <c r="AA252" s="10">
        <f t="shared" si="114"/>
        <v>0</v>
      </c>
      <c r="AB252" s="10">
        <f t="shared" si="114"/>
        <v>0</v>
      </c>
      <c r="AC252" s="10">
        <f t="shared" si="114"/>
        <v>0</v>
      </c>
      <c r="AD252" s="10">
        <f t="shared" si="114"/>
        <v>0</v>
      </c>
      <c r="AE252" s="10">
        <f t="shared" si="114"/>
        <v>0</v>
      </c>
      <c r="AF252" s="10">
        <f t="shared" si="114"/>
        <v>0</v>
      </c>
      <c r="AG252" s="10">
        <f t="shared" si="114"/>
        <v>0</v>
      </c>
      <c r="AH252" s="10">
        <f t="shared" si="114"/>
        <v>0</v>
      </c>
      <c r="AI252" s="10">
        <f t="shared" si="114"/>
        <v>0</v>
      </c>
      <c r="AJ252" s="10">
        <f t="shared" si="114"/>
        <v>0</v>
      </c>
      <c r="AK252" s="10">
        <f t="shared" si="114"/>
        <v>0</v>
      </c>
      <c r="AL252" s="10">
        <f t="shared" si="114"/>
        <v>0</v>
      </c>
      <c r="AM252" s="10">
        <f t="shared" si="114"/>
        <v>0</v>
      </c>
      <c r="AN252" s="10">
        <f t="shared" si="114"/>
        <v>0</v>
      </c>
      <c r="AO252" s="10">
        <f t="shared" si="114"/>
        <v>0</v>
      </c>
      <c r="AP252" s="10">
        <f t="shared" si="114"/>
        <v>0</v>
      </c>
      <c r="AQ252" s="10">
        <f t="shared" si="114"/>
        <v>0</v>
      </c>
      <c r="AR252" s="10">
        <f t="shared" si="114"/>
        <v>0</v>
      </c>
      <c r="AS252" s="10">
        <f t="shared" si="114"/>
        <v>0</v>
      </c>
      <c r="AT252" s="10">
        <f t="shared" si="114"/>
        <v>0</v>
      </c>
      <c r="AU252" s="10">
        <f t="shared" si="114"/>
        <v>0</v>
      </c>
      <c r="AV252" s="10">
        <f t="shared" si="114"/>
        <v>0</v>
      </c>
      <c r="AW252" s="10">
        <f t="shared" si="114"/>
        <v>0</v>
      </c>
      <c r="AX252" s="10">
        <f t="shared" si="114"/>
        <v>0</v>
      </c>
      <c r="AY252" s="10">
        <f t="shared" si="114"/>
        <v>857500</v>
      </c>
    </row>
    <row r="253" spans="1:51" x14ac:dyDescent="0.25">
      <c r="A253" s="9">
        <v>21</v>
      </c>
      <c r="B253" s="9"/>
      <c r="C253" s="9"/>
      <c r="D253" s="70" t="s">
        <v>318</v>
      </c>
      <c r="E253" s="10">
        <v>857500</v>
      </c>
      <c r="F253" s="10"/>
      <c r="G253" s="10">
        <v>857500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>
        <v>857500</v>
      </c>
    </row>
    <row r="254" spans="1:51" x14ac:dyDescent="0.25">
      <c r="A254" s="56" t="s">
        <v>116</v>
      </c>
      <c r="B254" s="9"/>
      <c r="C254" s="9"/>
      <c r="D254" s="9"/>
      <c r="E254" s="10">
        <v>5465650</v>
      </c>
      <c r="F254" s="10"/>
      <c r="G254" s="10">
        <v>5465650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>
        <v>5465650</v>
      </c>
    </row>
  </sheetData>
  <mergeCells count="6">
    <mergeCell ref="A165:D165"/>
    <mergeCell ref="A2:D2"/>
    <mergeCell ref="A3:D3"/>
    <mergeCell ref="A4:D4"/>
    <mergeCell ref="A5:D5"/>
    <mergeCell ref="A163:D163"/>
  </mergeCells>
  <pageMargins left="0.7" right="0.7" top="0.75" bottom="0.75" header="0.3" footer="0.3"/>
  <pageSetup orientation="portrait" horizontalDpi="1200" verticalDpi="1200" r:id="rId1"/>
  <ignoredErrors>
    <ignoredError sqref="G20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227"/>
  <sheetViews>
    <sheetView workbookViewId="0">
      <selection activeCell="I29" sqref="I29"/>
    </sheetView>
  </sheetViews>
  <sheetFormatPr defaultRowHeight="15" x14ac:dyDescent="0.25"/>
  <cols>
    <col min="1" max="1" width="7.5703125" customWidth="1"/>
    <col min="2" max="2" width="8.140625" customWidth="1"/>
    <col min="3" max="3" width="11.28515625" customWidth="1"/>
    <col min="4" max="4" width="53.5703125" customWidth="1"/>
    <col min="5" max="9" width="13.42578125" customWidth="1"/>
    <col min="10" max="10" width="13.42578125" style="54" customWidth="1"/>
    <col min="11" max="11" width="13.42578125" customWidth="1"/>
    <col min="12" max="12" width="13.42578125" style="54" customWidth="1"/>
    <col min="13" max="51" width="13.42578125" customWidth="1"/>
  </cols>
  <sheetData>
    <row r="1" spans="1:51" s="32" customFormat="1" ht="126" x14ac:dyDescent="0.25">
      <c r="A1" s="30" t="s">
        <v>57</v>
      </c>
      <c r="B1" s="30" t="s">
        <v>58</v>
      </c>
      <c r="C1" s="30" t="s">
        <v>59</v>
      </c>
      <c r="D1" s="30" t="s">
        <v>363</v>
      </c>
      <c r="E1" s="31" t="s">
        <v>60</v>
      </c>
      <c r="F1" s="31" t="s">
        <v>603</v>
      </c>
      <c r="G1" s="31" t="s">
        <v>604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101</v>
      </c>
      <c r="N1" s="31" t="s">
        <v>102</v>
      </c>
      <c r="O1" s="31" t="s">
        <v>80</v>
      </c>
      <c r="P1" s="31" t="s">
        <v>104</v>
      </c>
      <c r="Q1" s="31" t="s">
        <v>103</v>
      </c>
      <c r="R1" s="31" t="s">
        <v>79</v>
      </c>
      <c r="S1" s="31" t="s">
        <v>66</v>
      </c>
      <c r="T1" s="31" t="s">
        <v>70</v>
      </c>
      <c r="U1" s="31" t="s">
        <v>78</v>
      </c>
      <c r="V1" s="31" t="s">
        <v>75</v>
      </c>
      <c r="W1" s="31" t="s">
        <v>76</v>
      </c>
      <c r="X1" s="31" t="s">
        <v>81</v>
      </c>
      <c r="Y1" s="31" t="s">
        <v>67</v>
      </c>
      <c r="Z1" s="31" t="s">
        <v>71</v>
      </c>
      <c r="AA1" s="31" t="s">
        <v>72</v>
      </c>
      <c r="AB1" s="31" t="s">
        <v>73</v>
      </c>
      <c r="AC1" s="31" t="s">
        <v>68</v>
      </c>
      <c r="AD1" s="31" t="s">
        <v>69</v>
      </c>
      <c r="AE1" s="31" t="s">
        <v>74</v>
      </c>
      <c r="AF1" s="31" t="s">
        <v>82</v>
      </c>
      <c r="AG1" s="31" t="s">
        <v>83</v>
      </c>
      <c r="AH1" s="31" t="s">
        <v>84</v>
      </c>
      <c r="AI1" s="31" t="s">
        <v>85</v>
      </c>
      <c r="AJ1" s="31" t="s">
        <v>86</v>
      </c>
      <c r="AK1" s="31" t="s">
        <v>87</v>
      </c>
      <c r="AL1" s="31" t="s">
        <v>88</v>
      </c>
      <c r="AM1" s="31" t="s">
        <v>98</v>
      </c>
      <c r="AN1" s="31" t="s">
        <v>99</v>
      </c>
      <c r="AO1" s="31" t="s">
        <v>100</v>
      </c>
      <c r="AP1" s="31" t="s">
        <v>89</v>
      </c>
      <c r="AQ1" s="31" t="s">
        <v>90</v>
      </c>
      <c r="AR1" s="31" t="s">
        <v>91</v>
      </c>
      <c r="AS1" s="31" t="s">
        <v>97</v>
      </c>
      <c r="AT1" s="31" t="s">
        <v>96</v>
      </c>
      <c r="AU1" s="31" t="s">
        <v>92</v>
      </c>
      <c r="AV1" s="31" t="s">
        <v>95</v>
      </c>
      <c r="AW1" s="31" t="s">
        <v>94</v>
      </c>
      <c r="AX1" s="31" t="s">
        <v>77</v>
      </c>
      <c r="AY1" s="31" t="s">
        <v>93</v>
      </c>
    </row>
    <row r="2" spans="1:51" x14ac:dyDescent="0.25">
      <c r="A2" s="9"/>
      <c r="B2" s="97"/>
      <c r="C2" s="97"/>
      <c r="D2" s="193" t="s">
        <v>540</v>
      </c>
      <c r="E2" s="19">
        <f>SUM(E3,E210)</f>
        <v>20184457</v>
      </c>
      <c r="F2" s="3">
        <f t="shared" ref="F2:AY2" si="0">SUM(F3,F210)</f>
        <v>3910866.8000000007</v>
      </c>
      <c r="G2" s="19">
        <f t="shared" si="0"/>
        <v>16273590.200000001</v>
      </c>
      <c r="H2" s="3">
        <f t="shared" si="0"/>
        <v>85748</v>
      </c>
      <c r="I2" s="3">
        <f t="shared" si="0"/>
        <v>149197.20000000001</v>
      </c>
      <c r="J2" s="55">
        <f t="shared" si="0"/>
        <v>62002</v>
      </c>
      <c r="K2" s="3">
        <f t="shared" si="0"/>
        <v>9804</v>
      </c>
      <c r="L2" s="55">
        <f t="shared" si="0"/>
        <v>477179</v>
      </c>
      <c r="M2" s="19">
        <f t="shared" si="0"/>
        <v>55103.8</v>
      </c>
      <c r="N2" s="19">
        <f t="shared" si="0"/>
        <v>16210</v>
      </c>
      <c r="O2" s="3">
        <f t="shared" si="0"/>
        <v>1856205</v>
      </c>
      <c r="P2" s="19">
        <f t="shared" si="0"/>
        <v>1251787</v>
      </c>
      <c r="Q2" s="3">
        <f t="shared" si="0"/>
        <v>167758</v>
      </c>
      <c r="R2" s="3">
        <f t="shared" si="0"/>
        <v>20448</v>
      </c>
      <c r="S2" s="19">
        <f t="shared" si="0"/>
        <v>102157</v>
      </c>
      <c r="T2" s="19">
        <f t="shared" si="0"/>
        <v>550842.30000000005</v>
      </c>
      <c r="U2" s="3">
        <f t="shared" si="0"/>
        <v>51688</v>
      </c>
      <c r="V2" s="19">
        <f t="shared" si="0"/>
        <v>715606.5</v>
      </c>
      <c r="W2" s="3">
        <f t="shared" si="0"/>
        <v>27134.399999999998</v>
      </c>
      <c r="X2" s="3">
        <f t="shared" si="0"/>
        <v>36257</v>
      </c>
      <c r="Y2" s="3">
        <f t="shared" si="0"/>
        <v>112932.3</v>
      </c>
      <c r="Z2" s="3">
        <f t="shared" si="0"/>
        <v>305052.90000000002</v>
      </c>
      <c r="AA2" s="19">
        <f t="shared" si="0"/>
        <v>40383.499999999993</v>
      </c>
      <c r="AB2" s="19">
        <f t="shared" si="0"/>
        <v>41753.399999999994</v>
      </c>
      <c r="AC2" s="19">
        <f t="shared" si="0"/>
        <v>206240.20000000004</v>
      </c>
      <c r="AD2" s="3">
        <f t="shared" si="0"/>
        <v>56019.5</v>
      </c>
      <c r="AE2" s="3">
        <f t="shared" si="0"/>
        <v>43307.4</v>
      </c>
      <c r="AF2" s="3">
        <f t="shared" si="0"/>
        <v>266884.3</v>
      </c>
      <c r="AG2" s="3">
        <f t="shared" si="0"/>
        <v>62320.299999999996</v>
      </c>
      <c r="AH2" s="19">
        <f t="shared" si="0"/>
        <v>45194.299999999996</v>
      </c>
      <c r="AI2" s="3">
        <f t="shared" si="0"/>
        <v>33007.199999999997</v>
      </c>
      <c r="AJ2" s="19">
        <f t="shared" si="0"/>
        <v>20033.899999999998</v>
      </c>
      <c r="AK2" s="3">
        <f t="shared" si="0"/>
        <v>818305.4</v>
      </c>
      <c r="AL2" s="19">
        <f t="shared" si="0"/>
        <v>36960</v>
      </c>
      <c r="AM2" s="3">
        <f t="shared" si="0"/>
        <v>6819</v>
      </c>
      <c r="AN2" s="3">
        <f t="shared" si="0"/>
        <v>6946</v>
      </c>
      <c r="AO2" s="19">
        <f t="shared" si="0"/>
        <v>5750</v>
      </c>
      <c r="AP2" s="3">
        <f t="shared" si="0"/>
        <v>62687</v>
      </c>
      <c r="AQ2" s="3">
        <f t="shared" si="0"/>
        <v>81926</v>
      </c>
      <c r="AR2" s="3">
        <f t="shared" si="0"/>
        <v>235778.2</v>
      </c>
      <c r="AS2" s="3">
        <f t="shared" si="0"/>
        <v>180945</v>
      </c>
      <c r="AT2" s="19">
        <f t="shared" si="0"/>
        <v>12445</v>
      </c>
      <c r="AU2" s="19">
        <f t="shared" si="0"/>
        <v>139830.1</v>
      </c>
      <c r="AV2" s="3">
        <f t="shared" si="0"/>
        <v>36846</v>
      </c>
      <c r="AW2" s="3">
        <f t="shared" si="0"/>
        <v>30276.800000000003</v>
      </c>
      <c r="AX2" s="3">
        <f t="shared" si="0"/>
        <v>29669.8</v>
      </c>
      <c r="AY2" s="3">
        <f t="shared" si="0"/>
        <v>7720149.5</v>
      </c>
    </row>
    <row r="3" spans="1:51" ht="30" x14ac:dyDescent="0.25">
      <c r="A3" s="9"/>
      <c r="B3" s="97"/>
      <c r="C3" s="97"/>
      <c r="D3" s="192" t="s">
        <v>539</v>
      </c>
      <c r="E3" s="24">
        <f>SUM(E4,E205)</f>
        <v>13050686</v>
      </c>
      <c r="F3" s="24">
        <f t="shared" ref="F3:AY3" si="1">SUM(F4,F205)</f>
        <v>3910866.8000000007</v>
      </c>
      <c r="G3" s="24">
        <f t="shared" si="1"/>
        <v>9139819.2000000011</v>
      </c>
      <c r="H3" s="24">
        <f t="shared" si="1"/>
        <v>85748</v>
      </c>
      <c r="I3" s="24">
        <f t="shared" si="1"/>
        <v>149197.20000000001</v>
      </c>
      <c r="J3" s="48">
        <f t="shared" si="1"/>
        <v>62002</v>
      </c>
      <c r="K3" s="24">
        <f t="shared" si="1"/>
        <v>9804</v>
      </c>
      <c r="L3" s="48">
        <f t="shared" si="1"/>
        <v>477179</v>
      </c>
      <c r="M3" s="24">
        <f t="shared" si="1"/>
        <v>55103.8</v>
      </c>
      <c r="N3" s="24">
        <f t="shared" si="1"/>
        <v>16210</v>
      </c>
      <c r="O3" s="24">
        <f t="shared" si="1"/>
        <v>1856205</v>
      </c>
      <c r="P3" s="24">
        <f t="shared" si="1"/>
        <v>1239287</v>
      </c>
      <c r="Q3" s="24">
        <f t="shared" si="1"/>
        <v>126158</v>
      </c>
      <c r="R3" s="24">
        <f t="shared" si="1"/>
        <v>20448</v>
      </c>
      <c r="S3" s="24">
        <f t="shared" si="1"/>
        <v>102157</v>
      </c>
      <c r="T3" s="24">
        <f t="shared" si="1"/>
        <v>550842.30000000005</v>
      </c>
      <c r="U3" s="24">
        <f t="shared" si="1"/>
        <v>51688</v>
      </c>
      <c r="V3" s="24">
        <f t="shared" si="1"/>
        <v>715606.5</v>
      </c>
      <c r="W3" s="24">
        <f t="shared" si="1"/>
        <v>27134.399999999998</v>
      </c>
      <c r="X3" s="24">
        <f t="shared" si="1"/>
        <v>36257</v>
      </c>
      <c r="Y3" s="24">
        <f t="shared" si="1"/>
        <v>112932.3</v>
      </c>
      <c r="Z3" s="24">
        <f t="shared" si="1"/>
        <v>215052.90000000002</v>
      </c>
      <c r="AA3" s="24">
        <f t="shared" si="1"/>
        <v>40383.499999999993</v>
      </c>
      <c r="AB3" s="24">
        <f t="shared" si="1"/>
        <v>41753.399999999994</v>
      </c>
      <c r="AC3" s="24">
        <f t="shared" si="1"/>
        <v>156240.20000000004</v>
      </c>
      <c r="AD3" s="24">
        <f t="shared" si="1"/>
        <v>56019.5</v>
      </c>
      <c r="AE3" s="24">
        <f t="shared" si="1"/>
        <v>43307.4</v>
      </c>
      <c r="AF3" s="24">
        <f t="shared" si="1"/>
        <v>116884.29999999999</v>
      </c>
      <c r="AG3" s="24">
        <f t="shared" si="1"/>
        <v>62320.299999999996</v>
      </c>
      <c r="AH3" s="24">
        <f t="shared" si="1"/>
        <v>45194.299999999996</v>
      </c>
      <c r="AI3" s="24">
        <f t="shared" si="1"/>
        <v>33007.199999999997</v>
      </c>
      <c r="AJ3" s="24">
        <f t="shared" si="1"/>
        <v>20033.899999999998</v>
      </c>
      <c r="AK3" s="24">
        <f t="shared" si="1"/>
        <v>323305.40000000002</v>
      </c>
      <c r="AL3" s="24">
        <f t="shared" si="1"/>
        <v>36960</v>
      </c>
      <c r="AM3" s="24">
        <f t="shared" si="1"/>
        <v>6819</v>
      </c>
      <c r="AN3" s="24">
        <f t="shared" si="1"/>
        <v>6946</v>
      </c>
      <c r="AO3" s="24">
        <f t="shared" si="1"/>
        <v>5750</v>
      </c>
      <c r="AP3" s="24">
        <f t="shared" si="1"/>
        <v>62687</v>
      </c>
      <c r="AQ3" s="24">
        <f t="shared" si="1"/>
        <v>69926</v>
      </c>
      <c r="AR3" s="24">
        <f t="shared" si="1"/>
        <v>90778.2</v>
      </c>
      <c r="AS3" s="24">
        <f t="shared" si="1"/>
        <v>180945</v>
      </c>
      <c r="AT3" s="24">
        <f t="shared" si="1"/>
        <v>12445</v>
      </c>
      <c r="AU3" s="24">
        <f t="shared" si="1"/>
        <v>139830.1</v>
      </c>
      <c r="AV3" s="24">
        <f t="shared" si="1"/>
        <v>36846</v>
      </c>
      <c r="AW3" s="24">
        <f t="shared" si="1"/>
        <v>30276.800000000003</v>
      </c>
      <c r="AX3" s="24">
        <f t="shared" si="1"/>
        <v>29669.8</v>
      </c>
      <c r="AY3" s="24">
        <f t="shared" si="1"/>
        <v>1582478.5</v>
      </c>
    </row>
    <row r="4" spans="1:51" ht="30" x14ac:dyDescent="0.25">
      <c r="A4" s="9"/>
      <c r="B4" s="98"/>
      <c r="C4" s="98"/>
      <c r="D4" s="191" t="s">
        <v>538</v>
      </c>
      <c r="E4" s="24">
        <f>SUM(E5,E151,E153,E197)</f>
        <v>12598260.5</v>
      </c>
      <c r="F4" s="24">
        <f t="shared" ref="F4:AY4" si="2">SUM(F5,F151,F153,F197)</f>
        <v>3910866.8000000007</v>
      </c>
      <c r="G4" s="24">
        <f t="shared" si="2"/>
        <v>8687393.7000000011</v>
      </c>
      <c r="H4" s="24">
        <f t="shared" si="2"/>
        <v>85748</v>
      </c>
      <c r="I4" s="24">
        <f t="shared" si="2"/>
        <v>149197.20000000001</v>
      </c>
      <c r="J4" s="48">
        <f t="shared" si="2"/>
        <v>62002</v>
      </c>
      <c r="K4" s="24">
        <f t="shared" si="2"/>
        <v>9804</v>
      </c>
      <c r="L4" s="48">
        <f>SUM(L5,L151,L153,L197)</f>
        <v>477179</v>
      </c>
      <c r="M4" s="24">
        <f t="shared" si="2"/>
        <v>55103.8</v>
      </c>
      <c r="N4" s="24">
        <f t="shared" si="2"/>
        <v>16210</v>
      </c>
      <c r="O4" s="24">
        <f t="shared" si="2"/>
        <v>1856205</v>
      </c>
      <c r="P4" s="24">
        <f t="shared" si="2"/>
        <v>1239287</v>
      </c>
      <c r="Q4" s="24">
        <f t="shared" si="2"/>
        <v>126158</v>
      </c>
      <c r="R4" s="24">
        <f t="shared" si="2"/>
        <v>20448</v>
      </c>
      <c r="S4" s="24">
        <f>SUM(S5,S151,S153,S197)</f>
        <v>102157</v>
      </c>
      <c r="T4" s="24">
        <f t="shared" si="2"/>
        <v>550842.30000000005</v>
      </c>
      <c r="U4" s="24">
        <f t="shared" si="2"/>
        <v>51688</v>
      </c>
      <c r="V4" s="24">
        <f>SUM(V5,V151,V153,V197)</f>
        <v>715606.5</v>
      </c>
      <c r="W4" s="24">
        <f t="shared" si="2"/>
        <v>27134.399999999998</v>
      </c>
      <c r="X4" s="24">
        <f t="shared" si="2"/>
        <v>36257</v>
      </c>
      <c r="Y4" s="24">
        <f t="shared" si="2"/>
        <v>112932.3</v>
      </c>
      <c r="Z4" s="24">
        <f t="shared" si="2"/>
        <v>215052.90000000002</v>
      </c>
      <c r="AA4" s="24">
        <f t="shared" si="2"/>
        <v>40383.499999999993</v>
      </c>
      <c r="AB4" s="24">
        <f>SUM(AB5,AB151,AB153,AB197)</f>
        <v>41753.399999999994</v>
      </c>
      <c r="AC4" s="24">
        <f>SUM(AC5,AC151,AC153,AC197)</f>
        <v>156240.20000000004</v>
      </c>
      <c r="AD4" s="24">
        <f t="shared" si="2"/>
        <v>56019.5</v>
      </c>
      <c r="AE4" s="24">
        <f t="shared" si="2"/>
        <v>43307.4</v>
      </c>
      <c r="AF4" s="24">
        <f t="shared" si="2"/>
        <v>116884.29999999999</v>
      </c>
      <c r="AG4" s="24">
        <f t="shared" si="2"/>
        <v>62320.299999999996</v>
      </c>
      <c r="AH4" s="24">
        <f t="shared" si="2"/>
        <v>45194.299999999996</v>
      </c>
      <c r="AI4" s="24">
        <f t="shared" si="2"/>
        <v>33007.199999999997</v>
      </c>
      <c r="AJ4" s="24">
        <f t="shared" si="2"/>
        <v>20033.899999999998</v>
      </c>
      <c r="AK4" s="24">
        <f t="shared" si="2"/>
        <v>323305.40000000002</v>
      </c>
      <c r="AL4" s="24">
        <f t="shared" si="2"/>
        <v>36960</v>
      </c>
      <c r="AM4" s="24">
        <f t="shared" si="2"/>
        <v>6819</v>
      </c>
      <c r="AN4" s="24">
        <f t="shared" si="2"/>
        <v>6946</v>
      </c>
      <c r="AO4" s="24">
        <f t="shared" si="2"/>
        <v>5750</v>
      </c>
      <c r="AP4" s="24">
        <f t="shared" si="2"/>
        <v>62687</v>
      </c>
      <c r="AQ4" s="24">
        <f t="shared" si="2"/>
        <v>69926</v>
      </c>
      <c r="AR4" s="24">
        <f t="shared" si="2"/>
        <v>90778.2</v>
      </c>
      <c r="AS4" s="24">
        <f t="shared" si="2"/>
        <v>180945</v>
      </c>
      <c r="AT4" s="24">
        <f t="shared" si="2"/>
        <v>12445</v>
      </c>
      <c r="AU4" s="24">
        <f t="shared" si="2"/>
        <v>139830.1</v>
      </c>
      <c r="AV4" s="24">
        <f t="shared" si="2"/>
        <v>36846</v>
      </c>
      <c r="AW4" s="24">
        <f t="shared" si="2"/>
        <v>30276.800000000003</v>
      </c>
      <c r="AX4" s="24">
        <f t="shared" si="2"/>
        <v>29669.8</v>
      </c>
      <c r="AY4" s="24">
        <f t="shared" si="2"/>
        <v>1130053</v>
      </c>
    </row>
    <row r="5" spans="1:51" x14ac:dyDescent="0.25">
      <c r="A5" s="9"/>
      <c r="B5" s="97"/>
      <c r="C5" s="97"/>
      <c r="D5" s="190" t="s">
        <v>537</v>
      </c>
      <c r="E5" s="25">
        <f t="shared" ref="E5:AY5" si="3">SUM(E6,E46,E104)</f>
        <v>9841807.6999999993</v>
      </c>
      <c r="F5" s="25">
        <f t="shared" si="3"/>
        <v>3741273.9000000004</v>
      </c>
      <c r="G5" s="25">
        <f>SUM(G6,G46,G104)</f>
        <v>6100533.8000000007</v>
      </c>
      <c r="H5" s="25">
        <f t="shared" si="3"/>
        <v>65659</v>
      </c>
      <c r="I5" s="25">
        <f t="shared" si="3"/>
        <v>145009.40000000002</v>
      </c>
      <c r="J5" s="49">
        <f>SUM(J6,J46,J104)</f>
        <v>56922</v>
      </c>
      <c r="K5" s="25">
        <f t="shared" si="3"/>
        <v>9730</v>
      </c>
      <c r="L5" s="49">
        <f t="shared" si="3"/>
        <v>116127</v>
      </c>
      <c r="M5" s="25">
        <f t="shared" si="3"/>
        <v>44528.800000000003</v>
      </c>
      <c r="N5" s="25">
        <f t="shared" si="3"/>
        <v>16190</v>
      </c>
      <c r="O5" s="25">
        <f t="shared" si="3"/>
        <v>1837320</v>
      </c>
      <c r="P5" s="25">
        <f t="shared" si="3"/>
        <v>1213497</v>
      </c>
      <c r="Q5" s="25">
        <f t="shared" si="3"/>
        <v>124338</v>
      </c>
      <c r="R5" s="25">
        <f t="shared" si="3"/>
        <v>20428</v>
      </c>
      <c r="S5" s="25">
        <f t="shared" si="3"/>
        <v>96696</v>
      </c>
      <c r="T5" s="25">
        <f t="shared" si="3"/>
        <v>206221.30000000002</v>
      </c>
      <c r="U5" s="25">
        <f t="shared" si="3"/>
        <v>51429</v>
      </c>
      <c r="V5" s="25">
        <f t="shared" si="3"/>
        <v>277223.30000000005</v>
      </c>
      <c r="W5" s="25">
        <f t="shared" si="3"/>
        <v>26866</v>
      </c>
      <c r="X5" s="25">
        <f t="shared" si="3"/>
        <v>36042</v>
      </c>
      <c r="Y5" s="25">
        <f t="shared" si="3"/>
        <v>108696.1</v>
      </c>
      <c r="Z5" s="25">
        <f t="shared" si="3"/>
        <v>194414.7</v>
      </c>
      <c r="AA5" s="25">
        <f>SUM(AA6,AA46,AA104)</f>
        <v>38449.999999999993</v>
      </c>
      <c r="AB5" s="25">
        <f t="shared" si="3"/>
        <v>19664</v>
      </c>
      <c r="AC5" s="25">
        <f t="shared" si="3"/>
        <v>139619.90000000002</v>
      </c>
      <c r="AD5" s="25">
        <f t="shared" si="3"/>
        <v>51092.100000000006</v>
      </c>
      <c r="AE5" s="25">
        <f t="shared" si="3"/>
        <v>41049.4</v>
      </c>
      <c r="AF5" s="25">
        <f t="shared" si="3"/>
        <v>116734.29999999999</v>
      </c>
      <c r="AG5" s="25">
        <f t="shared" si="3"/>
        <v>25919.599999999999</v>
      </c>
      <c r="AH5" s="25">
        <f t="shared" si="3"/>
        <v>44234.1</v>
      </c>
      <c r="AI5" s="25">
        <f t="shared" si="3"/>
        <v>32842.199999999997</v>
      </c>
      <c r="AJ5" s="25">
        <f t="shared" si="3"/>
        <v>16722.3</v>
      </c>
      <c r="AK5" s="25">
        <f t="shared" si="3"/>
        <v>323065.40000000002</v>
      </c>
      <c r="AL5" s="25">
        <f t="shared" si="3"/>
        <v>35370</v>
      </c>
      <c r="AM5" s="25">
        <f t="shared" si="3"/>
        <v>6791</v>
      </c>
      <c r="AN5" s="25">
        <f t="shared" si="3"/>
        <v>6946</v>
      </c>
      <c r="AO5" s="25">
        <f>SUM(AO6,AO46,AO104)</f>
        <v>5746</v>
      </c>
      <c r="AP5" s="25">
        <f t="shared" si="3"/>
        <v>42737</v>
      </c>
      <c r="AQ5" s="25">
        <f t="shared" si="3"/>
        <v>44901</v>
      </c>
      <c r="AR5" s="25">
        <f t="shared" si="3"/>
        <v>82368.2</v>
      </c>
      <c r="AS5" s="25">
        <f t="shared" si="3"/>
        <v>180837</v>
      </c>
      <c r="AT5" s="25">
        <f t="shared" si="3"/>
        <v>12418</v>
      </c>
      <c r="AU5" s="25">
        <f t="shared" si="3"/>
        <v>100735.6</v>
      </c>
      <c r="AV5" s="25">
        <f t="shared" si="3"/>
        <v>36796</v>
      </c>
      <c r="AW5" s="25">
        <f t="shared" si="3"/>
        <v>19339.300000000003</v>
      </c>
      <c r="AX5" s="25">
        <f t="shared" si="3"/>
        <v>28817.8</v>
      </c>
      <c r="AY5" s="25">
        <f t="shared" si="3"/>
        <v>0</v>
      </c>
    </row>
    <row r="6" spans="1:51" x14ac:dyDescent="0.25">
      <c r="A6" s="1">
        <v>60</v>
      </c>
      <c r="B6" s="1"/>
      <c r="C6" s="1"/>
      <c r="D6" s="105" t="s">
        <v>364</v>
      </c>
      <c r="E6" s="3">
        <f>SUM(E7,E14,E18,E25,E30,E36,E40,E44)</f>
        <v>1418294.2</v>
      </c>
      <c r="F6" s="3">
        <f t="shared" ref="F6:AY6" si="4">SUM(F7,F14,F18,F25,F30,F36,F40,F44)</f>
        <v>225666.19999999998</v>
      </c>
      <c r="G6" s="3">
        <f t="shared" si="4"/>
        <v>1192628</v>
      </c>
      <c r="H6" s="3">
        <f t="shared" si="4"/>
        <v>8352</v>
      </c>
      <c r="I6" s="3">
        <f t="shared" si="4"/>
        <v>13648</v>
      </c>
      <c r="J6" s="50">
        <f t="shared" si="4"/>
        <v>7435</v>
      </c>
      <c r="K6" s="3">
        <f t="shared" si="4"/>
        <v>1076</v>
      </c>
      <c r="L6" s="50">
        <f t="shared" si="4"/>
        <v>33160</v>
      </c>
      <c r="M6" s="3">
        <f t="shared" si="4"/>
        <v>4277</v>
      </c>
      <c r="N6" s="3">
        <f t="shared" si="4"/>
        <v>2757</v>
      </c>
      <c r="O6" s="3">
        <f t="shared" si="4"/>
        <v>261685</v>
      </c>
      <c r="P6" s="3">
        <f t="shared" si="4"/>
        <v>250533</v>
      </c>
      <c r="Q6" s="3">
        <f t="shared" si="4"/>
        <v>49127</v>
      </c>
      <c r="R6" s="3">
        <f t="shared" si="4"/>
        <v>3940</v>
      </c>
      <c r="S6" s="3">
        <f t="shared" si="4"/>
        <v>11496</v>
      </c>
      <c r="T6" s="3">
        <f t="shared" si="4"/>
        <v>74937.900000000009</v>
      </c>
      <c r="U6" s="3">
        <f t="shared" si="4"/>
        <v>16764</v>
      </c>
      <c r="V6" s="3">
        <f t="shared" si="4"/>
        <v>151390.70000000001</v>
      </c>
      <c r="W6" s="3">
        <f t="shared" si="4"/>
        <v>6001</v>
      </c>
      <c r="X6" s="3">
        <f t="shared" si="4"/>
        <v>8388</v>
      </c>
      <c r="Y6" s="3">
        <f t="shared" si="4"/>
        <v>13852.4</v>
      </c>
      <c r="Z6" s="3">
        <f t="shared" si="4"/>
        <v>55526.200000000004</v>
      </c>
      <c r="AA6" s="3">
        <f t="shared" si="4"/>
        <v>16500.599999999999</v>
      </c>
      <c r="AB6" s="3">
        <f t="shared" si="4"/>
        <v>7450.8</v>
      </c>
      <c r="AC6" s="3">
        <f t="shared" si="4"/>
        <v>23336.100000000002</v>
      </c>
      <c r="AD6" s="3">
        <f t="shared" si="4"/>
        <v>5151.0999999999995</v>
      </c>
      <c r="AE6" s="3">
        <f t="shared" si="4"/>
        <v>7142.1</v>
      </c>
      <c r="AF6" s="3">
        <f t="shared" si="4"/>
        <v>11057.5</v>
      </c>
      <c r="AG6" s="3">
        <f t="shared" si="4"/>
        <v>5268.5</v>
      </c>
      <c r="AH6" s="3">
        <f t="shared" si="4"/>
        <v>10902.3</v>
      </c>
      <c r="AI6" s="3">
        <f t="shared" si="4"/>
        <v>4682</v>
      </c>
      <c r="AJ6" s="3">
        <f t="shared" si="4"/>
        <v>2129.6999999999998</v>
      </c>
      <c r="AK6" s="3">
        <f t="shared" si="4"/>
        <v>8279.4</v>
      </c>
      <c r="AL6" s="3">
        <f t="shared" si="4"/>
        <v>8404</v>
      </c>
      <c r="AM6" s="3">
        <f t="shared" si="4"/>
        <v>2006</v>
      </c>
      <c r="AN6" s="3">
        <f t="shared" si="4"/>
        <v>1602</v>
      </c>
      <c r="AO6" s="3">
        <f t="shared" si="4"/>
        <v>1802</v>
      </c>
      <c r="AP6" s="3">
        <f t="shared" si="4"/>
        <v>2828.5</v>
      </c>
      <c r="AQ6" s="3">
        <f t="shared" si="4"/>
        <v>10572</v>
      </c>
      <c r="AR6" s="3">
        <f t="shared" si="4"/>
        <v>6703.6</v>
      </c>
      <c r="AS6" s="3">
        <f t="shared" si="4"/>
        <v>39414</v>
      </c>
      <c r="AT6" s="3">
        <f t="shared" si="4"/>
        <v>2362</v>
      </c>
      <c r="AU6" s="3">
        <f t="shared" si="4"/>
        <v>25107</v>
      </c>
      <c r="AV6" s="3">
        <f t="shared" si="4"/>
        <v>4090</v>
      </c>
      <c r="AW6" s="3">
        <f t="shared" si="4"/>
        <v>4676</v>
      </c>
      <c r="AX6" s="3">
        <f t="shared" si="4"/>
        <v>6814.6</v>
      </c>
      <c r="AY6" s="3">
        <f t="shared" si="4"/>
        <v>0</v>
      </c>
    </row>
    <row r="7" spans="1:51" x14ac:dyDescent="0.25">
      <c r="A7" s="4"/>
      <c r="B7" s="4">
        <v>6001</v>
      </c>
      <c r="C7" s="4"/>
      <c r="D7" s="105" t="s">
        <v>365</v>
      </c>
      <c r="E7" s="5">
        <f>SUM(E8:E13)</f>
        <v>252886.39999999999</v>
      </c>
      <c r="F7" s="5">
        <f>SUM(F8:F13)</f>
        <v>43501.9</v>
      </c>
      <c r="G7" s="5">
        <f t="shared" ref="G7:R7" si="5">SUM(G8:G13)</f>
        <v>209384.5</v>
      </c>
      <c r="H7" s="5">
        <f t="shared" si="5"/>
        <v>4122</v>
      </c>
      <c r="I7" s="5">
        <f t="shared" si="5"/>
        <v>5189.8</v>
      </c>
      <c r="J7" s="7">
        <f t="shared" si="5"/>
        <v>1800</v>
      </c>
      <c r="K7" s="5">
        <f t="shared" si="5"/>
        <v>238</v>
      </c>
      <c r="L7" s="7">
        <f t="shared" si="5"/>
        <v>5450</v>
      </c>
      <c r="M7" s="5">
        <f t="shared" si="5"/>
        <v>1090</v>
      </c>
      <c r="N7" s="5">
        <f t="shared" si="5"/>
        <v>590</v>
      </c>
      <c r="O7" s="5">
        <f t="shared" si="5"/>
        <v>94645</v>
      </c>
      <c r="P7" s="5">
        <f t="shared" si="5"/>
        <v>41045</v>
      </c>
      <c r="Q7" s="5">
        <f t="shared" si="5"/>
        <v>5951</v>
      </c>
      <c r="R7" s="5">
        <f t="shared" si="5"/>
        <v>1793</v>
      </c>
      <c r="S7" s="5">
        <f>SUM(S8:S13)</f>
        <v>2392</v>
      </c>
      <c r="T7" s="5">
        <f>SUM(T8:T13)</f>
        <v>3879.5999999999995</v>
      </c>
      <c r="U7" s="5">
        <f t="shared" ref="U7:X7" si="6">SUM(U8:U13)</f>
        <v>1345</v>
      </c>
      <c r="V7" s="5">
        <f t="shared" si="6"/>
        <v>3149</v>
      </c>
      <c r="W7" s="5">
        <f t="shared" si="6"/>
        <v>978.30000000000007</v>
      </c>
      <c r="X7" s="5">
        <f t="shared" si="6"/>
        <v>2150</v>
      </c>
      <c r="Y7" s="5">
        <f>SUM(Y8:Y13)</f>
        <v>690.5</v>
      </c>
      <c r="Z7" s="5">
        <f>SUM(Z8:Z13)</f>
        <v>1803.6000000000001</v>
      </c>
      <c r="AA7" s="5">
        <f t="shared" ref="AA7:AY7" si="7">SUM(AA8:AA13)</f>
        <v>477.8</v>
      </c>
      <c r="AB7" s="5">
        <f t="shared" si="7"/>
        <v>251.5</v>
      </c>
      <c r="AC7" s="5">
        <f t="shared" si="7"/>
        <v>5318.9</v>
      </c>
      <c r="AD7" s="5">
        <f t="shared" si="7"/>
        <v>784.8</v>
      </c>
      <c r="AE7" s="5">
        <f t="shared" si="7"/>
        <v>1453.2</v>
      </c>
      <c r="AF7" s="5">
        <f t="shared" si="7"/>
        <v>1861.7</v>
      </c>
      <c r="AG7" s="5">
        <f t="shared" si="7"/>
        <v>765.09999999999991</v>
      </c>
      <c r="AH7" s="5">
        <f t="shared" si="7"/>
        <v>1698.9</v>
      </c>
      <c r="AI7" s="5">
        <f t="shared" si="7"/>
        <v>370</v>
      </c>
      <c r="AJ7" s="5">
        <f t="shared" si="7"/>
        <v>730</v>
      </c>
      <c r="AK7" s="5">
        <f t="shared" si="7"/>
        <v>1432</v>
      </c>
      <c r="AL7" s="5">
        <f t="shared" si="7"/>
        <v>966.7</v>
      </c>
      <c r="AM7" s="5">
        <f t="shared" si="7"/>
        <v>149</v>
      </c>
      <c r="AN7" s="5">
        <f t="shared" si="7"/>
        <v>273.7</v>
      </c>
      <c r="AO7" s="5">
        <f t="shared" si="7"/>
        <v>210</v>
      </c>
      <c r="AP7" s="5">
        <f t="shared" si="7"/>
        <v>683</v>
      </c>
      <c r="AQ7" s="5">
        <f t="shared" si="7"/>
        <v>1093</v>
      </c>
      <c r="AR7" s="5">
        <f t="shared" si="7"/>
        <v>4677</v>
      </c>
      <c r="AS7" s="5">
        <f t="shared" si="7"/>
        <v>3216.3</v>
      </c>
      <c r="AT7" s="5">
        <f t="shared" si="7"/>
        <v>985.5</v>
      </c>
      <c r="AU7" s="5">
        <f t="shared" si="7"/>
        <v>1280</v>
      </c>
      <c r="AV7" s="5">
        <f t="shared" si="7"/>
        <v>870</v>
      </c>
      <c r="AW7" s="5">
        <f t="shared" si="7"/>
        <v>785</v>
      </c>
      <c r="AX7" s="5">
        <f t="shared" si="7"/>
        <v>749.6</v>
      </c>
      <c r="AY7" s="5">
        <f t="shared" si="7"/>
        <v>0</v>
      </c>
    </row>
    <row r="8" spans="1:51" x14ac:dyDescent="0.25">
      <c r="A8" s="4"/>
      <c r="B8" s="4"/>
      <c r="C8" s="4">
        <v>60011</v>
      </c>
      <c r="D8" s="106" t="s">
        <v>366</v>
      </c>
      <c r="E8" s="5">
        <v>15256.8</v>
      </c>
      <c r="F8" s="5">
        <v>9482.7000000000007</v>
      </c>
      <c r="G8" s="5">
        <v>5774.1</v>
      </c>
      <c r="H8" s="5">
        <v>122</v>
      </c>
      <c r="I8" s="5">
        <v>177.5</v>
      </c>
      <c r="J8" s="7">
        <v>600</v>
      </c>
      <c r="K8" s="5">
        <v>40</v>
      </c>
      <c r="L8" s="7">
        <v>850</v>
      </c>
      <c r="M8" s="5">
        <v>240</v>
      </c>
      <c r="N8" s="5">
        <v>60</v>
      </c>
      <c r="O8" s="5"/>
      <c r="P8" s="5">
        <v>45</v>
      </c>
      <c r="Q8" s="5">
        <v>48</v>
      </c>
      <c r="R8" s="5">
        <v>34</v>
      </c>
      <c r="S8" s="5">
        <v>403</v>
      </c>
      <c r="T8" s="5">
        <v>671.5</v>
      </c>
      <c r="U8" s="5">
        <v>5</v>
      </c>
      <c r="V8" s="5">
        <v>340</v>
      </c>
      <c r="W8" s="5">
        <v>30.6</v>
      </c>
      <c r="X8" s="5">
        <v>16</v>
      </c>
      <c r="Y8" s="5">
        <v>115.5</v>
      </c>
      <c r="Z8" s="5">
        <v>357.6</v>
      </c>
      <c r="AA8" s="5">
        <v>132.80000000000001</v>
      </c>
      <c r="AB8" s="5">
        <v>65.2</v>
      </c>
      <c r="AC8" s="5">
        <v>95.4</v>
      </c>
      <c r="AD8" s="5">
        <v>60</v>
      </c>
      <c r="AE8" s="5">
        <v>112.2</v>
      </c>
      <c r="AF8" s="5">
        <v>2.7</v>
      </c>
      <c r="AG8" s="5">
        <v>53.2</v>
      </c>
      <c r="AH8" s="5">
        <v>135.69999999999999</v>
      </c>
      <c r="AI8" s="5">
        <v>30</v>
      </c>
      <c r="AJ8" s="5">
        <v>25</v>
      </c>
      <c r="AK8" s="5">
        <v>4</v>
      </c>
      <c r="AL8" s="5">
        <v>81</v>
      </c>
      <c r="AM8" s="5">
        <v>16</v>
      </c>
      <c r="AN8" s="5">
        <v>20</v>
      </c>
      <c r="AO8" s="5">
        <v>20</v>
      </c>
      <c r="AP8" s="5">
        <v>93</v>
      </c>
      <c r="AQ8" s="5">
        <v>100</v>
      </c>
      <c r="AR8" s="5">
        <v>17</v>
      </c>
      <c r="AS8" s="5">
        <v>64.2</v>
      </c>
      <c r="AT8" s="5">
        <v>36</v>
      </c>
      <c r="AU8" s="5">
        <v>200</v>
      </c>
      <c r="AV8" s="5">
        <v>70</v>
      </c>
      <c r="AW8" s="5">
        <v>85</v>
      </c>
      <c r="AX8" s="5">
        <v>100</v>
      </c>
      <c r="AY8" s="5"/>
    </row>
    <row r="9" spans="1:51" x14ac:dyDescent="0.25">
      <c r="A9" s="4"/>
      <c r="B9" s="4"/>
      <c r="C9" s="4">
        <v>60012</v>
      </c>
      <c r="D9" s="106" t="s">
        <v>367</v>
      </c>
      <c r="E9" s="5">
        <v>9063</v>
      </c>
      <c r="F9" s="5">
        <v>3285.9</v>
      </c>
      <c r="G9" s="5">
        <v>5777.1</v>
      </c>
      <c r="H9" s="5"/>
      <c r="I9" s="5">
        <v>286.60000000000002</v>
      </c>
      <c r="J9" s="7"/>
      <c r="K9" s="5">
        <v>2</v>
      </c>
      <c r="L9" s="7">
        <v>600</v>
      </c>
      <c r="M9" s="5"/>
      <c r="N9" s="5">
        <v>70</v>
      </c>
      <c r="O9" s="5">
        <v>2100</v>
      </c>
      <c r="P9" s="5">
        <v>1500</v>
      </c>
      <c r="Q9" s="5">
        <v>36</v>
      </c>
      <c r="R9" s="5">
        <v>74</v>
      </c>
      <c r="S9" s="5"/>
      <c r="T9" s="5">
        <v>154.6</v>
      </c>
      <c r="U9" s="5">
        <v>10</v>
      </c>
      <c r="V9" s="5">
        <v>153</v>
      </c>
      <c r="W9" s="5">
        <v>3.1</v>
      </c>
      <c r="X9" s="5">
        <v>16</v>
      </c>
      <c r="Y9" s="5">
        <v>45</v>
      </c>
      <c r="Z9" s="5">
        <v>15.2</v>
      </c>
      <c r="AA9" s="5">
        <v>36</v>
      </c>
      <c r="AB9" s="5">
        <v>45</v>
      </c>
      <c r="AC9" s="5">
        <v>39.6</v>
      </c>
      <c r="AD9" s="5">
        <v>49.8</v>
      </c>
      <c r="AE9" s="5">
        <v>15</v>
      </c>
      <c r="AF9" s="5"/>
      <c r="AG9" s="5">
        <v>47.4</v>
      </c>
      <c r="AH9" s="5">
        <v>60.2</v>
      </c>
      <c r="AI9" s="5">
        <v>40</v>
      </c>
      <c r="AJ9" s="5">
        <v>30</v>
      </c>
      <c r="AK9" s="5">
        <v>10</v>
      </c>
      <c r="AL9" s="5"/>
      <c r="AM9" s="5">
        <v>10</v>
      </c>
      <c r="AN9" s="5">
        <v>14</v>
      </c>
      <c r="AO9" s="5">
        <v>10</v>
      </c>
      <c r="AP9" s="5">
        <v>26</v>
      </c>
      <c r="AQ9" s="5"/>
      <c r="AR9" s="5">
        <v>15</v>
      </c>
      <c r="AS9" s="5"/>
      <c r="AT9" s="5">
        <v>24</v>
      </c>
      <c r="AU9" s="5">
        <v>200</v>
      </c>
      <c r="AV9" s="5">
        <v>30</v>
      </c>
      <c r="AW9" s="5"/>
      <c r="AX9" s="5">
        <v>9.6</v>
      </c>
      <c r="AY9" s="5"/>
    </row>
    <row r="10" spans="1:51" x14ac:dyDescent="0.25">
      <c r="A10" s="4"/>
      <c r="B10" s="4"/>
      <c r="C10" s="4">
        <v>60013</v>
      </c>
      <c r="D10" s="106" t="s">
        <v>368</v>
      </c>
      <c r="E10" s="5">
        <v>2482.1</v>
      </c>
      <c r="F10" s="5">
        <v>204.6</v>
      </c>
      <c r="G10" s="5">
        <v>2277.5</v>
      </c>
      <c r="H10" s="5"/>
      <c r="I10" s="5"/>
      <c r="J10" s="7"/>
      <c r="K10" s="5"/>
      <c r="L10" s="7">
        <v>500</v>
      </c>
      <c r="M10" s="5"/>
      <c r="N10" s="5"/>
      <c r="O10" s="5"/>
      <c r="P10" s="5">
        <v>1700</v>
      </c>
      <c r="Q10" s="5"/>
      <c r="R10" s="5"/>
      <c r="S10" s="5"/>
      <c r="T10" s="5"/>
      <c r="U10" s="5"/>
      <c r="V10" s="5"/>
      <c r="W10" s="5"/>
      <c r="X10" s="5"/>
      <c r="Y10" s="5"/>
      <c r="Z10" s="5">
        <v>2.5</v>
      </c>
      <c r="AA10" s="5">
        <v>21</v>
      </c>
      <c r="AB10" s="5">
        <v>20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20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106" t="s">
        <v>369</v>
      </c>
      <c r="E11" s="5">
        <v>18239</v>
      </c>
      <c r="F11" s="5">
        <v>1986.2</v>
      </c>
      <c r="G11" s="5">
        <v>16252.8</v>
      </c>
      <c r="H11" s="5">
        <v>500</v>
      </c>
      <c r="I11" s="5"/>
      <c r="J11" s="7"/>
      <c r="K11" s="5"/>
      <c r="L11" s="7">
        <v>200</v>
      </c>
      <c r="M11" s="5"/>
      <c r="N11" s="5">
        <v>60</v>
      </c>
      <c r="O11" s="5">
        <v>9500</v>
      </c>
      <c r="P11" s="5">
        <v>1300</v>
      </c>
      <c r="Q11" s="5"/>
      <c r="R11" s="5">
        <v>85</v>
      </c>
      <c r="S11" s="5">
        <v>80</v>
      </c>
      <c r="T11" s="5">
        <v>455.7</v>
      </c>
      <c r="U11" s="5">
        <v>600</v>
      </c>
      <c r="V11" s="5">
        <v>586</v>
      </c>
      <c r="W11" s="5"/>
      <c r="X11" s="5">
        <v>18</v>
      </c>
      <c r="Y11" s="5">
        <v>30</v>
      </c>
      <c r="Z11" s="5">
        <v>266.89999999999998</v>
      </c>
      <c r="AA11" s="5">
        <v>48.5</v>
      </c>
      <c r="AB11" s="5">
        <v>98.3</v>
      </c>
      <c r="AC11" s="5">
        <v>211.9</v>
      </c>
      <c r="AD11" s="5">
        <v>80</v>
      </c>
      <c r="AE11" s="5">
        <v>169</v>
      </c>
      <c r="AF11" s="5">
        <v>235.8</v>
      </c>
      <c r="AG11" s="5">
        <v>76.099999999999994</v>
      </c>
      <c r="AH11" s="5">
        <v>192.1</v>
      </c>
      <c r="AI11" s="5"/>
      <c r="AJ11" s="5">
        <v>25</v>
      </c>
      <c r="AK11" s="5">
        <v>50</v>
      </c>
      <c r="AL11" s="5">
        <v>97</v>
      </c>
      <c r="AM11" s="5">
        <v>16</v>
      </c>
      <c r="AN11" s="5">
        <v>55.7</v>
      </c>
      <c r="AO11" s="5">
        <v>30</v>
      </c>
      <c r="AP11" s="5">
        <v>40</v>
      </c>
      <c r="AQ11" s="5">
        <v>50</v>
      </c>
      <c r="AR11" s="5">
        <v>40</v>
      </c>
      <c r="AS11" s="5">
        <v>625.79999999999995</v>
      </c>
      <c r="AT11" s="5">
        <v>60</v>
      </c>
      <c r="AU11" s="5">
        <v>180</v>
      </c>
      <c r="AV11" s="5">
        <v>50</v>
      </c>
      <c r="AW11" s="5"/>
      <c r="AX11" s="5">
        <v>140</v>
      </c>
      <c r="AY11" s="5"/>
    </row>
    <row r="12" spans="1:51" x14ac:dyDescent="0.25">
      <c r="A12" s="4"/>
      <c r="B12" s="4"/>
      <c r="C12" s="4">
        <v>60015</v>
      </c>
      <c r="D12" s="106" t="s">
        <v>370</v>
      </c>
      <c r="E12" s="5">
        <v>207290.9</v>
      </c>
      <c r="F12" s="5">
        <v>28098</v>
      </c>
      <c r="G12" s="5">
        <v>179192.9</v>
      </c>
      <c r="H12" s="5">
        <v>3500</v>
      </c>
      <c r="I12" s="5">
        <v>4725.7</v>
      </c>
      <c r="J12" s="7">
        <v>1200</v>
      </c>
      <c r="K12" s="5">
        <v>195</v>
      </c>
      <c r="L12" s="7">
        <v>3300</v>
      </c>
      <c r="M12" s="5">
        <v>850</v>
      </c>
      <c r="N12" s="5">
        <v>400</v>
      </c>
      <c r="O12" s="5">
        <v>83045</v>
      </c>
      <c r="P12" s="5">
        <v>36500</v>
      </c>
      <c r="Q12" s="5">
        <v>5867</v>
      </c>
      <c r="R12" s="5">
        <v>1600</v>
      </c>
      <c r="S12" s="5">
        <v>1862</v>
      </c>
      <c r="T12" s="5">
        <v>2591.1</v>
      </c>
      <c r="U12" s="5">
        <v>730</v>
      </c>
      <c r="V12" s="5">
        <v>2070</v>
      </c>
      <c r="W12" s="5">
        <v>944.6</v>
      </c>
      <c r="X12" s="5">
        <v>2100</v>
      </c>
      <c r="Y12" s="5">
        <v>500</v>
      </c>
      <c r="Z12" s="5">
        <v>1150</v>
      </c>
      <c r="AA12" s="5">
        <v>216.5</v>
      </c>
      <c r="AB12" s="5">
        <v>23</v>
      </c>
      <c r="AC12" s="5">
        <v>4967</v>
      </c>
      <c r="AD12" s="5">
        <v>595</v>
      </c>
      <c r="AE12" s="5">
        <v>1157</v>
      </c>
      <c r="AF12" s="5">
        <v>1623.2</v>
      </c>
      <c r="AG12" s="5">
        <v>588.4</v>
      </c>
      <c r="AH12" s="5">
        <v>1310.9</v>
      </c>
      <c r="AI12" s="5">
        <v>300</v>
      </c>
      <c r="AJ12" s="5">
        <v>650</v>
      </c>
      <c r="AK12" s="5">
        <v>1368</v>
      </c>
      <c r="AL12" s="5">
        <v>788.7</v>
      </c>
      <c r="AM12" s="5">
        <v>102</v>
      </c>
      <c r="AN12" s="5">
        <v>170</v>
      </c>
      <c r="AO12" s="5">
        <v>150</v>
      </c>
      <c r="AP12" s="5">
        <v>524</v>
      </c>
      <c r="AQ12" s="5">
        <v>937</v>
      </c>
      <c r="AR12" s="5">
        <v>4600</v>
      </c>
      <c r="AS12" s="5">
        <v>2526.3000000000002</v>
      </c>
      <c r="AT12" s="5">
        <v>865.5</v>
      </c>
      <c r="AU12" s="5">
        <v>700</v>
      </c>
      <c r="AV12" s="5">
        <v>700</v>
      </c>
      <c r="AW12" s="5">
        <v>700</v>
      </c>
      <c r="AX12" s="5">
        <v>500</v>
      </c>
      <c r="AY12" s="5"/>
    </row>
    <row r="13" spans="1:51" x14ac:dyDescent="0.25">
      <c r="A13" s="4"/>
      <c r="B13" s="4"/>
      <c r="C13" s="4">
        <v>60018</v>
      </c>
      <c r="D13" s="106" t="s">
        <v>371</v>
      </c>
      <c r="E13" s="5">
        <v>554.6</v>
      </c>
      <c r="F13" s="5">
        <v>444.5</v>
      </c>
      <c r="G13" s="5">
        <v>110.1</v>
      </c>
      <c r="H13" s="5"/>
      <c r="I13" s="5"/>
      <c r="J13" s="7"/>
      <c r="K13" s="5">
        <v>1</v>
      </c>
      <c r="L13" s="7"/>
      <c r="M13" s="5"/>
      <c r="N13" s="5"/>
      <c r="O13" s="5"/>
      <c r="P13" s="5"/>
      <c r="Q13" s="5"/>
      <c r="R13" s="5"/>
      <c r="S13" s="5">
        <v>47</v>
      </c>
      <c r="T13" s="5">
        <v>6.7</v>
      </c>
      <c r="U13" s="5"/>
      <c r="V13" s="5"/>
      <c r="W13" s="5"/>
      <c r="X13" s="5"/>
      <c r="Y13" s="5"/>
      <c r="Z13" s="5">
        <v>11.4</v>
      </c>
      <c r="AA13" s="5">
        <v>23</v>
      </c>
      <c r="AB13" s="5"/>
      <c r="AC13" s="5">
        <v>5</v>
      </c>
      <c r="AD13" s="5"/>
      <c r="AE13" s="5"/>
      <c r="AF13" s="5"/>
      <c r="AG13" s="5"/>
      <c r="AH13" s="5"/>
      <c r="AI13" s="5"/>
      <c r="AJ13" s="5"/>
      <c r="AK13" s="5"/>
      <c r="AL13" s="5"/>
      <c r="AM13" s="5">
        <v>5</v>
      </c>
      <c r="AN13" s="5"/>
      <c r="AO13" s="5"/>
      <c r="AP13" s="5"/>
      <c r="AQ13" s="5">
        <v>6</v>
      </c>
      <c r="AR13" s="5">
        <v>5</v>
      </c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108" t="s">
        <v>372</v>
      </c>
      <c r="E14" s="5">
        <f t="shared" ref="E14:AY14" si="8">SUM(E15:E17)</f>
        <v>232323.9</v>
      </c>
      <c r="F14" s="5">
        <f t="shared" si="8"/>
        <v>49808</v>
      </c>
      <c r="G14" s="5">
        <f t="shared" si="8"/>
        <v>182515.90000000002</v>
      </c>
      <c r="H14" s="5">
        <f t="shared" si="8"/>
        <v>690</v>
      </c>
      <c r="I14" s="5">
        <f t="shared" si="8"/>
        <v>2468.8000000000002</v>
      </c>
      <c r="J14" s="7">
        <f t="shared" si="8"/>
        <v>1170</v>
      </c>
      <c r="K14" s="5">
        <f t="shared" si="8"/>
        <v>114</v>
      </c>
      <c r="L14" s="7">
        <f t="shared" si="8"/>
        <v>2850</v>
      </c>
      <c r="M14" s="5">
        <f t="shared" si="8"/>
        <v>511</v>
      </c>
      <c r="N14" s="5">
        <f t="shared" si="8"/>
        <v>982</v>
      </c>
      <c r="O14" s="5">
        <f t="shared" si="8"/>
        <v>920</v>
      </c>
      <c r="P14" s="5">
        <f t="shared" si="8"/>
        <v>4400</v>
      </c>
      <c r="Q14" s="5">
        <f t="shared" si="8"/>
        <v>3660</v>
      </c>
      <c r="R14" s="5">
        <f t="shared" si="8"/>
        <v>931</v>
      </c>
      <c r="S14" s="5">
        <f t="shared" si="8"/>
        <v>2370</v>
      </c>
      <c r="T14" s="5">
        <f t="shared" si="8"/>
        <v>49219.3</v>
      </c>
      <c r="U14" s="5">
        <f t="shared" si="8"/>
        <v>1820</v>
      </c>
      <c r="V14" s="5">
        <f t="shared" si="8"/>
        <v>11792.5</v>
      </c>
      <c r="W14" s="5">
        <f t="shared" si="8"/>
        <v>1003.1</v>
      </c>
      <c r="X14" s="5">
        <f t="shared" si="8"/>
        <v>3418</v>
      </c>
      <c r="Y14" s="5">
        <f t="shared" si="8"/>
        <v>2530.6</v>
      </c>
      <c r="Z14" s="5">
        <f t="shared" si="8"/>
        <v>35183</v>
      </c>
      <c r="AA14" s="5">
        <f t="shared" si="8"/>
        <v>2341.5</v>
      </c>
      <c r="AB14" s="5">
        <f t="shared" si="8"/>
        <v>1102</v>
      </c>
      <c r="AC14" s="5">
        <f t="shared" si="8"/>
        <v>2201.1000000000004</v>
      </c>
      <c r="AD14" s="5">
        <f t="shared" si="8"/>
        <v>977.3</v>
      </c>
      <c r="AE14" s="5">
        <f t="shared" si="8"/>
        <v>965.1</v>
      </c>
      <c r="AF14" s="5">
        <f t="shared" si="8"/>
        <v>1335.5</v>
      </c>
      <c r="AG14" s="5">
        <f t="shared" si="8"/>
        <v>961.5</v>
      </c>
      <c r="AH14" s="5">
        <f t="shared" si="8"/>
        <v>1949</v>
      </c>
      <c r="AI14" s="5">
        <f t="shared" si="8"/>
        <v>2220</v>
      </c>
      <c r="AJ14" s="5">
        <f t="shared" si="8"/>
        <v>556.70000000000005</v>
      </c>
      <c r="AK14" s="5">
        <f t="shared" si="8"/>
        <v>3492</v>
      </c>
      <c r="AL14" s="5">
        <f t="shared" si="8"/>
        <v>2432.2999999999997</v>
      </c>
      <c r="AM14" s="5">
        <f t="shared" si="8"/>
        <v>450</v>
      </c>
      <c r="AN14" s="5">
        <f t="shared" si="8"/>
        <v>225</v>
      </c>
      <c r="AO14" s="5">
        <f t="shared" si="8"/>
        <v>165</v>
      </c>
      <c r="AP14" s="5">
        <f t="shared" si="8"/>
        <v>1042.8</v>
      </c>
      <c r="AQ14" s="5">
        <f t="shared" si="8"/>
        <v>1991</v>
      </c>
      <c r="AR14" s="5">
        <f t="shared" si="8"/>
        <v>450</v>
      </c>
      <c r="AS14" s="5">
        <f t="shared" si="8"/>
        <v>24290.799999999999</v>
      </c>
      <c r="AT14" s="5">
        <f t="shared" si="8"/>
        <v>360</v>
      </c>
      <c r="AU14" s="5">
        <f t="shared" si="8"/>
        <v>3680</v>
      </c>
      <c r="AV14" s="5">
        <f t="shared" si="8"/>
        <v>647</v>
      </c>
      <c r="AW14" s="5">
        <f t="shared" si="8"/>
        <v>1247</v>
      </c>
      <c r="AX14" s="5">
        <f t="shared" si="8"/>
        <v>1400</v>
      </c>
      <c r="AY14" s="5">
        <f t="shared" si="8"/>
        <v>0</v>
      </c>
    </row>
    <row r="15" spans="1:51" x14ac:dyDescent="0.25">
      <c r="A15" s="4"/>
      <c r="B15" s="4"/>
      <c r="C15" s="4">
        <v>60021</v>
      </c>
      <c r="D15" s="107" t="s">
        <v>373</v>
      </c>
      <c r="E15" s="5">
        <v>227351.3</v>
      </c>
      <c r="F15" s="5">
        <v>48077.1</v>
      </c>
      <c r="G15" s="5">
        <v>179274.2</v>
      </c>
      <c r="H15" s="5">
        <v>650</v>
      </c>
      <c r="I15" s="5">
        <v>1877.2</v>
      </c>
      <c r="J15" s="7">
        <v>1000</v>
      </c>
      <c r="K15" s="5">
        <v>111</v>
      </c>
      <c r="L15" s="7">
        <v>2750</v>
      </c>
      <c r="M15" s="5">
        <v>466</v>
      </c>
      <c r="N15" s="5">
        <v>977</v>
      </c>
      <c r="O15" s="5">
        <v>900</v>
      </c>
      <c r="P15" s="5">
        <v>4400</v>
      </c>
      <c r="Q15" s="5">
        <v>3620</v>
      </c>
      <c r="R15" s="5">
        <v>900</v>
      </c>
      <c r="S15" s="5">
        <v>2298</v>
      </c>
      <c r="T15" s="5">
        <v>49104.800000000003</v>
      </c>
      <c r="U15" s="5">
        <v>1800</v>
      </c>
      <c r="V15" s="5">
        <v>11774</v>
      </c>
      <c r="W15" s="5">
        <v>1000.1</v>
      </c>
      <c r="X15" s="5">
        <v>3398</v>
      </c>
      <c r="Y15" s="5">
        <v>2500</v>
      </c>
      <c r="Z15" s="5">
        <v>35006.699999999997</v>
      </c>
      <c r="AA15" s="5">
        <v>1803.6</v>
      </c>
      <c r="AB15" s="5">
        <v>1032.2</v>
      </c>
      <c r="AC15" s="5">
        <v>2070.9</v>
      </c>
      <c r="AD15" s="5">
        <v>902.3</v>
      </c>
      <c r="AE15" s="5">
        <v>956.6</v>
      </c>
      <c r="AF15" s="5">
        <v>1300.0999999999999</v>
      </c>
      <c r="AG15" s="5">
        <v>890</v>
      </c>
      <c r="AH15" s="5">
        <v>1737.3</v>
      </c>
      <c r="AI15" s="5">
        <v>2200</v>
      </c>
      <c r="AJ15" s="5">
        <v>546.70000000000005</v>
      </c>
      <c r="AK15" s="5">
        <v>3480</v>
      </c>
      <c r="AL15" s="5">
        <v>2287.6</v>
      </c>
      <c r="AM15" s="5">
        <v>425</v>
      </c>
      <c r="AN15" s="5">
        <v>210</v>
      </c>
      <c r="AO15" s="5">
        <v>160</v>
      </c>
      <c r="AP15" s="5">
        <v>967.8</v>
      </c>
      <c r="AQ15" s="5">
        <v>1891</v>
      </c>
      <c r="AR15" s="5">
        <v>450</v>
      </c>
      <c r="AS15" s="5">
        <v>24290.799999999999</v>
      </c>
      <c r="AT15" s="5">
        <v>355</v>
      </c>
      <c r="AU15" s="5">
        <v>3600</v>
      </c>
      <c r="AV15" s="5">
        <v>635</v>
      </c>
      <c r="AW15" s="5">
        <v>1199</v>
      </c>
      <c r="AX15" s="5">
        <v>1350.5</v>
      </c>
      <c r="AY15" s="5"/>
    </row>
    <row r="16" spans="1:51" x14ac:dyDescent="0.25">
      <c r="A16" s="4"/>
      <c r="B16" s="4"/>
      <c r="C16" s="4">
        <v>60022</v>
      </c>
      <c r="D16" s="107" t="s">
        <v>374</v>
      </c>
      <c r="E16" s="5">
        <v>4518</v>
      </c>
      <c r="F16" s="5">
        <v>1653.4</v>
      </c>
      <c r="G16" s="5">
        <v>2864.6</v>
      </c>
      <c r="H16" s="5">
        <v>40</v>
      </c>
      <c r="I16" s="5">
        <v>591.6</v>
      </c>
      <c r="J16" s="7">
        <v>170</v>
      </c>
      <c r="K16" s="5">
        <v>3</v>
      </c>
      <c r="L16" s="7">
        <v>100</v>
      </c>
      <c r="M16" s="5">
        <v>45</v>
      </c>
      <c r="N16" s="5">
        <v>5</v>
      </c>
      <c r="O16" s="5">
        <v>20</v>
      </c>
      <c r="P16" s="5"/>
      <c r="Q16" s="5">
        <v>40</v>
      </c>
      <c r="R16" s="5">
        <v>31</v>
      </c>
      <c r="S16" s="5">
        <v>72</v>
      </c>
      <c r="T16" s="5">
        <v>92.4</v>
      </c>
      <c r="U16" s="5">
        <v>20</v>
      </c>
      <c r="V16" s="5">
        <v>18.5</v>
      </c>
      <c r="W16" s="5">
        <v>3</v>
      </c>
      <c r="X16" s="5">
        <v>20</v>
      </c>
      <c r="Y16" s="5">
        <v>30.6</v>
      </c>
      <c r="Z16" s="5">
        <v>113.4</v>
      </c>
      <c r="AA16" s="5">
        <v>520.6</v>
      </c>
      <c r="AB16" s="5">
        <v>34</v>
      </c>
      <c r="AC16" s="5">
        <v>104.4</v>
      </c>
      <c r="AD16" s="5">
        <v>75</v>
      </c>
      <c r="AE16" s="5">
        <v>8.5</v>
      </c>
      <c r="AF16" s="5">
        <v>35.4</v>
      </c>
      <c r="AG16" s="5">
        <v>71.5</v>
      </c>
      <c r="AH16" s="5">
        <v>211.7</v>
      </c>
      <c r="AI16" s="5">
        <v>20</v>
      </c>
      <c r="AJ16" s="5">
        <v>10</v>
      </c>
      <c r="AK16" s="5">
        <v>12</v>
      </c>
      <c r="AL16" s="5">
        <v>45</v>
      </c>
      <c r="AM16" s="5">
        <v>10</v>
      </c>
      <c r="AN16" s="5">
        <v>15</v>
      </c>
      <c r="AO16" s="5">
        <v>5</v>
      </c>
      <c r="AP16" s="5">
        <v>30</v>
      </c>
      <c r="AQ16" s="5">
        <v>100</v>
      </c>
      <c r="AR16" s="5"/>
      <c r="AS16" s="5"/>
      <c r="AT16" s="5">
        <v>5</v>
      </c>
      <c r="AU16" s="5">
        <v>70</v>
      </c>
      <c r="AV16" s="5">
        <v>12</v>
      </c>
      <c r="AW16" s="5">
        <v>24</v>
      </c>
      <c r="AX16" s="5">
        <v>30</v>
      </c>
      <c r="AY16" s="5"/>
    </row>
    <row r="17" spans="1:51" x14ac:dyDescent="0.25">
      <c r="A17" s="4"/>
      <c r="B17" s="4"/>
      <c r="C17" s="4">
        <v>60028</v>
      </c>
      <c r="D17" s="107" t="s">
        <v>375</v>
      </c>
      <c r="E17" s="5">
        <v>454.6</v>
      </c>
      <c r="F17" s="5">
        <v>77.5</v>
      </c>
      <c r="G17" s="5">
        <v>377.1</v>
      </c>
      <c r="H17" s="5"/>
      <c r="I17" s="5"/>
      <c r="J17" s="7"/>
      <c r="K17" s="5"/>
      <c r="L17" s="7"/>
      <c r="M17" s="5"/>
      <c r="N17" s="5"/>
      <c r="O17" s="5"/>
      <c r="P17" s="5"/>
      <c r="Q17" s="5"/>
      <c r="R17" s="5"/>
      <c r="S17" s="5"/>
      <c r="T17" s="5">
        <v>22.1</v>
      </c>
      <c r="U17" s="5"/>
      <c r="V17" s="5"/>
      <c r="W17" s="5"/>
      <c r="X17" s="5"/>
      <c r="Y17" s="5"/>
      <c r="Z17" s="5">
        <v>62.9</v>
      </c>
      <c r="AA17" s="5">
        <v>17.3</v>
      </c>
      <c r="AB17" s="5">
        <v>35.799999999999997</v>
      </c>
      <c r="AC17" s="5">
        <v>25.8</v>
      </c>
      <c r="AD17" s="5"/>
      <c r="AE17" s="5"/>
      <c r="AF17" s="5"/>
      <c r="AG17" s="5"/>
      <c r="AH17" s="5"/>
      <c r="AI17" s="5"/>
      <c r="AJ17" s="5"/>
      <c r="AK17" s="5"/>
      <c r="AL17" s="5">
        <v>99.7</v>
      </c>
      <c r="AM17" s="5">
        <v>15</v>
      </c>
      <c r="AN17" s="5"/>
      <c r="AO17" s="5"/>
      <c r="AP17" s="5">
        <v>45</v>
      </c>
      <c r="AQ17" s="5"/>
      <c r="AR17" s="5"/>
      <c r="AS17" s="5"/>
      <c r="AT17" s="5"/>
      <c r="AU17" s="5">
        <v>10</v>
      </c>
      <c r="AV17" s="5"/>
      <c r="AW17" s="5">
        <v>24</v>
      </c>
      <c r="AX17" s="5">
        <v>19.5</v>
      </c>
      <c r="AY17" s="5"/>
    </row>
    <row r="18" spans="1:51" x14ac:dyDescent="0.25">
      <c r="A18" s="4"/>
      <c r="B18" s="4">
        <v>6003</v>
      </c>
      <c r="C18" s="4"/>
      <c r="D18" s="110" t="s">
        <v>376</v>
      </c>
      <c r="E18" s="5">
        <f t="shared" ref="E18:AY18" si="9">SUM(E19:E24)</f>
        <v>133320.6</v>
      </c>
      <c r="F18" s="5">
        <f t="shared" si="9"/>
        <v>7218.7999999999993</v>
      </c>
      <c r="G18" s="5">
        <f t="shared" si="9"/>
        <v>126101.8</v>
      </c>
      <c r="H18" s="5">
        <f t="shared" si="9"/>
        <v>0</v>
      </c>
      <c r="I18" s="5">
        <f t="shared" si="9"/>
        <v>0</v>
      </c>
      <c r="J18" s="7">
        <f t="shared" si="9"/>
        <v>0</v>
      </c>
      <c r="K18" s="5">
        <f t="shared" si="9"/>
        <v>0</v>
      </c>
      <c r="L18" s="7">
        <f t="shared" si="9"/>
        <v>0</v>
      </c>
      <c r="M18" s="5">
        <f t="shared" si="9"/>
        <v>0</v>
      </c>
      <c r="N18" s="5">
        <f t="shared" si="9"/>
        <v>0</v>
      </c>
      <c r="O18" s="5">
        <f t="shared" si="9"/>
        <v>88923</v>
      </c>
      <c r="P18" s="5">
        <f t="shared" si="9"/>
        <v>4251</v>
      </c>
      <c r="Q18" s="5">
        <f t="shared" si="9"/>
        <v>23409</v>
      </c>
      <c r="R18" s="5">
        <f t="shared" si="9"/>
        <v>0</v>
      </c>
      <c r="S18" s="5">
        <f t="shared" si="9"/>
        <v>0</v>
      </c>
      <c r="T18" s="5">
        <f t="shared" si="9"/>
        <v>119.4</v>
      </c>
      <c r="U18" s="5">
        <f t="shared" si="9"/>
        <v>0</v>
      </c>
      <c r="V18" s="5">
        <f t="shared" si="9"/>
        <v>0</v>
      </c>
      <c r="W18" s="5">
        <f t="shared" si="9"/>
        <v>0</v>
      </c>
      <c r="X18" s="5">
        <f t="shared" si="9"/>
        <v>0</v>
      </c>
      <c r="Y18" s="5">
        <f t="shared" si="9"/>
        <v>0</v>
      </c>
      <c r="Z18" s="5">
        <f t="shared" si="9"/>
        <v>271.3</v>
      </c>
      <c r="AA18" s="5">
        <f t="shared" si="9"/>
        <v>1072.2</v>
      </c>
      <c r="AB18" s="5">
        <f t="shared" si="9"/>
        <v>68.099999999999994</v>
      </c>
      <c r="AC18" s="5">
        <f t="shared" si="9"/>
        <v>7520.7999999999993</v>
      </c>
      <c r="AD18" s="5">
        <f t="shared" si="9"/>
        <v>110</v>
      </c>
      <c r="AE18" s="5">
        <f t="shared" si="9"/>
        <v>140</v>
      </c>
      <c r="AF18" s="5">
        <f t="shared" si="9"/>
        <v>173</v>
      </c>
      <c r="AG18" s="5">
        <f t="shared" si="9"/>
        <v>0</v>
      </c>
      <c r="AH18" s="5">
        <f t="shared" si="9"/>
        <v>0</v>
      </c>
      <c r="AI18" s="5">
        <f t="shared" si="9"/>
        <v>0</v>
      </c>
      <c r="AJ18" s="5">
        <f t="shared" si="9"/>
        <v>0</v>
      </c>
      <c r="AK18" s="5">
        <f t="shared" si="9"/>
        <v>0</v>
      </c>
      <c r="AL18" s="5">
        <f t="shared" si="9"/>
        <v>0</v>
      </c>
      <c r="AM18" s="5">
        <f t="shared" si="9"/>
        <v>31</v>
      </c>
      <c r="AN18" s="5">
        <f t="shared" si="9"/>
        <v>0</v>
      </c>
      <c r="AO18" s="5">
        <f t="shared" si="9"/>
        <v>0</v>
      </c>
      <c r="AP18" s="5">
        <f t="shared" si="9"/>
        <v>0</v>
      </c>
      <c r="AQ18" s="5">
        <f t="shared" si="9"/>
        <v>13</v>
      </c>
      <c r="AR18" s="5">
        <f t="shared" si="9"/>
        <v>0</v>
      </c>
      <c r="AS18" s="5">
        <f t="shared" si="9"/>
        <v>0</v>
      </c>
      <c r="AT18" s="5">
        <f t="shared" si="9"/>
        <v>0</v>
      </c>
      <c r="AU18" s="5">
        <f t="shared" si="9"/>
        <v>0</v>
      </c>
      <c r="AV18" s="5">
        <f t="shared" si="9"/>
        <v>0</v>
      </c>
      <c r="AW18" s="5">
        <f t="shared" si="9"/>
        <v>0</v>
      </c>
      <c r="AX18" s="5">
        <f t="shared" si="9"/>
        <v>0</v>
      </c>
      <c r="AY18" s="5">
        <f t="shared" si="9"/>
        <v>0</v>
      </c>
    </row>
    <row r="19" spans="1:51" x14ac:dyDescent="0.25">
      <c r="A19" s="4"/>
      <c r="B19" s="4"/>
      <c r="C19" s="4">
        <v>60031</v>
      </c>
      <c r="D19" s="109" t="s">
        <v>377</v>
      </c>
      <c r="E19" s="5">
        <v>122428.4</v>
      </c>
      <c r="F19" s="5">
        <v>5086.2</v>
      </c>
      <c r="G19" s="5">
        <v>117342.2</v>
      </c>
      <c r="H19" s="6"/>
      <c r="I19" s="6"/>
      <c r="J19" s="8"/>
      <c r="K19" s="6"/>
      <c r="L19" s="8"/>
      <c r="M19" s="6"/>
      <c r="N19" s="6"/>
      <c r="O19" s="5">
        <v>88923</v>
      </c>
      <c r="P19" s="5">
        <v>3959</v>
      </c>
      <c r="Q19" s="5">
        <v>23409</v>
      </c>
      <c r="R19" s="5"/>
      <c r="S19" s="5"/>
      <c r="T19" s="5">
        <v>119.4</v>
      </c>
      <c r="U19" s="5"/>
      <c r="V19" s="5"/>
      <c r="W19" s="5"/>
      <c r="X19" s="5"/>
      <c r="Y19" s="5"/>
      <c r="Z19" s="5">
        <v>251.9</v>
      </c>
      <c r="AA19" s="5">
        <v>234.8</v>
      </c>
      <c r="AB19" s="5">
        <v>68.099999999999994</v>
      </c>
      <c r="AC19" s="5">
        <v>218</v>
      </c>
      <c r="AD19" s="5">
        <v>110</v>
      </c>
      <c r="AE19" s="5">
        <v>20</v>
      </c>
      <c r="AF19" s="5"/>
      <c r="AG19" s="5"/>
      <c r="AH19" s="5"/>
      <c r="AI19" s="5"/>
      <c r="AJ19" s="5"/>
      <c r="AK19" s="5"/>
      <c r="AL19" s="5"/>
      <c r="AM19" s="5">
        <v>16</v>
      </c>
      <c r="AN19" s="5"/>
      <c r="AO19" s="5"/>
      <c r="AP19" s="5"/>
      <c r="AQ19" s="5">
        <v>13</v>
      </c>
      <c r="AR19" s="5"/>
      <c r="AS19" s="5"/>
      <c r="AT19" s="5"/>
      <c r="AU19" s="5"/>
      <c r="AV19" s="5"/>
      <c r="AW19" s="5"/>
      <c r="AX19" s="5"/>
      <c r="AY19" s="5"/>
    </row>
    <row r="20" spans="1:51" x14ac:dyDescent="0.25">
      <c r="A20" s="4"/>
      <c r="B20" s="4"/>
      <c r="C20" s="4">
        <v>60032</v>
      </c>
      <c r="D20" s="109" t="s">
        <v>378</v>
      </c>
      <c r="E20" s="5">
        <v>2690.5</v>
      </c>
      <c r="F20" s="5">
        <v>153.9</v>
      </c>
      <c r="G20" s="5">
        <v>2536.6</v>
      </c>
      <c r="H20" s="6"/>
      <c r="I20" s="6"/>
      <c r="J20" s="8"/>
      <c r="K20" s="6"/>
      <c r="L20" s="8"/>
      <c r="M20" s="6"/>
      <c r="N20" s="6"/>
      <c r="O20" s="5"/>
      <c r="P20" s="5">
        <v>292</v>
      </c>
      <c r="Q20" s="5"/>
      <c r="R20" s="5"/>
      <c r="S20" s="5"/>
      <c r="T20" s="5"/>
      <c r="U20" s="5"/>
      <c r="V20" s="5"/>
      <c r="W20" s="5"/>
      <c r="X20" s="5"/>
      <c r="Y20" s="5"/>
      <c r="Z20" s="5">
        <v>4</v>
      </c>
      <c r="AA20" s="5">
        <v>177</v>
      </c>
      <c r="AB20" s="5"/>
      <c r="AC20" s="5">
        <v>2063.6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60033</v>
      </c>
      <c r="D21" s="109" t="s">
        <v>379</v>
      </c>
      <c r="E21" s="5">
        <v>2091.5</v>
      </c>
      <c r="F21" s="5">
        <v>988.2</v>
      </c>
      <c r="G21" s="5">
        <v>1103.3</v>
      </c>
      <c r="H21" s="6"/>
      <c r="I21" s="6"/>
      <c r="J21" s="8"/>
      <c r="K21" s="6"/>
      <c r="L21" s="8"/>
      <c r="M21" s="6"/>
      <c r="N21" s="6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10.199999999999999</v>
      </c>
      <c r="AA21" s="5">
        <v>168.5</v>
      </c>
      <c r="AB21" s="5"/>
      <c r="AC21" s="5">
        <v>730.6</v>
      </c>
      <c r="AD21" s="5"/>
      <c r="AE21" s="5">
        <v>120</v>
      </c>
      <c r="AF21" s="5">
        <v>74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60034</v>
      </c>
      <c r="D22" s="109" t="s">
        <v>380</v>
      </c>
      <c r="E22" s="5">
        <v>1284.3</v>
      </c>
      <c r="F22" s="5">
        <v>459.3</v>
      </c>
      <c r="G22" s="5">
        <v>825</v>
      </c>
      <c r="H22" s="6"/>
      <c r="I22" s="6"/>
      <c r="J22" s="8"/>
      <c r="K22" s="6"/>
      <c r="L22" s="8"/>
      <c r="M22" s="6"/>
      <c r="N22" s="6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2.2000000000000002</v>
      </c>
      <c r="AA22" s="5">
        <v>222.7</v>
      </c>
      <c r="AB22" s="5"/>
      <c r="AC22" s="5">
        <v>565.1</v>
      </c>
      <c r="AD22" s="5"/>
      <c r="AE22" s="5"/>
      <c r="AF22" s="5">
        <v>35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60035</v>
      </c>
      <c r="D23" s="109" t="s">
        <v>381</v>
      </c>
      <c r="E23" s="5">
        <v>4772.8999999999996</v>
      </c>
      <c r="F23" s="5">
        <v>527.20000000000005</v>
      </c>
      <c r="G23" s="5">
        <v>4245.7</v>
      </c>
      <c r="H23" s="6"/>
      <c r="I23" s="6"/>
      <c r="J23" s="8"/>
      <c r="K23" s="6"/>
      <c r="L23" s="8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3</v>
      </c>
      <c r="AA23" s="5">
        <v>236.2</v>
      </c>
      <c r="AB23" s="5"/>
      <c r="AC23" s="5">
        <v>3942.5</v>
      </c>
      <c r="AD23" s="5"/>
      <c r="AE23" s="5"/>
      <c r="AF23" s="5">
        <v>64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60038</v>
      </c>
      <c r="D24" s="109" t="s">
        <v>382</v>
      </c>
      <c r="E24" s="7">
        <v>53</v>
      </c>
      <c r="F24" s="7">
        <v>4</v>
      </c>
      <c r="G24" s="7">
        <v>49</v>
      </c>
      <c r="H24" s="8"/>
      <c r="I24" s="8"/>
      <c r="J24" s="8"/>
      <c r="K24" s="8"/>
      <c r="L24" s="8"/>
      <c r="M24" s="8"/>
      <c r="N24" s="8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33</v>
      </c>
      <c r="AB24" s="7"/>
      <c r="AC24" s="7">
        <v>1</v>
      </c>
      <c r="AD24" s="7"/>
      <c r="AE24" s="7"/>
      <c r="AF24" s="7"/>
      <c r="AG24" s="7"/>
      <c r="AH24" s="7"/>
      <c r="AI24" s="7"/>
      <c r="AJ24" s="7"/>
      <c r="AK24" s="7"/>
      <c r="AL24" s="7"/>
      <c r="AM24" s="7">
        <v>15</v>
      </c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x14ac:dyDescent="0.25">
      <c r="A25" s="4"/>
      <c r="B25" s="4">
        <v>6004</v>
      </c>
      <c r="C25" s="4"/>
      <c r="D25" s="113" t="s">
        <v>383</v>
      </c>
      <c r="E25" s="7">
        <f>SUM(E26:E29)</f>
        <v>146262.79999999999</v>
      </c>
      <c r="F25" s="7">
        <f t="shared" ref="F25:X25" si="10">SUM(F26:F29)</f>
        <v>4526.2</v>
      </c>
      <c r="G25" s="7">
        <f>SUM(G26:G29)</f>
        <v>141736.6</v>
      </c>
      <c r="H25" s="7">
        <f t="shared" ref="H25:K25" si="11">SUM(H26:H29)</f>
        <v>800</v>
      </c>
      <c r="I25" s="7">
        <f t="shared" si="11"/>
        <v>2335.7999999999997</v>
      </c>
      <c r="J25" s="7">
        <f t="shared" si="11"/>
        <v>650</v>
      </c>
      <c r="K25" s="7">
        <f t="shared" si="11"/>
        <v>159</v>
      </c>
      <c r="L25" s="7">
        <f t="shared" si="10"/>
        <v>4960</v>
      </c>
      <c r="M25" s="7">
        <f t="shared" si="10"/>
        <v>560</v>
      </c>
      <c r="N25" s="7">
        <f t="shared" si="10"/>
        <v>80</v>
      </c>
      <c r="O25" s="7">
        <f t="shared" si="10"/>
        <v>55172</v>
      </c>
      <c r="P25" s="7">
        <f t="shared" si="10"/>
        <v>57007</v>
      </c>
      <c r="Q25" s="7">
        <f t="shared" si="10"/>
        <v>5071</v>
      </c>
      <c r="R25" s="7">
        <f t="shared" si="10"/>
        <v>16</v>
      </c>
      <c r="S25" s="7">
        <f t="shared" si="10"/>
        <v>118</v>
      </c>
      <c r="T25" s="7">
        <f t="shared" si="10"/>
        <v>4838.8999999999996</v>
      </c>
      <c r="U25" s="7">
        <f t="shared" si="10"/>
        <v>14</v>
      </c>
      <c r="V25" s="7">
        <f t="shared" si="10"/>
        <v>579</v>
      </c>
      <c r="W25" s="7">
        <f t="shared" si="10"/>
        <v>70</v>
      </c>
      <c r="X25" s="7">
        <f t="shared" si="10"/>
        <v>0</v>
      </c>
      <c r="Y25" s="7">
        <f>SUM(Y26:Y29)</f>
        <v>1835.3</v>
      </c>
      <c r="Z25" s="7">
        <f>SUM(Z26:Z29)</f>
        <v>171</v>
      </c>
      <c r="AA25" s="7">
        <f t="shared" ref="AA25:AY25" si="12">SUM(AA26:AA29)</f>
        <v>109.4</v>
      </c>
      <c r="AB25" s="7">
        <f t="shared" si="12"/>
        <v>405.7</v>
      </c>
      <c r="AC25" s="7">
        <f t="shared" si="12"/>
        <v>1444.2</v>
      </c>
      <c r="AD25" s="7">
        <f t="shared" si="12"/>
        <v>570</v>
      </c>
      <c r="AE25" s="7">
        <f t="shared" si="12"/>
        <v>1100</v>
      </c>
      <c r="AF25" s="7">
        <f t="shared" si="12"/>
        <v>27.5</v>
      </c>
      <c r="AG25" s="7">
        <f t="shared" si="12"/>
        <v>63.099999999999994</v>
      </c>
      <c r="AH25" s="7">
        <f t="shared" si="12"/>
        <v>93.7</v>
      </c>
      <c r="AI25" s="7">
        <f t="shared" si="12"/>
        <v>25</v>
      </c>
      <c r="AJ25" s="7">
        <f t="shared" si="12"/>
        <v>20</v>
      </c>
      <c r="AK25" s="7">
        <f t="shared" si="12"/>
        <v>312</v>
      </c>
      <c r="AL25" s="7">
        <f t="shared" si="12"/>
        <v>440</v>
      </c>
      <c r="AM25" s="7">
        <f t="shared" si="12"/>
        <v>58</v>
      </c>
      <c r="AN25" s="7">
        <f t="shared" si="12"/>
        <v>74</v>
      </c>
      <c r="AO25" s="7">
        <f t="shared" si="12"/>
        <v>700</v>
      </c>
      <c r="AP25" s="7">
        <f t="shared" si="12"/>
        <v>160.9</v>
      </c>
      <c r="AQ25" s="7">
        <f t="shared" si="12"/>
        <v>80</v>
      </c>
      <c r="AR25" s="7">
        <f t="shared" si="12"/>
        <v>3.6</v>
      </c>
      <c r="AS25" s="7">
        <f t="shared" si="12"/>
        <v>525</v>
      </c>
      <c r="AT25" s="7">
        <f t="shared" si="12"/>
        <v>56.5</v>
      </c>
      <c r="AU25" s="7">
        <f t="shared" si="12"/>
        <v>182</v>
      </c>
      <c r="AV25" s="7">
        <f t="shared" si="12"/>
        <v>250</v>
      </c>
      <c r="AW25" s="7">
        <f t="shared" si="12"/>
        <v>63</v>
      </c>
      <c r="AX25" s="7">
        <f t="shared" si="12"/>
        <v>536</v>
      </c>
      <c r="AY25" s="7">
        <f t="shared" si="12"/>
        <v>0</v>
      </c>
    </row>
    <row r="26" spans="1:51" x14ac:dyDescent="0.25">
      <c r="A26" s="4"/>
      <c r="B26" s="4"/>
      <c r="C26" s="4">
        <v>60041</v>
      </c>
      <c r="D26" s="111" t="s">
        <v>384</v>
      </c>
      <c r="E26" s="7">
        <v>116964</v>
      </c>
      <c r="F26" s="7">
        <v>3943.6</v>
      </c>
      <c r="G26" s="7">
        <v>113020.4</v>
      </c>
      <c r="H26" s="7">
        <v>300</v>
      </c>
      <c r="I26" s="7">
        <v>2066.6</v>
      </c>
      <c r="J26" s="7">
        <v>600</v>
      </c>
      <c r="K26" s="7">
        <v>147.5</v>
      </c>
      <c r="L26" s="7">
        <v>460</v>
      </c>
      <c r="M26" s="7">
        <v>260</v>
      </c>
      <c r="N26" s="7">
        <v>80</v>
      </c>
      <c r="O26" s="7">
        <v>35999</v>
      </c>
      <c r="P26" s="7">
        <v>54007</v>
      </c>
      <c r="Q26" s="7">
        <v>5071</v>
      </c>
      <c r="R26" s="7">
        <v>16</v>
      </c>
      <c r="S26" s="7">
        <v>118</v>
      </c>
      <c r="T26" s="7">
        <v>4808.8999999999996</v>
      </c>
      <c r="U26" s="7">
        <v>4</v>
      </c>
      <c r="V26" s="7">
        <v>404</v>
      </c>
      <c r="W26" s="7">
        <v>50</v>
      </c>
      <c r="X26" s="7"/>
      <c r="Y26" s="7">
        <v>1829</v>
      </c>
      <c r="Z26" s="7">
        <v>39.299999999999997</v>
      </c>
      <c r="AA26" s="7">
        <v>43.1</v>
      </c>
      <c r="AB26" s="7">
        <v>402.7</v>
      </c>
      <c r="AC26" s="7">
        <v>1439.2</v>
      </c>
      <c r="AD26" s="7">
        <v>280</v>
      </c>
      <c r="AE26" s="7">
        <v>1100</v>
      </c>
      <c r="AF26" s="7"/>
      <c r="AG26" s="7"/>
      <c r="AH26" s="7">
        <v>78.7</v>
      </c>
      <c r="AI26" s="7">
        <v>15</v>
      </c>
      <c r="AJ26" s="7">
        <v>10</v>
      </c>
      <c r="AK26" s="7">
        <v>312</v>
      </c>
      <c r="AL26" s="7">
        <v>440</v>
      </c>
      <c r="AM26" s="7">
        <v>58</v>
      </c>
      <c r="AN26" s="7">
        <v>74</v>
      </c>
      <c r="AO26" s="7">
        <v>700</v>
      </c>
      <c r="AP26" s="7">
        <v>140.9</v>
      </c>
      <c r="AQ26" s="7">
        <v>80</v>
      </c>
      <c r="AR26" s="7"/>
      <c r="AS26" s="7">
        <v>525</v>
      </c>
      <c r="AT26" s="7">
        <v>56.5</v>
      </c>
      <c r="AU26" s="7">
        <v>162</v>
      </c>
      <c r="AV26" s="7">
        <v>250</v>
      </c>
      <c r="AW26" s="7">
        <v>63</v>
      </c>
      <c r="AX26" s="7">
        <v>530</v>
      </c>
      <c r="AY26" s="7"/>
    </row>
    <row r="27" spans="1:51" x14ac:dyDescent="0.25">
      <c r="A27" s="4"/>
      <c r="B27" s="4"/>
      <c r="C27" s="4">
        <v>60042</v>
      </c>
      <c r="D27" s="111" t="s">
        <v>385</v>
      </c>
      <c r="E27" s="7">
        <v>4331.2</v>
      </c>
      <c r="F27" s="7">
        <v>412.3</v>
      </c>
      <c r="G27" s="7">
        <v>3918.9</v>
      </c>
      <c r="H27" s="7"/>
      <c r="I27" s="7">
        <v>269.2</v>
      </c>
      <c r="J27" s="7"/>
      <c r="K27" s="7"/>
      <c r="L27" s="7">
        <v>100</v>
      </c>
      <c r="M27" s="7">
        <v>300</v>
      </c>
      <c r="N27" s="7"/>
      <c r="O27" s="7"/>
      <c r="P27" s="7">
        <v>3000</v>
      </c>
      <c r="Q27" s="7"/>
      <c r="R27" s="7"/>
      <c r="S27" s="7"/>
      <c r="T27" s="7">
        <v>5.4</v>
      </c>
      <c r="U27" s="7">
        <v>10</v>
      </c>
      <c r="V27" s="7">
        <v>170</v>
      </c>
      <c r="W27" s="7">
        <v>4</v>
      </c>
      <c r="X27" s="7"/>
      <c r="Y27" s="7">
        <v>6.3</v>
      </c>
      <c r="Z27" s="7">
        <v>2</v>
      </c>
      <c r="AA27" s="7">
        <v>15</v>
      </c>
      <c r="AB27" s="7"/>
      <c r="AC27" s="7">
        <v>5</v>
      </c>
      <c r="AD27" s="7"/>
      <c r="AE27" s="7"/>
      <c r="AF27" s="7"/>
      <c r="AG27" s="7"/>
      <c r="AH27" s="7">
        <v>15</v>
      </c>
      <c r="AI27" s="7">
        <v>10</v>
      </c>
      <c r="AJ27" s="7"/>
      <c r="AK27" s="7"/>
      <c r="AL27" s="7"/>
      <c r="AM27" s="7"/>
      <c r="AN27" s="7"/>
      <c r="AO27" s="7"/>
      <c r="AP27" s="7"/>
      <c r="AQ27" s="7"/>
      <c r="AR27" s="7">
        <v>1</v>
      </c>
      <c r="AS27" s="7"/>
      <c r="AT27" s="7"/>
      <c r="AU27" s="7"/>
      <c r="AV27" s="7"/>
      <c r="AW27" s="7"/>
      <c r="AX27" s="7">
        <v>6</v>
      </c>
      <c r="AY27" s="7"/>
    </row>
    <row r="28" spans="1:51" x14ac:dyDescent="0.25">
      <c r="A28" s="9"/>
      <c r="B28" s="9"/>
      <c r="C28" s="4">
        <v>60043</v>
      </c>
      <c r="D28" s="111" t="s">
        <v>386</v>
      </c>
      <c r="E28" s="10">
        <v>5140.6000000000004</v>
      </c>
      <c r="F28" s="10">
        <v>3</v>
      </c>
      <c r="G28" s="10">
        <v>5137.6000000000004</v>
      </c>
      <c r="H28" s="10">
        <v>500</v>
      </c>
      <c r="I28" s="10"/>
      <c r="J28" s="7">
        <v>50</v>
      </c>
      <c r="K28" s="10">
        <v>10.5</v>
      </c>
      <c r="L28" s="7">
        <v>4400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>
        <v>129.69999999999999</v>
      </c>
      <c r="AA28" s="10">
        <v>1</v>
      </c>
      <c r="AB28" s="10">
        <v>3</v>
      </c>
      <c r="AC28" s="10"/>
      <c r="AD28" s="10"/>
      <c r="AE28" s="10"/>
      <c r="AF28" s="10"/>
      <c r="AG28" s="10">
        <v>10.8</v>
      </c>
      <c r="AH28" s="10"/>
      <c r="AI28" s="10"/>
      <c r="AJ28" s="10">
        <v>10</v>
      </c>
      <c r="AK28" s="10"/>
      <c r="AL28" s="10"/>
      <c r="AM28" s="10"/>
      <c r="AN28" s="10"/>
      <c r="AO28" s="10"/>
      <c r="AP28" s="10"/>
      <c r="AQ28" s="10"/>
      <c r="AR28" s="10">
        <v>2.6</v>
      </c>
      <c r="AS28" s="10"/>
      <c r="AT28" s="10"/>
      <c r="AU28" s="10">
        <v>20</v>
      </c>
      <c r="AV28" s="10"/>
      <c r="AW28" s="10"/>
      <c r="AX28" s="10"/>
      <c r="AY28" s="10"/>
    </row>
    <row r="29" spans="1:51" x14ac:dyDescent="0.25">
      <c r="A29" s="4"/>
      <c r="B29" s="4"/>
      <c r="C29" s="4">
        <v>60048</v>
      </c>
      <c r="D29" s="112" t="s">
        <v>387</v>
      </c>
      <c r="E29" s="10">
        <v>19827</v>
      </c>
      <c r="F29" s="10">
        <v>167.3</v>
      </c>
      <c r="G29" s="10">
        <v>19659.7</v>
      </c>
      <c r="H29" s="10"/>
      <c r="I29" s="10"/>
      <c r="J29" s="7"/>
      <c r="K29" s="10">
        <v>1</v>
      </c>
      <c r="L29" s="7"/>
      <c r="M29" s="10"/>
      <c r="N29" s="10"/>
      <c r="O29" s="10">
        <v>19173</v>
      </c>
      <c r="P29" s="10"/>
      <c r="Q29" s="10"/>
      <c r="R29" s="10"/>
      <c r="S29" s="10"/>
      <c r="T29" s="10">
        <v>24.6</v>
      </c>
      <c r="U29" s="10"/>
      <c r="V29" s="10">
        <v>5</v>
      </c>
      <c r="W29" s="10">
        <v>16</v>
      </c>
      <c r="X29" s="10"/>
      <c r="Y29" s="10"/>
      <c r="Z29" s="10"/>
      <c r="AA29" s="10">
        <v>50.3</v>
      </c>
      <c r="AB29" s="10"/>
      <c r="AC29" s="10"/>
      <c r="AD29" s="10">
        <v>290</v>
      </c>
      <c r="AE29" s="10"/>
      <c r="AF29" s="10">
        <v>27.5</v>
      </c>
      <c r="AG29" s="10">
        <v>52.3</v>
      </c>
      <c r="AH29" s="10"/>
      <c r="AI29" s="10"/>
      <c r="AJ29" s="10"/>
      <c r="AK29" s="10"/>
      <c r="AL29" s="10"/>
      <c r="AM29" s="10"/>
      <c r="AN29" s="10"/>
      <c r="AO29" s="10"/>
      <c r="AP29" s="10">
        <v>20</v>
      </c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x14ac:dyDescent="0.25">
      <c r="A30" s="4"/>
      <c r="B30" s="4">
        <v>6005</v>
      </c>
      <c r="C30" s="4"/>
      <c r="D30" s="115" t="s">
        <v>388</v>
      </c>
      <c r="E30" s="10">
        <f t="shared" ref="E30:AY30" si="13">SUM(E31:E35)</f>
        <v>353691.80000000005</v>
      </c>
      <c r="F30" s="10">
        <f t="shared" si="13"/>
        <v>71833.399999999994</v>
      </c>
      <c r="G30" s="10">
        <f t="shared" si="13"/>
        <v>281858.39999999997</v>
      </c>
      <c r="H30" s="10">
        <f t="shared" si="13"/>
        <v>275</v>
      </c>
      <c r="I30" s="10">
        <f t="shared" si="13"/>
        <v>1298.5999999999999</v>
      </c>
      <c r="J30" s="7">
        <f t="shared" si="13"/>
        <v>1885</v>
      </c>
      <c r="K30" s="10">
        <f t="shared" si="13"/>
        <v>435</v>
      </c>
      <c r="L30" s="7">
        <f t="shared" si="13"/>
        <v>4900</v>
      </c>
      <c r="M30" s="10">
        <f t="shared" si="13"/>
        <v>1400</v>
      </c>
      <c r="N30" s="10">
        <f t="shared" si="13"/>
        <v>655</v>
      </c>
      <c r="O30" s="10">
        <f t="shared" si="13"/>
        <v>7010</v>
      </c>
      <c r="P30" s="10">
        <f t="shared" si="13"/>
        <v>125643</v>
      </c>
      <c r="Q30" s="10">
        <f t="shared" si="13"/>
        <v>8686</v>
      </c>
      <c r="R30" s="10">
        <f t="shared" si="13"/>
        <v>950</v>
      </c>
      <c r="S30" s="10">
        <f t="shared" si="13"/>
        <v>2761</v>
      </c>
      <c r="T30" s="10">
        <f t="shared" si="13"/>
        <v>9150</v>
      </c>
      <c r="U30" s="10">
        <f t="shared" si="13"/>
        <v>6640</v>
      </c>
      <c r="V30" s="10">
        <f t="shared" si="13"/>
        <v>2855.6</v>
      </c>
      <c r="W30" s="10">
        <f t="shared" si="13"/>
        <v>3247.6</v>
      </c>
      <c r="X30" s="10">
        <f t="shared" si="13"/>
        <v>2230</v>
      </c>
      <c r="Y30" s="10">
        <f t="shared" si="13"/>
        <v>3693.5</v>
      </c>
      <c r="Z30" s="10">
        <f t="shared" si="13"/>
        <v>15191.5</v>
      </c>
      <c r="AA30" s="10">
        <f t="shared" si="13"/>
        <v>7184.1</v>
      </c>
      <c r="AB30" s="10">
        <f t="shared" si="13"/>
        <v>4150.2</v>
      </c>
      <c r="AC30" s="10">
        <f t="shared" si="13"/>
        <v>3952.7</v>
      </c>
      <c r="AD30" s="10">
        <f t="shared" si="13"/>
        <v>1667.8000000000002</v>
      </c>
      <c r="AE30" s="10">
        <f t="shared" si="13"/>
        <v>2253.8000000000002</v>
      </c>
      <c r="AF30" s="10">
        <f t="shared" si="13"/>
        <v>7043.8</v>
      </c>
      <c r="AG30" s="10">
        <f t="shared" si="13"/>
        <v>2313.4</v>
      </c>
      <c r="AH30" s="10">
        <f t="shared" si="13"/>
        <v>3492.3</v>
      </c>
      <c r="AI30" s="10">
        <f t="shared" si="13"/>
        <v>1480</v>
      </c>
      <c r="AJ30" s="10">
        <f t="shared" si="13"/>
        <v>498</v>
      </c>
      <c r="AK30" s="10">
        <f t="shared" si="13"/>
        <v>1662.4</v>
      </c>
      <c r="AL30" s="10">
        <f t="shared" si="13"/>
        <v>3947.6</v>
      </c>
      <c r="AM30" s="10">
        <f t="shared" si="13"/>
        <v>1103</v>
      </c>
      <c r="AN30" s="10">
        <f t="shared" si="13"/>
        <v>792</v>
      </c>
      <c r="AO30" s="10">
        <f t="shared" si="13"/>
        <v>680</v>
      </c>
      <c r="AP30" s="10">
        <f t="shared" si="13"/>
        <v>553.1</v>
      </c>
      <c r="AQ30" s="10">
        <f t="shared" si="13"/>
        <v>6405</v>
      </c>
      <c r="AR30" s="10">
        <f t="shared" si="13"/>
        <v>448</v>
      </c>
      <c r="AS30" s="10">
        <f t="shared" si="13"/>
        <v>8039.4</v>
      </c>
      <c r="AT30" s="10">
        <f t="shared" si="13"/>
        <v>762</v>
      </c>
      <c r="AU30" s="10">
        <f t="shared" si="13"/>
        <v>17665</v>
      </c>
      <c r="AV30" s="10">
        <f t="shared" si="13"/>
        <v>2040</v>
      </c>
      <c r="AW30" s="10">
        <f t="shared" si="13"/>
        <v>2236</v>
      </c>
      <c r="AX30" s="10">
        <f t="shared" si="13"/>
        <v>2582</v>
      </c>
      <c r="AY30" s="10">
        <f t="shared" si="13"/>
        <v>0</v>
      </c>
    </row>
    <row r="31" spans="1:51" x14ac:dyDescent="0.25">
      <c r="A31" s="4"/>
      <c r="B31" s="4"/>
      <c r="C31" s="4">
        <v>60051</v>
      </c>
      <c r="D31" s="114" t="s">
        <v>389</v>
      </c>
      <c r="E31" s="10">
        <v>234814</v>
      </c>
      <c r="F31" s="10">
        <v>25260.3</v>
      </c>
      <c r="G31" s="10">
        <v>209553.7</v>
      </c>
      <c r="H31" s="10">
        <v>75</v>
      </c>
      <c r="I31" s="10">
        <v>375.6</v>
      </c>
      <c r="J31" s="7">
        <v>300</v>
      </c>
      <c r="K31" s="10">
        <v>104</v>
      </c>
      <c r="L31" s="7">
        <v>1900</v>
      </c>
      <c r="M31" s="10">
        <v>750</v>
      </c>
      <c r="N31" s="10">
        <v>420</v>
      </c>
      <c r="O31" s="10">
        <v>6030</v>
      </c>
      <c r="P31" s="10">
        <v>112943</v>
      </c>
      <c r="Q31" s="10">
        <v>1264</v>
      </c>
      <c r="R31" s="10">
        <v>570</v>
      </c>
      <c r="S31" s="10">
        <v>604</v>
      </c>
      <c r="T31" s="10">
        <v>7068.8</v>
      </c>
      <c r="U31" s="10">
        <v>5500</v>
      </c>
      <c r="V31" s="10">
        <v>1635</v>
      </c>
      <c r="W31" s="10">
        <v>1881.5</v>
      </c>
      <c r="X31" s="10">
        <v>1250</v>
      </c>
      <c r="Y31" s="10">
        <v>2856.5</v>
      </c>
      <c r="Z31" s="10">
        <v>10236.700000000001</v>
      </c>
      <c r="AA31" s="10">
        <v>4909.8</v>
      </c>
      <c r="AB31" s="10">
        <v>859.3</v>
      </c>
      <c r="AC31" s="10">
        <v>2166.6</v>
      </c>
      <c r="AD31" s="10">
        <v>707.4</v>
      </c>
      <c r="AE31" s="10">
        <v>442</v>
      </c>
      <c r="AF31" s="10">
        <v>6657.2</v>
      </c>
      <c r="AG31" s="10">
        <v>1200</v>
      </c>
      <c r="AH31" s="10">
        <v>2515.9</v>
      </c>
      <c r="AI31" s="10">
        <v>710</v>
      </c>
      <c r="AJ31" s="10">
        <v>178</v>
      </c>
      <c r="AK31" s="10">
        <v>1544.4</v>
      </c>
      <c r="AL31" s="10">
        <v>1560.2</v>
      </c>
      <c r="AM31" s="10">
        <v>579</v>
      </c>
      <c r="AN31" s="10">
        <v>260</v>
      </c>
      <c r="AO31" s="10">
        <v>100</v>
      </c>
      <c r="AP31" s="10">
        <v>328</v>
      </c>
      <c r="AQ31" s="10">
        <v>5400</v>
      </c>
      <c r="AR31" s="10">
        <v>100</v>
      </c>
      <c r="AS31" s="10">
        <v>6268.8</v>
      </c>
      <c r="AT31" s="10">
        <v>250</v>
      </c>
      <c r="AU31" s="10">
        <v>14138</v>
      </c>
      <c r="AV31" s="10">
        <v>330</v>
      </c>
      <c r="AW31" s="10">
        <v>1283</v>
      </c>
      <c r="AX31" s="10">
        <v>1302</v>
      </c>
      <c r="AY31" s="10"/>
    </row>
    <row r="32" spans="1:51" x14ac:dyDescent="0.25">
      <c r="A32" s="4"/>
      <c r="B32" s="4"/>
      <c r="C32" s="4">
        <v>60052</v>
      </c>
      <c r="D32" s="114" t="s">
        <v>390</v>
      </c>
      <c r="E32" s="10">
        <v>45601.9</v>
      </c>
      <c r="F32" s="10">
        <v>20535.599999999999</v>
      </c>
      <c r="G32" s="10">
        <v>25066.3</v>
      </c>
      <c r="H32" s="10">
        <v>200</v>
      </c>
      <c r="I32" s="10">
        <v>96.8</v>
      </c>
      <c r="J32" s="7">
        <v>185</v>
      </c>
      <c r="K32" s="10">
        <v>42</v>
      </c>
      <c r="L32" s="7">
        <v>1500</v>
      </c>
      <c r="M32" s="10">
        <v>650</v>
      </c>
      <c r="N32" s="10">
        <v>190</v>
      </c>
      <c r="O32" s="10">
        <v>160</v>
      </c>
      <c r="P32" s="10">
        <v>3000</v>
      </c>
      <c r="Q32" s="10">
        <v>400</v>
      </c>
      <c r="R32" s="10">
        <v>230</v>
      </c>
      <c r="S32" s="10">
        <v>339</v>
      </c>
      <c r="T32" s="10">
        <v>1204.9000000000001</v>
      </c>
      <c r="U32" s="10">
        <v>700</v>
      </c>
      <c r="V32" s="10">
        <v>508</v>
      </c>
      <c r="W32" s="10">
        <v>800</v>
      </c>
      <c r="X32" s="10">
        <v>500</v>
      </c>
      <c r="Y32" s="10">
        <v>300</v>
      </c>
      <c r="Z32" s="10">
        <v>4101.5</v>
      </c>
      <c r="AA32" s="10">
        <v>864.8</v>
      </c>
      <c r="AB32" s="10">
        <v>233</v>
      </c>
      <c r="AC32" s="10">
        <v>449.6</v>
      </c>
      <c r="AD32" s="10">
        <v>700</v>
      </c>
      <c r="AE32" s="10">
        <v>241</v>
      </c>
      <c r="AF32" s="10">
        <v>279.5</v>
      </c>
      <c r="AG32" s="10">
        <v>500</v>
      </c>
      <c r="AH32" s="10">
        <v>343.4</v>
      </c>
      <c r="AI32" s="10">
        <v>750</v>
      </c>
      <c r="AJ32" s="10">
        <v>80</v>
      </c>
      <c r="AK32" s="10">
        <v>100</v>
      </c>
      <c r="AL32" s="10">
        <v>847.8</v>
      </c>
      <c r="AM32" s="10">
        <v>220</v>
      </c>
      <c r="AN32" s="10">
        <v>60</v>
      </c>
      <c r="AO32" s="10">
        <v>30</v>
      </c>
      <c r="AP32" s="10">
        <v>100</v>
      </c>
      <c r="AQ32" s="10">
        <v>500</v>
      </c>
      <c r="AR32" s="10">
        <v>30</v>
      </c>
      <c r="AS32" s="10"/>
      <c r="AT32" s="10">
        <v>200</v>
      </c>
      <c r="AU32" s="10">
        <v>2400</v>
      </c>
      <c r="AV32" s="10">
        <v>70</v>
      </c>
      <c r="AW32" s="10">
        <v>260</v>
      </c>
      <c r="AX32" s="10">
        <v>700</v>
      </c>
      <c r="AY32" s="10"/>
    </row>
    <row r="33" spans="1:51" x14ac:dyDescent="0.25">
      <c r="A33" s="4"/>
      <c r="B33" s="4"/>
      <c r="C33" s="4">
        <v>60053</v>
      </c>
      <c r="D33" s="114" t="s">
        <v>391</v>
      </c>
      <c r="E33" s="10">
        <v>40814.5</v>
      </c>
      <c r="F33" s="10">
        <v>16577.099999999999</v>
      </c>
      <c r="G33" s="10">
        <v>24237.4</v>
      </c>
      <c r="H33" s="10"/>
      <c r="I33" s="10">
        <v>235.8</v>
      </c>
      <c r="J33" s="7">
        <v>400</v>
      </c>
      <c r="K33" s="10">
        <v>9</v>
      </c>
      <c r="L33" s="7">
        <v>600</v>
      </c>
      <c r="M33" s="10"/>
      <c r="N33" s="10">
        <v>30</v>
      </c>
      <c r="O33" s="10">
        <v>820</v>
      </c>
      <c r="P33" s="10">
        <v>5500</v>
      </c>
      <c r="Q33" s="10">
        <v>5972</v>
      </c>
      <c r="R33" s="10">
        <v>50</v>
      </c>
      <c r="S33" s="10">
        <v>356</v>
      </c>
      <c r="T33" s="10">
        <v>96.3</v>
      </c>
      <c r="U33" s="10">
        <v>200</v>
      </c>
      <c r="V33" s="10">
        <v>145</v>
      </c>
      <c r="W33" s="10">
        <v>26.1</v>
      </c>
      <c r="X33" s="10"/>
      <c r="Y33" s="10">
        <v>27</v>
      </c>
      <c r="Z33" s="10">
        <v>258.8</v>
      </c>
      <c r="AA33" s="10">
        <v>1354.5</v>
      </c>
      <c r="AB33" s="10">
        <v>2987.9</v>
      </c>
      <c r="AC33" s="10">
        <v>1327</v>
      </c>
      <c r="AD33" s="10">
        <v>190.4</v>
      </c>
      <c r="AE33" s="10">
        <v>520.79999999999995</v>
      </c>
      <c r="AF33" s="10">
        <v>101.1</v>
      </c>
      <c r="AG33" s="10">
        <v>68.400000000000006</v>
      </c>
      <c r="AH33" s="10">
        <v>141.6</v>
      </c>
      <c r="AI33" s="10"/>
      <c r="AJ33" s="10">
        <v>10</v>
      </c>
      <c r="AK33" s="10">
        <v>18</v>
      </c>
      <c r="AL33" s="10">
        <v>7</v>
      </c>
      <c r="AM33" s="10">
        <v>10</v>
      </c>
      <c r="AN33" s="10">
        <v>12</v>
      </c>
      <c r="AO33" s="10">
        <v>10</v>
      </c>
      <c r="AP33" s="10">
        <v>70.099999999999994</v>
      </c>
      <c r="AQ33" s="10">
        <v>20</v>
      </c>
      <c r="AR33" s="10">
        <v>30</v>
      </c>
      <c r="AS33" s="10">
        <v>1770.6</v>
      </c>
      <c r="AT33" s="10">
        <v>42</v>
      </c>
      <c r="AU33" s="10">
        <v>567</v>
      </c>
      <c r="AV33" s="10">
        <v>60</v>
      </c>
      <c r="AW33" s="10">
        <v>153</v>
      </c>
      <c r="AX33" s="10">
        <v>40</v>
      </c>
      <c r="AY33" s="10"/>
    </row>
    <row r="34" spans="1:51" x14ac:dyDescent="0.25">
      <c r="A34" s="4"/>
      <c r="B34" s="4"/>
      <c r="C34" s="4">
        <v>60054</v>
      </c>
      <c r="D34" s="114" t="s">
        <v>392</v>
      </c>
      <c r="E34" s="10">
        <v>30043.5</v>
      </c>
      <c r="F34" s="10">
        <v>9399.6</v>
      </c>
      <c r="G34" s="10">
        <v>20643.900000000001</v>
      </c>
      <c r="H34" s="10"/>
      <c r="I34" s="10">
        <v>590.4</v>
      </c>
      <c r="J34" s="7"/>
      <c r="K34" s="10">
        <v>280</v>
      </c>
      <c r="L34" s="7"/>
      <c r="M34" s="10"/>
      <c r="N34" s="10">
        <v>15</v>
      </c>
      <c r="O34" s="10"/>
      <c r="P34" s="10">
        <v>4200</v>
      </c>
      <c r="Q34" s="10">
        <v>1050</v>
      </c>
      <c r="R34" s="10">
        <v>100</v>
      </c>
      <c r="S34" s="10">
        <v>1462</v>
      </c>
      <c r="T34" s="10">
        <v>571.20000000000005</v>
      </c>
      <c r="U34" s="10">
        <v>240</v>
      </c>
      <c r="V34" s="10">
        <v>558</v>
      </c>
      <c r="W34" s="10">
        <v>540</v>
      </c>
      <c r="X34" s="10">
        <v>480</v>
      </c>
      <c r="Y34" s="10">
        <v>510</v>
      </c>
      <c r="Z34" s="10">
        <v>549.9</v>
      </c>
      <c r="AA34" s="10">
        <v>52</v>
      </c>
      <c r="AB34" s="10">
        <v>46</v>
      </c>
      <c r="AC34" s="10">
        <v>5</v>
      </c>
      <c r="AD34" s="10"/>
      <c r="AE34" s="10">
        <v>1050</v>
      </c>
      <c r="AF34" s="10">
        <v>6</v>
      </c>
      <c r="AG34" s="10">
        <v>545</v>
      </c>
      <c r="AH34" s="10">
        <v>476.4</v>
      </c>
      <c r="AI34" s="10">
        <v>20</v>
      </c>
      <c r="AJ34" s="10">
        <v>230</v>
      </c>
      <c r="AK34" s="10"/>
      <c r="AL34" s="10">
        <v>1500</v>
      </c>
      <c r="AM34" s="10">
        <v>284</v>
      </c>
      <c r="AN34" s="10">
        <v>460</v>
      </c>
      <c r="AO34" s="10">
        <v>540</v>
      </c>
      <c r="AP34" s="10">
        <v>30</v>
      </c>
      <c r="AQ34" s="10">
        <v>480</v>
      </c>
      <c r="AR34" s="10">
        <v>288</v>
      </c>
      <c r="AS34" s="10"/>
      <c r="AT34" s="10">
        <v>270</v>
      </c>
      <c r="AU34" s="10">
        <v>555</v>
      </c>
      <c r="AV34" s="10">
        <v>1580</v>
      </c>
      <c r="AW34" s="10">
        <v>540</v>
      </c>
      <c r="AX34" s="10">
        <v>540</v>
      </c>
      <c r="AY34" s="10"/>
    </row>
    <row r="35" spans="1:51" x14ac:dyDescent="0.25">
      <c r="A35" s="4"/>
      <c r="B35" s="4"/>
      <c r="C35" s="4">
        <v>60058</v>
      </c>
      <c r="D35" s="114" t="s">
        <v>393</v>
      </c>
      <c r="E35" s="10">
        <v>2417.9</v>
      </c>
      <c r="F35" s="10">
        <v>60.8</v>
      </c>
      <c r="G35" s="10">
        <v>2357.1</v>
      </c>
      <c r="H35" s="10"/>
      <c r="I35" s="10"/>
      <c r="J35" s="7">
        <v>1000</v>
      </c>
      <c r="K35" s="10"/>
      <c r="L35" s="7">
        <v>900</v>
      </c>
      <c r="M35" s="10"/>
      <c r="N35" s="10"/>
      <c r="O35" s="10"/>
      <c r="P35" s="10"/>
      <c r="Q35" s="10"/>
      <c r="R35" s="10"/>
      <c r="S35" s="10"/>
      <c r="T35" s="10">
        <v>208.8</v>
      </c>
      <c r="U35" s="10"/>
      <c r="V35" s="10">
        <v>9.6</v>
      </c>
      <c r="W35" s="10"/>
      <c r="X35" s="10"/>
      <c r="Y35" s="10"/>
      <c r="Z35" s="10">
        <v>44.6</v>
      </c>
      <c r="AA35" s="10">
        <v>3</v>
      </c>
      <c r="AB35" s="10">
        <v>24</v>
      </c>
      <c r="AC35" s="10">
        <v>4.5</v>
      </c>
      <c r="AD35" s="10">
        <v>70</v>
      </c>
      <c r="AE35" s="10"/>
      <c r="AF35" s="10"/>
      <c r="AG35" s="10"/>
      <c r="AH35" s="10">
        <v>15</v>
      </c>
      <c r="AI35" s="10"/>
      <c r="AJ35" s="10"/>
      <c r="AK35" s="10"/>
      <c r="AL35" s="10">
        <v>32.6</v>
      </c>
      <c r="AM35" s="10">
        <v>10</v>
      </c>
      <c r="AN35" s="10"/>
      <c r="AO35" s="10"/>
      <c r="AP35" s="10">
        <v>25</v>
      </c>
      <c r="AQ35" s="10">
        <v>5</v>
      </c>
      <c r="AR35" s="10"/>
      <c r="AS35" s="10"/>
      <c r="AT35" s="10"/>
      <c r="AU35" s="10">
        <v>5</v>
      </c>
      <c r="AV35" s="10"/>
      <c r="AW35" s="10"/>
      <c r="AX35" s="10"/>
      <c r="AY35" s="10"/>
    </row>
    <row r="36" spans="1:51" x14ac:dyDescent="0.25">
      <c r="A36" s="4"/>
      <c r="B36" s="11">
        <v>6006</v>
      </c>
      <c r="C36" s="4"/>
      <c r="D36" s="118" t="s">
        <v>394</v>
      </c>
      <c r="E36" s="10">
        <f>SUM(E37:E39)</f>
        <v>155711.19999999998</v>
      </c>
      <c r="F36" s="10">
        <f>SUM(F37:F39)</f>
        <v>43031.9</v>
      </c>
      <c r="G36" s="10">
        <f t="shared" ref="G36:X36" si="14">SUM(G37:G39)</f>
        <v>112679.29999999999</v>
      </c>
      <c r="H36" s="10">
        <f t="shared" si="14"/>
        <v>2465</v>
      </c>
      <c r="I36" s="10">
        <f t="shared" si="14"/>
        <v>2355</v>
      </c>
      <c r="J36" s="7">
        <f t="shared" si="14"/>
        <v>1930</v>
      </c>
      <c r="K36" s="10">
        <f t="shared" si="14"/>
        <v>130</v>
      </c>
      <c r="L36" s="7">
        <f t="shared" si="14"/>
        <v>15000</v>
      </c>
      <c r="M36" s="10">
        <f t="shared" si="14"/>
        <v>716</v>
      </c>
      <c r="N36" s="10">
        <f t="shared" si="14"/>
        <v>450</v>
      </c>
      <c r="O36" s="10">
        <f t="shared" si="14"/>
        <v>12300</v>
      </c>
      <c r="P36" s="10">
        <f t="shared" si="14"/>
        <v>16957</v>
      </c>
      <c r="Q36" s="10">
        <f t="shared" si="14"/>
        <v>580</v>
      </c>
      <c r="R36" s="10">
        <f t="shared" si="14"/>
        <v>250</v>
      </c>
      <c r="S36" s="10">
        <f t="shared" si="14"/>
        <v>3855</v>
      </c>
      <c r="T36" s="10">
        <f t="shared" si="14"/>
        <v>7591.7999999999993</v>
      </c>
      <c r="U36" s="10">
        <f t="shared" si="14"/>
        <v>6945</v>
      </c>
      <c r="V36" s="10">
        <f t="shared" si="14"/>
        <v>4858.5999999999995</v>
      </c>
      <c r="W36" s="10">
        <f t="shared" si="14"/>
        <v>702</v>
      </c>
      <c r="X36" s="10">
        <f t="shared" si="14"/>
        <v>590</v>
      </c>
      <c r="Y36" s="10">
        <f>SUM(Y37:Y39)</f>
        <v>1502.5</v>
      </c>
      <c r="Z36" s="10">
        <f>SUM(Z37:Z39)</f>
        <v>2889.8</v>
      </c>
      <c r="AA36" s="10">
        <f t="shared" ref="AA36:AY36" si="15">SUM(AA37:AA39)</f>
        <v>5295</v>
      </c>
      <c r="AB36" s="10">
        <f t="shared" si="15"/>
        <v>1434.3</v>
      </c>
      <c r="AC36" s="10">
        <f t="shared" si="15"/>
        <v>2875.4</v>
      </c>
      <c r="AD36" s="10">
        <f t="shared" si="15"/>
        <v>1041.2</v>
      </c>
      <c r="AE36" s="10">
        <f t="shared" si="15"/>
        <v>1230</v>
      </c>
      <c r="AF36" s="10">
        <f t="shared" si="15"/>
        <v>616</v>
      </c>
      <c r="AG36" s="10">
        <f t="shared" si="15"/>
        <v>1165.4000000000001</v>
      </c>
      <c r="AH36" s="10">
        <f t="shared" si="15"/>
        <v>3668.4</v>
      </c>
      <c r="AI36" s="10">
        <f t="shared" si="15"/>
        <v>587</v>
      </c>
      <c r="AJ36" s="10">
        <f t="shared" si="15"/>
        <v>325</v>
      </c>
      <c r="AK36" s="10">
        <f t="shared" si="15"/>
        <v>1381</v>
      </c>
      <c r="AL36" s="10">
        <f t="shared" si="15"/>
        <v>617.4</v>
      </c>
      <c r="AM36" s="10">
        <f t="shared" si="15"/>
        <v>215</v>
      </c>
      <c r="AN36" s="10">
        <f t="shared" si="15"/>
        <v>237.3</v>
      </c>
      <c r="AO36" s="10">
        <f t="shared" si="15"/>
        <v>47</v>
      </c>
      <c r="AP36" s="10">
        <f t="shared" si="15"/>
        <v>388.7</v>
      </c>
      <c r="AQ36" s="10">
        <f t="shared" si="15"/>
        <v>860</v>
      </c>
      <c r="AR36" s="10">
        <f t="shared" si="15"/>
        <v>1125</v>
      </c>
      <c r="AS36" s="10">
        <f t="shared" si="15"/>
        <v>3342.5</v>
      </c>
      <c r="AT36" s="10">
        <f t="shared" si="15"/>
        <v>198</v>
      </c>
      <c r="AU36" s="10">
        <f t="shared" si="15"/>
        <v>2300</v>
      </c>
      <c r="AV36" s="10">
        <f t="shared" si="15"/>
        <v>280</v>
      </c>
      <c r="AW36" s="10">
        <f t="shared" si="15"/>
        <v>345</v>
      </c>
      <c r="AX36" s="10">
        <f t="shared" si="15"/>
        <v>1037</v>
      </c>
      <c r="AY36" s="10">
        <f t="shared" si="15"/>
        <v>0</v>
      </c>
    </row>
    <row r="37" spans="1:51" x14ac:dyDescent="0.25">
      <c r="A37" s="4"/>
      <c r="B37" s="4"/>
      <c r="C37" s="4">
        <v>60061</v>
      </c>
      <c r="D37" s="116" t="s">
        <v>395</v>
      </c>
      <c r="E37" s="10">
        <v>137383.4</v>
      </c>
      <c r="F37" s="10">
        <v>35601</v>
      </c>
      <c r="G37" s="10">
        <v>101782.39999999999</v>
      </c>
      <c r="H37" s="10">
        <v>2025</v>
      </c>
      <c r="I37" s="10">
        <v>2100</v>
      </c>
      <c r="J37" s="7">
        <v>1800</v>
      </c>
      <c r="K37" s="10">
        <v>120</v>
      </c>
      <c r="L37" s="7">
        <v>14600</v>
      </c>
      <c r="M37" s="10">
        <v>666</v>
      </c>
      <c r="N37" s="10">
        <v>400</v>
      </c>
      <c r="O37" s="10">
        <v>10600</v>
      </c>
      <c r="P37" s="10">
        <v>14611</v>
      </c>
      <c r="Q37" s="10">
        <v>300</v>
      </c>
      <c r="R37" s="10">
        <v>242</v>
      </c>
      <c r="S37" s="10">
        <v>2747</v>
      </c>
      <c r="T37" s="10">
        <v>7061.9</v>
      </c>
      <c r="U37" s="10">
        <v>6885</v>
      </c>
      <c r="V37" s="10">
        <v>4452.3999999999996</v>
      </c>
      <c r="W37" s="10">
        <v>692</v>
      </c>
      <c r="X37" s="10">
        <v>545</v>
      </c>
      <c r="Y37" s="10">
        <v>1444</v>
      </c>
      <c r="Z37" s="10">
        <v>2555</v>
      </c>
      <c r="AA37" s="10">
        <v>4529</v>
      </c>
      <c r="AB37" s="10">
        <v>1079</v>
      </c>
      <c r="AC37" s="10">
        <v>2651.5</v>
      </c>
      <c r="AD37" s="10">
        <v>897</v>
      </c>
      <c r="AE37" s="10">
        <v>1200</v>
      </c>
      <c r="AF37" s="10">
        <v>590</v>
      </c>
      <c r="AG37" s="10">
        <v>1063</v>
      </c>
      <c r="AH37" s="10">
        <v>3598.4</v>
      </c>
      <c r="AI37" s="10">
        <v>495.5</v>
      </c>
      <c r="AJ37" s="10">
        <v>300</v>
      </c>
      <c r="AK37" s="10">
        <v>1306</v>
      </c>
      <c r="AL37" s="10">
        <v>510</v>
      </c>
      <c r="AM37" s="10">
        <v>200</v>
      </c>
      <c r="AN37" s="10">
        <v>183.3</v>
      </c>
      <c r="AO37" s="10">
        <v>45</v>
      </c>
      <c r="AP37" s="10">
        <v>378.7</v>
      </c>
      <c r="AQ37" s="10">
        <v>835</v>
      </c>
      <c r="AR37" s="10">
        <v>1069</v>
      </c>
      <c r="AS37" s="10">
        <v>3260.7</v>
      </c>
      <c r="AT37" s="10">
        <v>180</v>
      </c>
      <c r="AU37" s="10">
        <v>2000</v>
      </c>
      <c r="AV37" s="10">
        <v>250</v>
      </c>
      <c r="AW37" s="10">
        <v>315</v>
      </c>
      <c r="AX37" s="10">
        <v>1000</v>
      </c>
      <c r="AY37" s="10"/>
    </row>
    <row r="38" spans="1:51" x14ac:dyDescent="0.25">
      <c r="A38" s="4"/>
      <c r="B38" s="4"/>
      <c r="C38" s="4">
        <v>60062</v>
      </c>
      <c r="D38" s="116" t="s">
        <v>396</v>
      </c>
      <c r="E38" s="10">
        <v>17360.400000000001</v>
      </c>
      <c r="F38" s="10">
        <v>6707.5</v>
      </c>
      <c r="G38" s="10">
        <v>10652.9</v>
      </c>
      <c r="H38" s="10">
        <v>440</v>
      </c>
      <c r="I38" s="10">
        <v>255</v>
      </c>
      <c r="J38" s="7">
        <v>130</v>
      </c>
      <c r="K38" s="10">
        <v>10</v>
      </c>
      <c r="L38" s="7">
        <v>400</v>
      </c>
      <c r="M38" s="10">
        <v>50</v>
      </c>
      <c r="N38" s="10">
        <v>50</v>
      </c>
      <c r="O38" s="10">
        <v>1700</v>
      </c>
      <c r="P38" s="10">
        <v>2346</v>
      </c>
      <c r="Q38" s="10">
        <v>280</v>
      </c>
      <c r="R38" s="10">
        <v>8</v>
      </c>
      <c r="S38" s="10">
        <v>900</v>
      </c>
      <c r="T38" s="10">
        <v>529.9</v>
      </c>
      <c r="U38" s="10">
        <v>60</v>
      </c>
      <c r="V38" s="10">
        <v>406.2</v>
      </c>
      <c r="W38" s="10">
        <v>10</v>
      </c>
      <c r="X38" s="10">
        <v>45</v>
      </c>
      <c r="Y38" s="10">
        <v>58.5</v>
      </c>
      <c r="Z38" s="10">
        <v>334.8</v>
      </c>
      <c r="AA38" s="10">
        <v>762</v>
      </c>
      <c r="AB38" s="10">
        <v>355.3</v>
      </c>
      <c r="AC38" s="10">
        <v>223.9</v>
      </c>
      <c r="AD38" s="10">
        <v>144.19999999999999</v>
      </c>
      <c r="AE38" s="10">
        <v>30</v>
      </c>
      <c r="AF38" s="10">
        <v>26</v>
      </c>
      <c r="AG38" s="10">
        <v>93.4</v>
      </c>
      <c r="AH38" s="10">
        <v>70</v>
      </c>
      <c r="AI38" s="10">
        <v>91.5</v>
      </c>
      <c r="AJ38" s="10">
        <v>25</v>
      </c>
      <c r="AK38" s="10">
        <v>75</v>
      </c>
      <c r="AL38" s="10">
        <v>104.4</v>
      </c>
      <c r="AM38" s="10">
        <v>15</v>
      </c>
      <c r="AN38" s="10">
        <v>54</v>
      </c>
      <c r="AO38" s="10">
        <v>2</v>
      </c>
      <c r="AP38" s="10">
        <v>10</v>
      </c>
      <c r="AQ38" s="10">
        <v>25</v>
      </c>
      <c r="AR38" s="10">
        <v>56</v>
      </c>
      <c r="AS38" s="10">
        <v>81.8</v>
      </c>
      <c r="AT38" s="10">
        <v>18</v>
      </c>
      <c r="AU38" s="10">
        <v>280</v>
      </c>
      <c r="AV38" s="10">
        <v>30</v>
      </c>
      <c r="AW38" s="10">
        <v>30</v>
      </c>
      <c r="AX38" s="10">
        <v>37</v>
      </c>
      <c r="AY38" s="10"/>
    </row>
    <row r="39" spans="1:51" x14ac:dyDescent="0.25">
      <c r="A39" s="4"/>
      <c r="B39" s="4"/>
      <c r="C39" s="4">
        <v>60068</v>
      </c>
      <c r="D39" s="116" t="s">
        <v>393</v>
      </c>
      <c r="E39" s="10">
        <v>967.4</v>
      </c>
      <c r="F39" s="10">
        <v>723.4</v>
      </c>
      <c r="G39" s="10">
        <v>244</v>
      </c>
      <c r="H39" s="10"/>
      <c r="I39" s="10"/>
      <c r="J39" s="7"/>
      <c r="K39" s="10"/>
      <c r="L39" s="7"/>
      <c r="M39" s="10"/>
      <c r="N39" s="10"/>
      <c r="O39" s="10"/>
      <c r="P39" s="10"/>
      <c r="Q39" s="10"/>
      <c r="R39" s="10"/>
      <c r="S39" s="10">
        <v>208</v>
      </c>
      <c r="T39" s="10"/>
      <c r="U39" s="10"/>
      <c r="V39" s="10"/>
      <c r="W39" s="10"/>
      <c r="X39" s="10"/>
      <c r="Y39" s="10"/>
      <c r="Z39" s="10"/>
      <c r="AA39" s="10">
        <v>4</v>
      </c>
      <c r="AB39" s="10"/>
      <c r="AC39" s="10"/>
      <c r="AD39" s="10"/>
      <c r="AE39" s="10"/>
      <c r="AF39" s="10"/>
      <c r="AG39" s="10">
        <v>9</v>
      </c>
      <c r="AH39" s="10"/>
      <c r="AI39" s="10"/>
      <c r="AJ39" s="10"/>
      <c r="AK39" s="10"/>
      <c r="AL39" s="10">
        <v>3</v>
      </c>
      <c r="AM39" s="10"/>
      <c r="AN39" s="10"/>
      <c r="AO39" s="10"/>
      <c r="AP39" s="10"/>
      <c r="AQ39" s="10"/>
      <c r="AR39" s="10"/>
      <c r="AS39" s="10"/>
      <c r="AT39" s="10"/>
      <c r="AU39" s="10">
        <v>20</v>
      </c>
      <c r="AV39" s="10"/>
      <c r="AW39" s="10"/>
      <c r="AX39" s="10"/>
      <c r="AY39" s="10"/>
    </row>
    <row r="40" spans="1:51" x14ac:dyDescent="0.25">
      <c r="A40" s="12"/>
      <c r="B40" s="12">
        <v>6007</v>
      </c>
      <c r="C40" s="12"/>
      <c r="D40" s="118" t="s">
        <v>397</v>
      </c>
      <c r="E40" s="13">
        <f>SUM(E41:E43)</f>
        <v>141294.79999999999</v>
      </c>
      <c r="F40" s="13">
        <f t="shared" ref="F40:G40" si="16">SUM(F41:F43)</f>
        <v>5692</v>
      </c>
      <c r="G40" s="13">
        <f t="shared" si="16"/>
        <v>135602.79999999999</v>
      </c>
      <c r="H40" s="13"/>
      <c r="I40" s="13"/>
      <c r="J40" s="51"/>
      <c r="K40" s="13"/>
      <c r="L40" s="51"/>
      <c r="M40" s="13"/>
      <c r="N40" s="13"/>
      <c r="O40" s="13">
        <f>SUM(O41:O43)</f>
        <v>1050</v>
      </c>
      <c r="P40" s="13">
        <f t="shared" ref="P40:AY40" si="17">SUM(P41:P43)</f>
        <v>1230</v>
      </c>
      <c r="Q40" s="13">
        <f t="shared" si="17"/>
        <v>1470</v>
      </c>
      <c r="R40" s="13">
        <f t="shared" si="17"/>
        <v>0</v>
      </c>
      <c r="S40" s="13">
        <f t="shared" si="17"/>
        <v>0</v>
      </c>
      <c r="T40" s="13">
        <f t="shared" si="17"/>
        <v>0.2</v>
      </c>
      <c r="U40" s="13">
        <f t="shared" si="17"/>
        <v>0</v>
      </c>
      <c r="V40" s="13">
        <f t="shared" si="17"/>
        <v>128156</v>
      </c>
      <c r="W40" s="13">
        <f t="shared" si="17"/>
        <v>0</v>
      </c>
      <c r="X40" s="13">
        <f t="shared" si="17"/>
        <v>0</v>
      </c>
      <c r="Y40" s="13">
        <f t="shared" si="17"/>
        <v>3600</v>
      </c>
      <c r="Z40" s="13">
        <f t="shared" si="17"/>
        <v>16</v>
      </c>
      <c r="AA40" s="13">
        <f t="shared" si="17"/>
        <v>18.600000000000001</v>
      </c>
      <c r="AB40" s="13">
        <f t="shared" si="17"/>
        <v>36</v>
      </c>
      <c r="AC40" s="13">
        <f t="shared" si="17"/>
        <v>23</v>
      </c>
      <c r="AD40" s="13">
        <f t="shared" si="17"/>
        <v>0</v>
      </c>
      <c r="AE40" s="13">
        <f t="shared" si="17"/>
        <v>0</v>
      </c>
      <c r="AF40" s="13">
        <f t="shared" si="17"/>
        <v>0</v>
      </c>
      <c r="AG40" s="13">
        <f t="shared" si="17"/>
        <v>0</v>
      </c>
      <c r="AH40" s="13">
        <f t="shared" si="17"/>
        <v>0</v>
      </c>
      <c r="AI40" s="13">
        <f t="shared" si="17"/>
        <v>0</v>
      </c>
      <c r="AJ40" s="13">
        <f t="shared" si="17"/>
        <v>0</v>
      </c>
      <c r="AK40" s="13">
        <f t="shared" si="17"/>
        <v>0</v>
      </c>
      <c r="AL40" s="13">
        <f t="shared" si="17"/>
        <v>0</v>
      </c>
      <c r="AM40" s="13">
        <f t="shared" si="17"/>
        <v>0</v>
      </c>
      <c r="AN40" s="13">
        <f t="shared" si="17"/>
        <v>0</v>
      </c>
      <c r="AO40" s="13">
        <f t="shared" si="17"/>
        <v>0</v>
      </c>
      <c r="AP40" s="13">
        <f t="shared" si="17"/>
        <v>0</v>
      </c>
      <c r="AQ40" s="13">
        <f t="shared" si="17"/>
        <v>0</v>
      </c>
      <c r="AR40" s="13">
        <f t="shared" si="17"/>
        <v>0</v>
      </c>
      <c r="AS40" s="13">
        <f t="shared" si="17"/>
        <v>0</v>
      </c>
      <c r="AT40" s="13">
        <f t="shared" si="17"/>
        <v>0</v>
      </c>
      <c r="AU40" s="13">
        <f t="shared" si="17"/>
        <v>0</v>
      </c>
      <c r="AV40" s="13">
        <f t="shared" si="17"/>
        <v>3</v>
      </c>
      <c r="AW40" s="13">
        <f t="shared" si="17"/>
        <v>0</v>
      </c>
      <c r="AX40" s="13">
        <f t="shared" si="17"/>
        <v>0</v>
      </c>
      <c r="AY40" s="13">
        <f t="shared" si="17"/>
        <v>0</v>
      </c>
    </row>
    <row r="41" spans="1:51" x14ac:dyDescent="0.25">
      <c r="A41" s="4"/>
      <c r="B41" s="4"/>
      <c r="C41" s="4">
        <v>60071</v>
      </c>
      <c r="D41" s="116" t="s">
        <v>398</v>
      </c>
      <c r="E41" s="10">
        <v>2753.9</v>
      </c>
      <c r="F41" s="10">
        <v>2070.9</v>
      </c>
      <c r="G41" s="10">
        <v>683</v>
      </c>
      <c r="H41" s="10"/>
      <c r="I41" s="10"/>
      <c r="J41" s="7"/>
      <c r="K41" s="10"/>
      <c r="L41" s="7"/>
      <c r="M41" s="10"/>
      <c r="N41" s="10"/>
      <c r="O41" s="10"/>
      <c r="P41" s="10"/>
      <c r="Q41" s="10"/>
      <c r="R41" s="10"/>
      <c r="S41" s="10"/>
      <c r="T41" s="10"/>
      <c r="U41" s="10"/>
      <c r="V41" s="10">
        <v>640</v>
      </c>
      <c r="W41" s="10"/>
      <c r="X41" s="10"/>
      <c r="Y41" s="10"/>
      <c r="Z41" s="10">
        <v>5</v>
      </c>
      <c r="AA41" s="10">
        <v>8</v>
      </c>
      <c r="AB41" s="10">
        <v>7</v>
      </c>
      <c r="AC41" s="10">
        <v>23</v>
      </c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x14ac:dyDescent="0.25">
      <c r="A42" s="4"/>
      <c r="B42" s="4"/>
      <c r="C42" s="4">
        <v>60072</v>
      </c>
      <c r="D42" s="116" t="s">
        <v>399</v>
      </c>
      <c r="E42" s="14">
        <v>100257.1</v>
      </c>
      <c r="F42" s="10">
        <v>2919.6</v>
      </c>
      <c r="G42" s="10">
        <v>97337.5</v>
      </c>
      <c r="H42" s="10"/>
      <c r="I42" s="10"/>
      <c r="J42" s="7"/>
      <c r="K42" s="10"/>
      <c r="L42" s="7"/>
      <c r="M42" s="10"/>
      <c r="N42" s="10"/>
      <c r="O42" s="10"/>
      <c r="P42" s="10"/>
      <c r="Q42" s="10"/>
      <c r="R42" s="10"/>
      <c r="S42" s="10"/>
      <c r="T42" s="10">
        <v>0.2</v>
      </c>
      <c r="U42" s="10"/>
      <c r="V42" s="10">
        <v>97298.3</v>
      </c>
      <c r="W42" s="10"/>
      <c r="X42" s="10"/>
      <c r="Y42" s="10"/>
      <c r="Z42" s="10">
        <v>10</v>
      </c>
      <c r="AA42" s="10">
        <v>8</v>
      </c>
      <c r="AB42" s="10">
        <v>21</v>
      </c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x14ac:dyDescent="0.25">
      <c r="A43" s="4"/>
      <c r="B43" s="4"/>
      <c r="C43" s="4">
        <v>60078</v>
      </c>
      <c r="D43" s="117" t="s">
        <v>400</v>
      </c>
      <c r="E43" s="10">
        <v>38283.800000000003</v>
      </c>
      <c r="F43" s="10">
        <v>701.5</v>
      </c>
      <c r="G43" s="10">
        <v>37582.300000000003</v>
      </c>
      <c r="H43" s="10"/>
      <c r="I43" s="10"/>
      <c r="J43" s="7"/>
      <c r="K43" s="10"/>
      <c r="L43" s="7"/>
      <c r="M43" s="10"/>
      <c r="N43" s="10"/>
      <c r="O43" s="10">
        <v>1050</v>
      </c>
      <c r="P43" s="10">
        <v>1230</v>
      </c>
      <c r="Q43" s="10">
        <v>1470</v>
      </c>
      <c r="R43" s="10"/>
      <c r="S43" s="10"/>
      <c r="T43" s="10"/>
      <c r="U43" s="10"/>
      <c r="V43" s="10">
        <v>30217.7</v>
      </c>
      <c r="W43" s="10"/>
      <c r="X43" s="10"/>
      <c r="Y43" s="10">
        <v>3600</v>
      </c>
      <c r="Z43" s="10">
        <v>1</v>
      </c>
      <c r="AA43" s="10">
        <v>2.6</v>
      </c>
      <c r="AB43" s="10">
        <v>8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>
        <v>3</v>
      </c>
      <c r="AW43" s="10"/>
      <c r="AX43" s="10"/>
      <c r="AY43" s="10"/>
    </row>
    <row r="44" spans="1:51" x14ac:dyDescent="0.25">
      <c r="A44" s="4"/>
      <c r="B44" s="4">
        <v>6098</v>
      </c>
      <c r="C44" s="4"/>
      <c r="D44" s="118" t="s">
        <v>371</v>
      </c>
      <c r="E44" s="10">
        <f>SUM(E45:E45)</f>
        <v>2802.7</v>
      </c>
      <c r="F44" s="10">
        <f t="shared" ref="F44:AY44" si="18">SUM(F45:F45)</f>
        <v>54</v>
      </c>
      <c r="G44" s="10">
        <f t="shared" si="18"/>
        <v>2748.7</v>
      </c>
      <c r="H44" s="10">
        <f t="shared" si="18"/>
        <v>0</v>
      </c>
      <c r="I44" s="10">
        <f t="shared" si="18"/>
        <v>0</v>
      </c>
      <c r="J44" s="7">
        <f t="shared" si="18"/>
        <v>0</v>
      </c>
      <c r="K44" s="10">
        <f t="shared" si="18"/>
        <v>0</v>
      </c>
      <c r="L44" s="7">
        <f t="shared" si="18"/>
        <v>0</v>
      </c>
      <c r="M44" s="10">
        <f t="shared" si="18"/>
        <v>0</v>
      </c>
      <c r="N44" s="10">
        <f t="shared" si="18"/>
        <v>0</v>
      </c>
      <c r="O44" s="10">
        <f t="shared" si="18"/>
        <v>1665</v>
      </c>
      <c r="P44" s="10">
        <f t="shared" si="18"/>
        <v>0</v>
      </c>
      <c r="Q44" s="10">
        <f t="shared" si="18"/>
        <v>300</v>
      </c>
      <c r="R44" s="10">
        <f t="shared" si="18"/>
        <v>0</v>
      </c>
      <c r="S44" s="10">
        <f t="shared" si="18"/>
        <v>0</v>
      </c>
      <c r="T44" s="10">
        <f t="shared" si="18"/>
        <v>138.69999999999999</v>
      </c>
      <c r="U44" s="10">
        <f t="shared" si="18"/>
        <v>0</v>
      </c>
      <c r="V44" s="10">
        <f t="shared" si="18"/>
        <v>0</v>
      </c>
      <c r="W44" s="10">
        <f t="shared" si="18"/>
        <v>0</v>
      </c>
      <c r="X44" s="10">
        <f t="shared" si="18"/>
        <v>0</v>
      </c>
      <c r="Y44" s="10">
        <f t="shared" si="18"/>
        <v>0</v>
      </c>
      <c r="Z44" s="10">
        <f t="shared" si="18"/>
        <v>0</v>
      </c>
      <c r="AA44" s="10">
        <f t="shared" si="18"/>
        <v>2</v>
      </c>
      <c r="AB44" s="10">
        <f t="shared" si="18"/>
        <v>3</v>
      </c>
      <c r="AC44" s="10">
        <f t="shared" si="18"/>
        <v>0</v>
      </c>
      <c r="AD44" s="10">
        <f t="shared" si="18"/>
        <v>0</v>
      </c>
      <c r="AE44" s="10">
        <f t="shared" si="18"/>
        <v>0</v>
      </c>
      <c r="AF44" s="10">
        <f t="shared" si="18"/>
        <v>0</v>
      </c>
      <c r="AG44" s="10">
        <f t="shared" si="18"/>
        <v>0</v>
      </c>
      <c r="AH44" s="10">
        <f t="shared" si="18"/>
        <v>0</v>
      </c>
      <c r="AI44" s="10">
        <f t="shared" si="18"/>
        <v>0</v>
      </c>
      <c r="AJ44" s="10">
        <f t="shared" si="18"/>
        <v>0</v>
      </c>
      <c r="AK44" s="10">
        <f t="shared" si="18"/>
        <v>0</v>
      </c>
      <c r="AL44" s="10">
        <f t="shared" si="18"/>
        <v>0</v>
      </c>
      <c r="AM44" s="10">
        <f t="shared" si="18"/>
        <v>0</v>
      </c>
      <c r="AN44" s="10">
        <f t="shared" si="18"/>
        <v>0</v>
      </c>
      <c r="AO44" s="10">
        <f t="shared" si="18"/>
        <v>0</v>
      </c>
      <c r="AP44" s="10">
        <f t="shared" si="18"/>
        <v>0</v>
      </c>
      <c r="AQ44" s="10">
        <f t="shared" si="18"/>
        <v>130</v>
      </c>
      <c r="AR44" s="10">
        <f t="shared" si="18"/>
        <v>0</v>
      </c>
      <c r="AS44" s="10">
        <f t="shared" si="18"/>
        <v>0</v>
      </c>
      <c r="AT44" s="10">
        <f t="shared" si="18"/>
        <v>0</v>
      </c>
      <c r="AU44" s="10">
        <f t="shared" si="18"/>
        <v>0</v>
      </c>
      <c r="AV44" s="10">
        <f t="shared" si="18"/>
        <v>0</v>
      </c>
      <c r="AW44" s="10">
        <f t="shared" si="18"/>
        <v>0</v>
      </c>
      <c r="AX44" s="10">
        <f t="shared" si="18"/>
        <v>510</v>
      </c>
      <c r="AY44" s="10">
        <f t="shared" si="18"/>
        <v>0</v>
      </c>
    </row>
    <row r="45" spans="1:51" x14ac:dyDescent="0.25">
      <c r="A45" s="4"/>
      <c r="C45" s="4">
        <v>60981</v>
      </c>
      <c r="D45" s="116" t="s">
        <v>371</v>
      </c>
      <c r="E45" s="10">
        <v>2802.7</v>
      </c>
      <c r="F45" s="10">
        <v>54</v>
      </c>
      <c r="G45" s="10">
        <v>2748.7</v>
      </c>
      <c r="H45" s="16"/>
      <c r="I45" s="16"/>
      <c r="J45" s="8"/>
      <c r="K45" s="16"/>
      <c r="L45" s="8"/>
      <c r="M45" s="16"/>
      <c r="N45" s="16"/>
      <c r="O45" s="10">
        <v>1665</v>
      </c>
      <c r="P45" s="16"/>
      <c r="Q45" s="16">
        <v>300</v>
      </c>
      <c r="R45" s="16"/>
      <c r="S45" s="16"/>
      <c r="T45" s="16">
        <v>138.69999999999999</v>
      </c>
      <c r="U45" s="16"/>
      <c r="V45" s="16"/>
      <c r="W45" s="16"/>
      <c r="X45" s="16"/>
      <c r="Y45" s="16"/>
      <c r="Z45" s="23"/>
      <c r="AA45" s="16">
        <v>2</v>
      </c>
      <c r="AB45" s="10">
        <v>3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>
        <v>130</v>
      </c>
      <c r="AR45" s="10"/>
      <c r="AS45" s="10"/>
      <c r="AT45" s="10"/>
      <c r="AU45" s="10"/>
      <c r="AV45" s="10"/>
      <c r="AW45" s="10"/>
      <c r="AX45" s="10">
        <v>510</v>
      </c>
      <c r="AY45" s="10"/>
    </row>
    <row r="46" spans="1:51" x14ac:dyDescent="0.25">
      <c r="A46" s="1">
        <v>61</v>
      </c>
      <c r="B46" s="1"/>
      <c r="C46" s="1"/>
      <c r="D46" s="119" t="s">
        <v>401</v>
      </c>
      <c r="E46" s="17">
        <f t="shared" ref="E46:AY46" si="19">SUM(E47,E48,E49,E50,E51,E60,E61,E66,E69,E74,E83,E88,E93,E98,E101,E102)</f>
        <v>1619454.9000000001</v>
      </c>
      <c r="F46" s="17">
        <f t="shared" si="19"/>
        <v>319973.60000000003</v>
      </c>
      <c r="G46" s="17">
        <f t="shared" si="19"/>
        <v>1299481.3000000003</v>
      </c>
      <c r="H46" s="17">
        <f t="shared" si="19"/>
        <v>15382</v>
      </c>
      <c r="I46" s="17">
        <f t="shared" si="19"/>
        <v>51399.7</v>
      </c>
      <c r="J46" s="50">
        <f t="shared" si="19"/>
        <v>19262</v>
      </c>
      <c r="K46" s="17">
        <f t="shared" si="19"/>
        <v>1529</v>
      </c>
      <c r="L46" s="50">
        <f t="shared" si="19"/>
        <v>33592</v>
      </c>
      <c r="M46" s="17">
        <f t="shared" si="19"/>
        <v>8330.5</v>
      </c>
      <c r="N46" s="17">
        <f t="shared" si="19"/>
        <v>6565</v>
      </c>
      <c r="O46" s="17">
        <f t="shared" si="19"/>
        <v>33130</v>
      </c>
      <c r="P46" s="17">
        <f t="shared" si="19"/>
        <v>27089</v>
      </c>
      <c r="Q46" s="17">
        <f t="shared" si="19"/>
        <v>14772</v>
      </c>
      <c r="R46" s="17">
        <f t="shared" si="19"/>
        <v>7728</v>
      </c>
      <c r="S46" s="17">
        <f t="shared" si="19"/>
        <v>53233</v>
      </c>
      <c r="T46" s="17">
        <f t="shared" si="19"/>
        <v>53082.5</v>
      </c>
      <c r="U46" s="17">
        <f t="shared" si="19"/>
        <v>13349.2</v>
      </c>
      <c r="V46" s="17">
        <f t="shared" si="19"/>
        <v>23835.600000000002</v>
      </c>
      <c r="W46" s="17">
        <f t="shared" si="19"/>
        <v>9314</v>
      </c>
      <c r="X46" s="17">
        <f t="shared" si="19"/>
        <v>13163</v>
      </c>
      <c r="Y46" s="17">
        <f t="shared" si="19"/>
        <v>32448.7</v>
      </c>
      <c r="Z46" s="17">
        <f t="shared" si="19"/>
        <v>58431.399999999994</v>
      </c>
      <c r="AA46" s="17">
        <f t="shared" si="19"/>
        <v>16842.8</v>
      </c>
      <c r="AB46" s="17">
        <f t="shared" si="19"/>
        <v>10190.6</v>
      </c>
      <c r="AC46" s="17">
        <f t="shared" si="19"/>
        <v>50328.800000000003</v>
      </c>
      <c r="AD46" s="17">
        <f t="shared" si="19"/>
        <v>10634.1</v>
      </c>
      <c r="AE46" s="17">
        <f t="shared" si="19"/>
        <v>11983.6</v>
      </c>
      <c r="AF46" s="17">
        <f t="shared" si="19"/>
        <v>97342.399999999994</v>
      </c>
      <c r="AG46" s="17">
        <f t="shared" si="19"/>
        <v>5201.5</v>
      </c>
      <c r="AH46" s="17">
        <f t="shared" si="19"/>
        <v>14121.599999999999</v>
      </c>
      <c r="AI46" s="17">
        <f t="shared" si="19"/>
        <v>3638</v>
      </c>
      <c r="AJ46" s="17">
        <f t="shared" si="19"/>
        <v>7249.3</v>
      </c>
      <c r="AK46" s="17">
        <f t="shared" si="19"/>
        <v>287633</v>
      </c>
      <c r="AL46" s="17">
        <f t="shared" si="19"/>
        <v>15093</v>
      </c>
      <c r="AM46" s="17">
        <f t="shared" si="19"/>
        <v>1578</v>
      </c>
      <c r="AN46" s="17">
        <f t="shared" si="19"/>
        <v>929</v>
      </c>
      <c r="AO46" s="17">
        <f t="shared" si="19"/>
        <v>1614</v>
      </c>
      <c r="AP46" s="17">
        <f t="shared" si="19"/>
        <v>27859.5</v>
      </c>
      <c r="AQ46" s="17">
        <f t="shared" si="19"/>
        <v>16740</v>
      </c>
      <c r="AR46" s="17">
        <f t="shared" si="19"/>
        <v>61755.6</v>
      </c>
      <c r="AS46" s="17">
        <f t="shared" si="19"/>
        <v>123637.7</v>
      </c>
      <c r="AT46" s="17">
        <f t="shared" si="19"/>
        <v>3060</v>
      </c>
      <c r="AU46" s="17">
        <f t="shared" si="19"/>
        <v>28006</v>
      </c>
      <c r="AV46" s="17">
        <f t="shared" si="19"/>
        <v>13319</v>
      </c>
      <c r="AW46" s="17">
        <f t="shared" si="19"/>
        <v>6000</v>
      </c>
      <c r="AX46" s="17">
        <f t="shared" si="19"/>
        <v>9087.2000000000007</v>
      </c>
      <c r="AY46" s="17">
        <f t="shared" si="19"/>
        <v>0</v>
      </c>
    </row>
    <row r="47" spans="1:51" x14ac:dyDescent="0.25">
      <c r="A47" s="4"/>
      <c r="B47" s="4">
        <v>6101</v>
      </c>
      <c r="C47" s="4"/>
      <c r="D47" s="119" t="s">
        <v>402</v>
      </c>
      <c r="E47" s="10">
        <v>8341</v>
      </c>
      <c r="F47" s="10">
        <v>273.3</v>
      </c>
      <c r="G47" s="10">
        <v>8067.7</v>
      </c>
      <c r="H47" s="10"/>
      <c r="I47" s="10"/>
      <c r="J47" s="7"/>
      <c r="K47" s="10"/>
      <c r="L47" s="7">
        <v>5320</v>
      </c>
      <c r="M47" s="10">
        <v>288</v>
      </c>
      <c r="N47" s="10">
        <v>90</v>
      </c>
      <c r="O47" s="10"/>
      <c r="P47" s="10">
        <v>34</v>
      </c>
      <c r="Q47" s="10"/>
      <c r="R47" s="10"/>
      <c r="S47" s="10">
        <v>147</v>
      </c>
      <c r="T47" s="10">
        <v>20</v>
      </c>
      <c r="U47" s="10"/>
      <c r="V47" s="10">
        <v>130</v>
      </c>
      <c r="W47" s="10">
        <v>6.5</v>
      </c>
      <c r="X47" s="10">
        <v>1685.6</v>
      </c>
      <c r="Y47" s="10"/>
      <c r="Z47" s="10">
        <v>36.700000000000003</v>
      </c>
      <c r="AA47" s="10">
        <v>15.6</v>
      </c>
      <c r="AB47" s="10"/>
      <c r="AC47" s="10">
        <v>21.8</v>
      </c>
      <c r="AD47" s="10">
        <v>14</v>
      </c>
      <c r="AE47" s="10">
        <v>121</v>
      </c>
      <c r="AF47" s="10"/>
      <c r="AG47" s="10">
        <v>52</v>
      </c>
      <c r="AH47" s="10"/>
      <c r="AI47" s="10">
        <v>7</v>
      </c>
      <c r="AJ47" s="10">
        <v>6</v>
      </c>
      <c r="AK47" s="10">
        <v>5</v>
      </c>
      <c r="AL47" s="10"/>
      <c r="AM47" s="10">
        <v>15</v>
      </c>
      <c r="AN47" s="10"/>
      <c r="AO47" s="10">
        <v>4</v>
      </c>
      <c r="AP47" s="10"/>
      <c r="AQ47" s="10">
        <v>10.5</v>
      </c>
      <c r="AR47" s="10">
        <v>10</v>
      </c>
      <c r="AS47" s="10"/>
      <c r="AT47" s="10">
        <v>2</v>
      </c>
      <c r="AU47" s="10">
        <v>20</v>
      </c>
      <c r="AV47" s="10"/>
      <c r="AW47" s="10"/>
      <c r="AX47" s="10">
        <v>6</v>
      </c>
      <c r="AY47" s="10"/>
    </row>
    <row r="48" spans="1:51" x14ac:dyDescent="0.25">
      <c r="A48" s="4"/>
      <c r="B48" s="4">
        <v>6102</v>
      </c>
      <c r="C48" s="4"/>
      <c r="D48" s="120" t="s">
        <v>403</v>
      </c>
      <c r="E48" s="10">
        <v>10869.7</v>
      </c>
      <c r="F48" s="10">
        <v>1542.2</v>
      </c>
      <c r="G48" s="10">
        <v>9327.5</v>
      </c>
      <c r="H48" s="10"/>
      <c r="I48" s="10">
        <v>143.5</v>
      </c>
      <c r="J48" s="7">
        <v>50</v>
      </c>
      <c r="K48" s="10">
        <v>3</v>
      </c>
      <c r="L48" s="7">
        <v>100</v>
      </c>
      <c r="M48" s="10">
        <v>20</v>
      </c>
      <c r="N48" s="10">
        <v>80</v>
      </c>
      <c r="O48" s="10">
        <v>500</v>
      </c>
      <c r="P48" s="10">
        <v>361</v>
      </c>
      <c r="Q48" s="10">
        <v>870</v>
      </c>
      <c r="R48" s="10">
        <v>50</v>
      </c>
      <c r="S48" s="10">
        <v>1836</v>
      </c>
      <c r="T48" s="10">
        <v>479.2</v>
      </c>
      <c r="U48" s="10">
        <v>100</v>
      </c>
      <c r="V48" s="10">
        <v>93</v>
      </c>
      <c r="W48" s="10">
        <v>125.9</v>
      </c>
      <c r="X48" s="10">
        <v>67</v>
      </c>
      <c r="Y48" s="10">
        <v>250</v>
      </c>
      <c r="Z48" s="10">
        <v>187</v>
      </c>
      <c r="AA48" s="10">
        <v>213</v>
      </c>
      <c r="AB48" s="10">
        <v>202</v>
      </c>
      <c r="AC48" s="10">
        <v>1254.2</v>
      </c>
      <c r="AD48" s="10">
        <v>100</v>
      </c>
      <c r="AE48" s="10"/>
      <c r="AF48" s="10">
        <v>109.6</v>
      </c>
      <c r="AG48" s="10">
        <v>37</v>
      </c>
      <c r="AH48" s="10"/>
      <c r="AI48" s="10">
        <v>54</v>
      </c>
      <c r="AJ48" s="10">
        <v>47.2</v>
      </c>
      <c r="AK48" s="10">
        <v>134</v>
      </c>
      <c r="AL48" s="10">
        <v>349.4</v>
      </c>
      <c r="AM48" s="10">
        <v>70</v>
      </c>
      <c r="AN48" s="10"/>
      <c r="AO48" s="10"/>
      <c r="AP48" s="10">
        <v>360</v>
      </c>
      <c r="AQ48" s="10">
        <v>114</v>
      </c>
      <c r="AR48" s="10">
        <v>30</v>
      </c>
      <c r="AS48" s="10"/>
      <c r="AT48" s="10">
        <v>49.5</v>
      </c>
      <c r="AU48" s="10">
        <v>15</v>
      </c>
      <c r="AV48" s="10">
        <v>650</v>
      </c>
      <c r="AW48" s="10">
        <v>122</v>
      </c>
      <c r="AX48" s="10">
        <v>101</v>
      </c>
      <c r="AY48" s="10"/>
    </row>
    <row r="49" spans="1:51" x14ac:dyDescent="0.25">
      <c r="A49" s="4"/>
      <c r="B49" s="4">
        <v>6103</v>
      </c>
      <c r="C49" s="4"/>
      <c r="D49" s="121" t="s">
        <v>404</v>
      </c>
      <c r="E49" s="10">
        <v>19971</v>
      </c>
      <c r="F49" s="10">
        <v>1562.9</v>
      </c>
      <c r="G49" s="10">
        <v>18408.099999999999</v>
      </c>
      <c r="H49" s="10"/>
      <c r="I49" s="10">
        <v>128</v>
      </c>
      <c r="J49" s="7"/>
      <c r="K49" s="10"/>
      <c r="L49" s="7">
        <v>230</v>
      </c>
      <c r="M49" s="10"/>
      <c r="N49" s="10"/>
      <c r="O49" s="10"/>
      <c r="P49" s="10">
        <v>422</v>
      </c>
      <c r="Q49" s="10"/>
      <c r="R49" s="10"/>
      <c r="S49" s="10">
        <v>12909</v>
      </c>
      <c r="T49" s="10">
        <v>2079.6999999999998</v>
      </c>
      <c r="U49" s="10"/>
      <c r="V49" s="10"/>
      <c r="W49" s="10">
        <v>24.3</v>
      </c>
      <c r="X49" s="10"/>
      <c r="Y49" s="10"/>
      <c r="Z49" s="10"/>
      <c r="AA49" s="10">
        <v>3</v>
      </c>
      <c r="AB49" s="10"/>
      <c r="AC49" s="10">
        <v>541.4</v>
      </c>
      <c r="AD49" s="10"/>
      <c r="AE49" s="10"/>
      <c r="AF49" s="10"/>
      <c r="AG49" s="10">
        <v>24</v>
      </c>
      <c r="AH49" s="10"/>
      <c r="AI49" s="10"/>
      <c r="AJ49" s="10"/>
      <c r="AK49" s="10"/>
      <c r="AL49" s="10">
        <v>247</v>
      </c>
      <c r="AM49" s="10"/>
      <c r="AN49" s="10"/>
      <c r="AO49" s="10"/>
      <c r="AP49" s="10"/>
      <c r="AQ49" s="10"/>
      <c r="AR49" s="10"/>
      <c r="AS49" s="10">
        <v>1480.9</v>
      </c>
      <c r="AT49" s="10"/>
      <c r="AU49" s="10">
        <v>30.8</v>
      </c>
      <c r="AV49" s="10">
        <v>288</v>
      </c>
      <c r="AW49" s="10"/>
      <c r="AX49" s="10"/>
      <c r="AY49" s="10"/>
    </row>
    <row r="50" spans="1:51" x14ac:dyDescent="0.25">
      <c r="A50" s="4"/>
      <c r="B50" s="4">
        <v>6104</v>
      </c>
      <c r="C50" s="4"/>
      <c r="D50" s="122" t="s">
        <v>405</v>
      </c>
      <c r="E50" s="10">
        <v>23652.9</v>
      </c>
      <c r="F50" s="10">
        <v>2189.3000000000002</v>
      </c>
      <c r="G50" s="10">
        <v>21463.599999999999</v>
      </c>
      <c r="H50" s="10"/>
      <c r="I50" s="10"/>
      <c r="J50" s="7">
        <v>740</v>
      </c>
      <c r="K50" s="10">
        <v>25</v>
      </c>
      <c r="L50" s="7"/>
      <c r="M50" s="10">
        <v>350</v>
      </c>
      <c r="N50" s="10">
        <v>80</v>
      </c>
      <c r="O50" s="10"/>
      <c r="P50" s="10">
        <v>505</v>
      </c>
      <c r="Q50" s="10">
        <v>854</v>
      </c>
      <c r="R50" s="10"/>
      <c r="S50" s="10"/>
      <c r="T50" s="10">
        <v>1150.2</v>
      </c>
      <c r="U50" s="10"/>
      <c r="V50" s="10">
        <v>411</v>
      </c>
      <c r="W50" s="10">
        <v>500</v>
      </c>
      <c r="X50" s="10"/>
      <c r="Y50" s="10">
        <v>1300</v>
      </c>
      <c r="Z50" s="10">
        <v>1901.9</v>
      </c>
      <c r="AA50" s="10">
        <v>1128.8</v>
      </c>
      <c r="AB50" s="10">
        <v>756.5</v>
      </c>
      <c r="AC50" s="10">
        <v>3740.8</v>
      </c>
      <c r="AD50" s="10">
        <v>170</v>
      </c>
      <c r="AE50" s="10">
        <v>680</v>
      </c>
      <c r="AF50" s="10">
        <v>1189.8</v>
      </c>
      <c r="AG50" s="10">
        <v>110</v>
      </c>
      <c r="AH50" s="10">
        <v>88</v>
      </c>
      <c r="AI50" s="10"/>
      <c r="AJ50" s="10">
        <v>694.2</v>
      </c>
      <c r="AK50" s="10"/>
      <c r="AL50" s="10">
        <v>2457</v>
      </c>
      <c r="AM50" s="10"/>
      <c r="AN50" s="10"/>
      <c r="AO50" s="10"/>
      <c r="AP50" s="10">
        <v>823.4</v>
      </c>
      <c r="AQ50" s="10">
        <v>606</v>
      </c>
      <c r="AR50" s="10">
        <v>500</v>
      </c>
      <c r="AS50" s="10"/>
      <c r="AT50" s="10">
        <v>54</v>
      </c>
      <c r="AU50" s="10">
        <v>500</v>
      </c>
      <c r="AV50" s="10">
        <v>48</v>
      </c>
      <c r="AW50" s="10"/>
      <c r="AX50" s="10">
        <v>100</v>
      </c>
      <c r="AY50" s="10"/>
    </row>
    <row r="51" spans="1:51" x14ac:dyDescent="0.25">
      <c r="A51" s="4"/>
      <c r="B51" s="4">
        <v>6105</v>
      </c>
      <c r="C51" s="4"/>
      <c r="D51" s="124" t="s">
        <v>406</v>
      </c>
      <c r="E51" s="10">
        <f>SUM(E52:E59)</f>
        <v>777379.29999999993</v>
      </c>
      <c r="F51" s="10">
        <f t="shared" ref="F51:X51" si="20">SUM(F52:F59)</f>
        <v>197447.49999999997</v>
      </c>
      <c r="G51" s="10">
        <f t="shared" si="20"/>
        <v>579931.79999999993</v>
      </c>
      <c r="H51" s="10">
        <f t="shared" si="20"/>
        <v>1995</v>
      </c>
      <c r="I51" s="10">
        <f t="shared" si="20"/>
        <v>7390.7</v>
      </c>
      <c r="J51" s="7">
        <f t="shared" si="20"/>
        <v>1954</v>
      </c>
      <c r="K51" s="10">
        <f t="shared" si="20"/>
        <v>360</v>
      </c>
      <c r="L51" s="7">
        <f t="shared" si="20"/>
        <v>3900</v>
      </c>
      <c r="M51" s="10">
        <f t="shared" si="20"/>
        <v>3358.3</v>
      </c>
      <c r="N51" s="10">
        <f t="shared" si="20"/>
        <v>1305</v>
      </c>
      <c r="O51" s="10">
        <f t="shared" si="20"/>
        <v>17700</v>
      </c>
      <c r="P51" s="10">
        <f t="shared" si="20"/>
        <v>7200</v>
      </c>
      <c r="Q51" s="10">
        <f t="shared" si="20"/>
        <v>1885</v>
      </c>
      <c r="R51" s="10">
        <f t="shared" si="20"/>
        <v>1138</v>
      </c>
      <c r="S51" s="10">
        <f t="shared" si="20"/>
        <v>4118</v>
      </c>
      <c r="T51" s="10">
        <f t="shared" si="20"/>
        <v>13016.2</v>
      </c>
      <c r="U51" s="10">
        <f t="shared" si="20"/>
        <v>4010.5</v>
      </c>
      <c r="V51" s="10">
        <f t="shared" si="20"/>
        <v>6468</v>
      </c>
      <c r="W51" s="10">
        <f t="shared" si="20"/>
        <v>860.9</v>
      </c>
      <c r="X51" s="10">
        <f t="shared" si="20"/>
        <v>628</v>
      </c>
      <c r="Y51" s="10">
        <f>SUM(Y52:Y59)</f>
        <v>2756.2</v>
      </c>
      <c r="Z51" s="10">
        <f>SUM(Z52:Z59)</f>
        <v>16409.099999999999</v>
      </c>
      <c r="AA51" s="10">
        <f t="shared" ref="AA51:AY51" si="21">SUM(AA52:AA59)</f>
        <v>4430.2</v>
      </c>
      <c r="AB51" s="10">
        <f t="shared" si="21"/>
        <v>772.3</v>
      </c>
      <c r="AC51" s="13">
        <f>SUM(AC52:AC59)</f>
        <v>9441.2000000000007</v>
      </c>
      <c r="AD51" s="10">
        <f t="shared" si="21"/>
        <v>4444.7</v>
      </c>
      <c r="AE51" s="10">
        <f t="shared" si="21"/>
        <v>1783</v>
      </c>
      <c r="AF51" s="10">
        <f t="shared" si="21"/>
        <v>88160.4</v>
      </c>
      <c r="AG51" s="10">
        <f t="shared" si="21"/>
        <v>970</v>
      </c>
      <c r="AH51" s="10">
        <f t="shared" si="21"/>
        <v>2376.9</v>
      </c>
      <c r="AI51" s="10">
        <f t="shared" si="21"/>
        <v>931</v>
      </c>
      <c r="AJ51" s="10">
        <f t="shared" si="21"/>
        <v>391.29999999999995</v>
      </c>
      <c r="AK51" s="10">
        <f t="shared" si="21"/>
        <v>280741</v>
      </c>
      <c r="AL51" s="10">
        <f t="shared" si="21"/>
        <v>1973.6</v>
      </c>
      <c r="AM51" s="10">
        <f t="shared" si="21"/>
        <v>447</v>
      </c>
      <c r="AN51" s="10">
        <f t="shared" si="21"/>
        <v>251</v>
      </c>
      <c r="AO51" s="10">
        <f t="shared" si="21"/>
        <v>660</v>
      </c>
      <c r="AP51" s="13">
        <f t="shared" si="21"/>
        <v>1092.3000000000002</v>
      </c>
      <c r="AQ51" s="10">
        <f t="shared" si="21"/>
        <v>1971</v>
      </c>
      <c r="AR51" s="10">
        <f t="shared" si="21"/>
        <v>58610</v>
      </c>
      <c r="AS51" s="10">
        <f t="shared" si="21"/>
        <v>2172.6</v>
      </c>
      <c r="AT51" s="10">
        <f t="shared" si="21"/>
        <v>602</v>
      </c>
      <c r="AU51" s="10">
        <f t="shared" si="21"/>
        <v>17637.2</v>
      </c>
      <c r="AV51" s="10">
        <f t="shared" si="21"/>
        <v>290</v>
      </c>
      <c r="AW51" s="10">
        <f t="shared" si="21"/>
        <v>1997.2</v>
      </c>
      <c r="AX51" s="10">
        <f t="shared" si="21"/>
        <v>1333</v>
      </c>
      <c r="AY51" s="10">
        <f t="shared" si="21"/>
        <v>0</v>
      </c>
    </row>
    <row r="52" spans="1:51" x14ac:dyDescent="0.25">
      <c r="A52" s="4"/>
      <c r="B52" s="4"/>
      <c r="C52" s="4">
        <v>61051</v>
      </c>
      <c r="D52" s="123" t="s">
        <v>407</v>
      </c>
      <c r="E52" s="10">
        <v>19857.900000000001</v>
      </c>
      <c r="F52" s="10">
        <v>11835.6</v>
      </c>
      <c r="G52" s="10">
        <v>8022.3</v>
      </c>
      <c r="H52" s="10"/>
      <c r="I52" s="10"/>
      <c r="J52" s="7"/>
      <c r="K52" s="10"/>
      <c r="L52" s="7"/>
      <c r="M52" s="10">
        <v>200</v>
      </c>
      <c r="N52" s="10">
        <v>155</v>
      </c>
      <c r="O52" s="10"/>
      <c r="P52" s="10">
        <v>200</v>
      </c>
      <c r="Q52" s="10"/>
      <c r="R52" s="10"/>
      <c r="S52" s="10"/>
      <c r="T52" s="10">
        <v>259</v>
      </c>
      <c r="U52" s="10"/>
      <c r="V52" s="10"/>
      <c r="W52" s="10"/>
      <c r="X52" s="10"/>
      <c r="Y52" s="10"/>
      <c r="Z52" s="10">
        <v>23</v>
      </c>
      <c r="AA52" s="10">
        <v>228.2</v>
      </c>
      <c r="AB52" s="10">
        <v>8</v>
      </c>
      <c r="AC52" s="10">
        <v>6043.9</v>
      </c>
      <c r="AD52" s="10"/>
      <c r="AE52" s="10">
        <v>820</v>
      </c>
      <c r="AF52" s="10"/>
      <c r="AG52" s="10"/>
      <c r="AH52" s="10"/>
      <c r="AI52" s="10"/>
      <c r="AJ52" s="10"/>
      <c r="AK52" s="10"/>
      <c r="AL52" s="10"/>
      <c r="AM52" s="10">
        <v>12</v>
      </c>
      <c r="AN52" s="10"/>
      <c r="AO52" s="10"/>
      <c r="AP52" s="10"/>
      <c r="AQ52" s="10">
        <v>10</v>
      </c>
      <c r="AR52" s="10"/>
      <c r="AS52" s="10"/>
      <c r="AT52" s="10">
        <v>18</v>
      </c>
      <c r="AU52" s="10">
        <v>2.2000000000000002</v>
      </c>
      <c r="AV52" s="10">
        <v>30</v>
      </c>
      <c r="AW52" s="10"/>
      <c r="AX52" s="10">
        <v>13</v>
      </c>
      <c r="AY52" s="10"/>
    </row>
    <row r="53" spans="1:51" x14ac:dyDescent="0.25">
      <c r="A53" s="4"/>
      <c r="B53" s="4"/>
      <c r="C53" s="4">
        <v>61052</v>
      </c>
      <c r="D53" s="123" t="s">
        <v>408</v>
      </c>
      <c r="E53" s="10">
        <v>214978</v>
      </c>
      <c r="F53" s="10">
        <v>135297</v>
      </c>
      <c r="G53" s="10">
        <v>79681</v>
      </c>
      <c r="H53" s="10">
        <v>1995</v>
      </c>
      <c r="I53" s="10">
        <v>1550</v>
      </c>
      <c r="J53" s="7">
        <v>1003.5</v>
      </c>
      <c r="K53" s="10">
        <v>200</v>
      </c>
      <c r="L53" s="7">
        <v>600</v>
      </c>
      <c r="M53" s="10">
        <v>325</v>
      </c>
      <c r="N53" s="10">
        <v>270</v>
      </c>
      <c r="O53" s="10">
        <v>4660</v>
      </c>
      <c r="P53" s="10">
        <v>4340</v>
      </c>
      <c r="Q53" s="10">
        <v>1200</v>
      </c>
      <c r="R53" s="10">
        <v>960</v>
      </c>
      <c r="S53" s="10">
        <v>1562</v>
      </c>
      <c r="T53" s="10">
        <v>1900.7</v>
      </c>
      <c r="U53" s="10">
        <v>1277</v>
      </c>
      <c r="V53" s="10">
        <v>3210</v>
      </c>
      <c r="W53" s="10">
        <v>500</v>
      </c>
      <c r="X53" s="10">
        <v>550</v>
      </c>
      <c r="Y53" s="10">
        <v>2417.1</v>
      </c>
      <c r="Z53" s="10">
        <v>13806.9</v>
      </c>
      <c r="AA53" s="10">
        <v>3088.2</v>
      </c>
      <c r="AB53" s="10">
        <v>251</v>
      </c>
      <c r="AC53" s="10">
        <v>1078.5</v>
      </c>
      <c r="AD53" s="10">
        <v>3652</v>
      </c>
      <c r="AE53" s="10">
        <v>180</v>
      </c>
      <c r="AF53" s="10">
        <v>4047.5</v>
      </c>
      <c r="AG53" s="10">
        <v>580</v>
      </c>
      <c r="AH53" s="10">
        <v>169.2</v>
      </c>
      <c r="AI53" s="10">
        <v>570</v>
      </c>
      <c r="AJ53" s="10">
        <v>50</v>
      </c>
      <c r="AK53" s="10">
        <v>230</v>
      </c>
      <c r="AL53" s="10">
        <v>1136</v>
      </c>
      <c r="AM53" s="10">
        <v>300</v>
      </c>
      <c r="AN53" s="10">
        <v>160</v>
      </c>
      <c r="AO53" s="10">
        <v>500</v>
      </c>
      <c r="AP53" s="10">
        <v>340.2</v>
      </c>
      <c r="AQ53" s="10">
        <v>700</v>
      </c>
      <c r="AR53" s="10">
        <v>600</v>
      </c>
      <c r="AS53" s="10">
        <v>205.2</v>
      </c>
      <c r="AT53" s="10">
        <v>286</v>
      </c>
      <c r="AU53" s="10">
        <v>16600</v>
      </c>
      <c r="AV53" s="10">
        <v>80</v>
      </c>
      <c r="AW53" s="10">
        <v>1750</v>
      </c>
      <c r="AX53" s="10">
        <v>800</v>
      </c>
      <c r="AY53" s="10"/>
    </row>
    <row r="54" spans="1:51" ht="27" x14ac:dyDescent="0.25">
      <c r="A54" s="4"/>
      <c r="B54" s="4"/>
      <c r="C54" s="4">
        <v>61053</v>
      </c>
      <c r="D54" s="123" t="s">
        <v>409</v>
      </c>
      <c r="E54" s="10">
        <v>380875.2</v>
      </c>
      <c r="F54" s="10">
        <v>19610.8</v>
      </c>
      <c r="G54" s="10">
        <v>361264.4</v>
      </c>
      <c r="H54" s="10"/>
      <c r="I54" s="10"/>
      <c r="J54" s="7"/>
      <c r="K54" s="10"/>
      <c r="L54" s="7">
        <v>200</v>
      </c>
      <c r="M54" s="10">
        <v>2000</v>
      </c>
      <c r="N54" s="10">
        <v>100</v>
      </c>
      <c r="O54" s="10"/>
      <c r="P54" s="10"/>
      <c r="Q54" s="10"/>
      <c r="R54" s="10"/>
      <c r="S54" s="10"/>
      <c r="T54" s="10">
        <v>212</v>
      </c>
      <c r="U54" s="10">
        <v>250</v>
      </c>
      <c r="V54" s="10">
        <v>5</v>
      </c>
      <c r="W54" s="10"/>
      <c r="X54" s="10"/>
      <c r="Y54" s="10"/>
      <c r="Z54" s="10">
        <v>157.4</v>
      </c>
      <c r="AA54" s="10">
        <v>110</v>
      </c>
      <c r="AB54" s="10">
        <v>30</v>
      </c>
      <c r="AC54" s="10">
        <v>10</v>
      </c>
      <c r="AD54" s="10"/>
      <c r="AE54" s="10"/>
      <c r="AF54" s="10">
        <v>78100</v>
      </c>
      <c r="AG54" s="10"/>
      <c r="AH54" s="10">
        <v>10</v>
      </c>
      <c r="AI54" s="10"/>
      <c r="AJ54" s="10"/>
      <c r="AK54" s="10">
        <v>280000</v>
      </c>
      <c r="AL54" s="10"/>
      <c r="AM54" s="10"/>
      <c r="AN54" s="10"/>
      <c r="AO54" s="10"/>
      <c r="AP54" s="10"/>
      <c r="AQ54" s="10"/>
      <c r="AR54" s="10"/>
      <c r="AS54" s="10"/>
      <c r="AT54" s="10"/>
      <c r="AU54" s="10">
        <v>50</v>
      </c>
      <c r="AV54" s="10">
        <v>30</v>
      </c>
      <c r="AW54" s="10"/>
      <c r="AX54" s="10"/>
      <c r="AY54" s="10"/>
    </row>
    <row r="55" spans="1:51" x14ac:dyDescent="0.25">
      <c r="A55" s="4"/>
      <c r="B55" s="4"/>
      <c r="C55" s="4">
        <v>61054</v>
      </c>
      <c r="D55" s="123" t="s">
        <v>410</v>
      </c>
      <c r="E55" s="10">
        <v>22024.9</v>
      </c>
      <c r="F55" s="10">
        <v>5294.8</v>
      </c>
      <c r="G55" s="10">
        <v>16730.099999999999</v>
      </c>
      <c r="H55" s="10"/>
      <c r="I55" s="10"/>
      <c r="J55" s="7"/>
      <c r="K55" s="10">
        <v>60</v>
      </c>
      <c r="L55" s="7">
        <v>1200</v>
      </c>
      <c r="M55" s="10">
        <v>188</v>
      </c>
      <c r="N55" s="10">
        <v>170</v>
      </c>
      <c r="O55" s="10">
        <v>280</v>
      </c>
      <c r="P55" s="10">
        <v>575</v>
      </c>
      <c r="Q55" s="10">
        <v>270</v>
      </c>
      <c r="R55" s="10"/>
      <c r="S55" s="10">
        <v>659</v>
      </c>
      <c r="T55" s="10">
        <v>561.20000000000005</v>
      </c>
      <c r="U55" s="10">
        <v>690</v>
      </c>
      <c r="V55" s="10">
        <v>1055</v>
      </c>
      <c r="W55" s="10">
        <v>18.5</v>
      </c>
      <c r="X55" s="10"/>
      <c r="Y55" s="10">
        <v>190</v>
      </c>
      <c r="Z55" s="10">
        <v>672.3</v>
      </c>
      <c r="AA55" s="10">
        <v>531.5</v>
      </c>
      <c r="AB55" s="10">
        <v>157</v>
      </c>
      <c r="AC55" s="10">
        <v>274.3</v>
      </c>
      <c r="AD55" s="10">
        <v>406.8</v>
      </c>
      <c r="AE55" s="10">
        <v>542</v>
      </c>
      <c r="AF55" s="10">
        <v>5225.3</v>
      </c>
      <c r="AG55" s="10">
        <v>60</v>
      </c>
      <c r="AH55" s="10">
        <v>565.70000000000005</v>
      </c>
      <c r="AI55" s="10">
        <v>111</v>
      </c>
      <c r="AJ55" s="10">
        <v>30</v>
      </c>
      <c r="AK55" s="10">
        <v>50</v>
      </c>
      <c r="AL55" s="10">
        <v>500</v>
      </c>
      <c r="AM55" s="10">
        <v>30</v>
      </c>
      <c r="AN55" s="10">
        <v>20</v>
      </c>
      <c r="AO55" s="10">
        <v>85</v>
      </c>
      <c r="AP55" s="10">
        <v>382</v>
      </c>
      <c r="AQ55" s="10">
        <v>350</v>
      </c>
      <c r="AR55" s="10">
        <v>70</v>
      </c>
      <c r="AS55" s="10">
        <v>43.3</v>
      </c>
      <c r="AT55" s="10">
        <v>54</v>
      </c>
      <c r="AU55" s="10">
        <v>350</v>
      </c>
      <c r="AV55" s="10">
        <v>30</v>
      </c>
      <c r="AW55" s="10">
        <v>93.2</v>
      </c>
      <c r="AX55" s="10">
        <v>180</v>
      </c>
      <c r="AY55" s="10"/>
    </row>
    <row r="56" spans="1:51" x14ac:dyDescent="0.25">
      <c r="A56" s="4"/>
      <c r="B56" s="4"/>
      <c r="C56" s="4">
        <v>61055</v>
      </c>
      <c r="D56" s="123" t="s">
        <v>411</v>
      </c>
      <c r="E56" s="10">
        <v>65100.1</v>
      </c>
      <c r="F56" s="10">
        <v>8090.1</v>
      </c>
      <c r="G56" s="10">
        <v>57010</v>
      </c>
      <c r="H56" s="10"/>
      <c r="I56" s="10"/>
      <c r="J56" s="7"/>
      <c r="K56" s="10"/>
      <c r="L56" s="7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>
        <v>10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>
        <v>57000</v>
      </c>
      <c r="AS56" s="10"/>
      <c r="AT56" s="10"/>
      <c r="AU56" s="10"/>
      <c r="AV56" s="10"/>
      <c r="AW56" s="10"/>
      <c r="AX56" s="10"/>
      <c r="AY56" s="10"/>
    </row>
    <row r="57" spans="1:51" x14ac:dyDescent="0.25">
      <c r="A57" s="4"/>
      <c r="B57" s="4"/>
      <c r="C57" s="4">
        <v>61056</v>
      </c>
      <c r="D57" s="123" t="s">
        <v>412</v>
      </c>
      <c r="E57" s="10">
        <v>24132.2</v>
      </c>
      <c r="F57" s="10">
        <v>6647</v>
      </c>
      <c r="G57" s="10">
        <v>17485.2</v>
      </c>
      <c r="H57" s="10"/>
      <c r="I57" s="10">
        <v>2779.2</v>
      </c>
      <c r="J57" s="7">
        <v>500</v>
      </c>
      <c r="K57" s="10">
        <v>70</v>
      </c>
      <c r="L57" s="7">
        <v>600</v>
      </c>
      <c r="M57" s="10">
        <v>250</v>
      </c>
      <c r="N57" s="10">
        <v>300</v>
      </c>
      <c r="O57" s="10"/>
      <c r="P57" s="10">
        <v>950</v>
      </c>
      <c r="Q57" s="10">
        <v>120</v>
      </c>
      <c r="R57" s="10">
        <v>120</v>
      </c>
      <c r="S57" s="10">
        <v>1120</v>
      </c>
      <c r="T57" s="10">
        <v>866.6</v>
      </c>
      <c r="U57" s="10">
        <v>1035</v>
      </c>
      <c r="V57" s="10">
        <v>1700</v>
      </c>
      <c r="W57" s="10">
        <v>53.4</v>
      </c>
      <c r="X57" s="10">
        <v>16</v>
      </c>
      <c r="Y57" s="10">
        <v>76</v>
      </c>
      <c r="Z57" s="10">
        <v>817.1</v>
      </c>
      <c r="AA57" s="10">
        <v>114.5</v>
      </c>
      <c r="AB57" s="10">
        <v>150</v>
      </c>
      <c r="AC57" s="10">
        <v>1391</v>
      </c>
      <c r="AD57" s="10">
        <v>126</v>
      </c>
      <c r="AE57" s="10">
        <v>190</v>
      </c>
      <c r="AF57" s="10">
        <v>515.9</v>
      </c>
      <c r="AG57" s="10">
        <v>100</v>
      </c>
      <c r="AH57" s="10">
        <v>332</v>
      </c>
      <c r="AI57" s="10">
        <v>100</v>
      </c>
      <c r="AJ57" s="10">
        <v>250.4</v>
      </c>
      <c r="AK57" s="10">
        <v>300</v>
      </c>
      <c r="AL57" s="10">
        <v>83.8</v>
      </c>
      <c r="AM57" s="10">
        <v>25</v>
      </c>
      <c r="AN57" s="10">
        <v>40</v>
      </c>
      <c r="AO57" s="10">
        <v>50</v>
      </c>
      <c r="AP57" s="10">
        <v>200.1</v>
      </c>
      <c r="AQ57" s="10">
        <v>250</v>
      </c>
      <c r="AR57" s="10">
        <v>60</v>
      </c>
      <c r="AS57" s="10">
        <v>1077.2</v>
      </c>
      <c r="AT57" s="10">
        <v>144</v>
      </c>
      <c r="AU57" s="10">
        <v>300</v>
      </c>
      <c r="AV57" s="10">
        <v>80</v>
      </c>
      <c r="AW57" s="10">
        <v>60</v>
      </c>
      <c r="AX57" s="10">
        <v>172</v>
      </c>
      <c r="AY57" s="10"/>
    </row>
    <row r="58" spans="1:51" x14ac:dyDescent="0.25">
      <c r="A58" s="4"/>
      <c r="B58" s="4"/>
      <c r="C58" s="4">
        <v>61057</v>
      </c>
      <c r="D58" s="123" t="s">
        <v>413</v>
      </c>
      <c r="E58" s="10">
        <v>25354.9</v>
      </c>
      <c r="F58" s="14">
        <v>10171.799999999999</v>
      </c>
      <c r="G58" s="10">
        <v>15183.1</v>
      </c>
      <c r="H58" s="10"/>
      <c r="I58" s="10">
        <v>2562.5</v>
      </c>
      <c r="J58" s="7">
        <v>450.5</v>
      </c>
      <c r="K58" s="10">
        <v>26</v>
      </c>
      <c r="L58" s="7">
        <v>800</v>
      </c>
      <c r="M58" s="10">
        <v>295.3</v>
      </c>
      <c r="N58" s="10">
        <v>260</v>
      </c>
      <c r="O58" s="10"/>
      <c r="P58" s="10">
        <v>256</v>
      </c>
      <c r="Q58" s="10">
        <v>295</v>
      </c>
      <c r="R58" s="10">
        <v>58</v>
      </c>
      <c r="S58" s="10">
        <v>777</v>
      </c>
      <c r="T58" s="10">
        <v>1379</v>
      </c>
      <c r="U58" s="10">
        <v>535.4</v>
      </c>
      <c r="V58" s="10">
        <v>448</v>
      </c>
      <c r="W58" s="10">
        <v>289</v>
      </c>
      <c r="X58" s="10">
        <v>62</v>
      </c>
      <c r="Y58" s="10">
        <v>39.9</v>
      </c>
      <c r="Z58" s="10">
        <v>811.4</v>
      </c>
      <c r="AA58" s="10">
        <v>326.8</v>
      </c>
      <c r="AB58" s="10">
        <v>141</v>
      </c>
      <c r="AC58" s="10">
        <v>393.5</v>
      </c>
      <c r="AD58" s="10">
        <v>259.89999999999998</v>
      </c>
      <c r="AE58" s="10">
        <v>51</v>
      </c>
      <c r="AF58" s="10">
        <v>249.5</v>
      </c>
      <c r="AG58" s="10">
        <v>230</v>
      </c>
      <c r="AH58" s="10">
        <v>1199.5999999999999</v>
      </c>
      <c r="AI58" s="10">
        <v>150</v>
      </c>
      <c r="AJ58" s="10">
        <v>50.9</v>
      </c>
      <c r="AK58" s="10">
        <v>117</v>
      </c>
      <c r="AL58" s="10">
        <v>232</v>
      </c>
      <c r="AM58" s="10">
        <v>50</v>
      </c>
      <c r="AN58" s="10">
        <v>31</v>
      </c>
      <c r="AO58" s="10">
        <v>25</v>
      </c>
      <c r="AP58" s="10">
        <v>112</v>
      </c>
      <c r="AQ58" s="10">
        <v>650</v>
      </c>
      <c r="AR58" s="10">
        <v>80</v>
      </c>
      <c r="AS58" s="10">
        <v>846.9</v>
      </c>
      <c r="AT58" s="10">
        <v>100</v>
      </c>
      <c r="AU58" s="10">
        <v>300</v>
      </c>
      <c r="AV58" s="10">
        <v>40</v>
      </c>
      <c r="AW58" s="10">
        <v>54</v>
      </c>
      <c r="AX58" s="10">
        <v>148</v>
      </c>
      <c r="AY58" s="10"/>
    </row>
    <row r="59" spans="1:51" x14ac:dyDescent="0.25">
      <c r="A59" s="4"/>
      <c r="B59" s="4"/>
      <c r="C59" s="4">
        <v>61058</v>
      </c>
      <c r="D59" s="123" t="s">
        <v>414</v>
      </c>
      <c r="E59" s="10">
        <v>25056.1</v>
      </c>
      <c r="F59" s="10">
        <v>500.4</v>
      </c>
      <c r="G59" s="10">
        <v>24555.7</v>
      </c>
      <c r="H59" s="10"/>
      <c r="I59" s="10">
        <v>499</v>
      </c>
      <c r="J59" s="7"/>
      <c r="K59" s="10">
        <v>4</v>
      </c>
      <c r="L59" s="7">
        <v>500</v>
      </c>
      <c r="M59" s="10">
        <v>100</v>
      </c>
      <c r="N59" s="10">
        <v>50</v>
      </c>
      <c r="O59" s="10">
        <v>12760</v>
      </c>
      <c r="P59" s="10">
        <v>879</v>
      </c>
      <c r="Q59" s="10"/>
      <c r="R59" s="10"/>
      <c r="S59" s="10"/>
      <c r="T59" s="10">
        <v>7837.7</v>
      </c>
      <c r="U59" s="10">
        <v>223.1</v>
      </c>
      <c r="V59" s="10">
        <v>50</v>
      </c>
      <c r="W59" s="10"/>
      <c r="X59" s="10"/>
      <c r="Y59" s="10">
        <v>33.200000000000003</v>
      </c>
      <c r="Z59" s="10">
        <v>121</v>
      </c>
      <c r="AA59" s="10">
        <v>21</v>
      </c>
      <c r="AB59" s="10">
        <v>35.299999999999997</v>
      </c>
      <c r="AC59" s="10">
        <v>250</v>
      </c>
      <c r="AD59" s="10"/>
      <c r="AE59" s="10"/>
      <c r="AF59" s="10">
        <v>22.2</v>
      </c>
      <c r="AG59" s="10"/>
      <c r="AH59" s="10">
        <v>100.4</v>
      </c>
      <c r="AI59" s="10"/>
      <c r="AJ59" s="10">
        <v>10</v>
      </c>
      <c r="AK59" s="10">
        <v>44</v>
      </c>
      <c r="AL59" s="10">
        <v>21.8</v>
      </c>
      <c r="AM59" s="10">
        <v>30</v>
      </c>
      <c r="AN59" s="10"/>
      <c r="AO59" s="10"/>
      <c r="AP59" s="10">
        <v>58</v>
      </c>
      <c r="AQ59" s="10">
        <v>11</v>
      </c>
      <c r="AR59" s="10">
        <v>800</v>
      </c>
      <c r="AS59" s="10"/>
      <c r="AT59" s="10"/>
      <c r="AU59" s="10">
        <v>35</v>
      </c>
      <c r="AV59" s="10"/>
      <c r="AW59" s="10">
        <v>40</v>
      </c>
      <c r="AX59" s="10">
        <v>20</v>
      </c>
      <c r="AY59" s="10"/>
    </row>
    <row r="60" spans="1:51" x14ac:dyDescent="0.25">
      <c r="A60" s="4"/>
      <c r="B60" s="4">
        <v>6106</v>
      </c>
      <c r="C60" s="4"/>
      <c r="D60" s="125" t="s">
        <v>415</v>
      </c>
      <c r="E60" s="10">
        <v>1419</v>
      </c>
      <c r="F60" s="10">
        <v>19.2</v>
      </c>
      <c r="G60" s="10">
        <v>1399.8</v>
      </c>
      <c r="H60" s="10">
        <v>39</v>
      </c>
      <c r="I60" s="10"/>
      <c r="J60" s="7"/>
      <c r="K60" s="10"/>
      <c r="L60" s="7"/>
      <c r="M60" s="10"/>
      <c r="N60" s="10">
        <v>10</v>
      </c>
      <c r="O60" s="10"/>
      <c r="P60" s="10"/>
      <c r="Q60" s="10"/>
      <c r="R60" s="10"/>
      <c r="S60" s="10">
        <v>737</v>
      </c>
      <c r="T60" s="10"/>
      <c r="U60" s="10"/>
      <c r="V60" s="10">
        <v>595</v>
      </c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>
        <v>18.8</v>
      </c>
      <c r="AT60" s="10"/>
      <c r="AU60" s="10"/>
      <c r="AV60" s="10"/>
      <c r="AW60" s="10"/>
      <c r="AX60" s="10"/>
      <c r="AY60" s="10"/>
    </row>
    <row r="61" spans="1:51" x14ac:dyDescent="0.25">
      <c r="A61" s="4"/>
      <c r="B61" s="4">
        <v>6107</v>
      </c>
      <c r="C61" s="4"/>
      <c r="D61" s="128" t="s">
        <v>416</v>
      </c>
      <c r="E61" s="10">
        <f>SUM(E62:E65)</f>
        <v>20630.8</v>
      </c>
      <c r="F61" s="10">
        <f>SUM(F62:F65)</f>
        <v>871.40000000000009</v>
      </c>
      <c r="G61" s="10">
        <f>SUM(G62:G65)</f>
        <v>19759.399999999998</v>
      </c>
      <c r="H61" s="10">
        <f>SUM(H62:H65)</f>
        <v>0</v>
      </c>
      <c r="I61" s="10">
        <f t="shared" ref="I61:AY61" si="22">SUM(I62:I65)</f>
        <v>2019.6</v>
      </c>
      <c r="J61" s="7">
        <f t="shared" si="22"/>
        <v>190</v>
      </c>
      <c r="K61" s="10">
        <f t="shared" si="22"/>
        <v>0</v>
      </c>
      <c r="L61" s="7">
        <f t="shared" si="22"/>
        <v>0</v>
      </c>
      <c r="M61" s="10">
        <f t="shared" si="22"/>
        <v>170</v>
      </c>
      <c r="N61" s="10">
        <f t="shared" si="22"/>
        <v>20</v>
      </c>
      <c r="O61" s="10">
        <f t="shared" si="22"/>
        <v>0</v>
      </c>
      <c r="P61" s="10">
        <f t="shared" si="22"/>
        <v>52</v>
      </c>
      <c r="Q61" s="10">
        <f t="shared" si="22"/>
        <v>0</v>
      </c>
      <c r="R61" s="10">
        <f t="shared" si="22"/>
        <v>0</v>
      </c>
      <c r="S61" s="10">
        <f t="shared" si="22"/>
        <v>0</v>
      </c>
      <c r="T61" s="10">
        <f t="shared" si="22"/>
        <v>1201.8</v>
      </c>
      <c r="U61" s="10">
        <f t="shared" si="22"/>
        <v>5162</v>
      </c>
      <c r="V61" s="10">
        <f t="shared" si="22"/>
        <v>1056</v>
      </c>
      <c r="W61" s="10">
        <f t="shared" si="22"/>
        <v>257.2</v>
      </c>
      <c r="X61" s="10">
        <f t="shared" si="22"/>
        <v>0</v>
      </c>
      <c r="Y61" s="10">
        <f t="shared" si="22"/>
        <v>796.8</v>
      </c>
      <c r="Z61" s="10">
        <f t="shared" si="22"/>
        <v>1581</v>
      </c>
      <c r="AA61" s="10">
        <f t="shared" si="22"/>
        <v>2423.6999999999998</v>
      </c>
      <c r="AB61" s="10">
        <f t="shared" si="22"/>
        <v>20</v>
      </c>
      <c r="AC61" s="10">
        <f t="shared" si="22"/>
        <v>1209.0999999999999</v>
      </c>
      <c r="AD61" s="10">
        <f t="shared" si="22"/>
        <v>632.5</v>
      </c>
      <c r="AE61" s="10">
        <f t="shared" si="22"/>
        <v>555</v>
      </c>
      <c r="AF61" s="10">
        <f t="shared" si="22"/>
        <v>0</v>
      </c>
      <c r="AG61" s="10">
        <f t="shared" si="22"/>
        <v>10</v>
      </c>
      <c r="AH61" s="10">
        <f t="shared" si="22"/>
        <v>42.7</v>
      </c>
      <c r="AI61" s="10">
        <f t="shared" si="22"/>
        <v>0</v>
      </c>
      <c r="AJ61" s="10">
        <f t="shared" si="22"/>
        <v>0</v>
      </c>
      <c r="AK61" s="10">
        <f t="shared" si="22"/>
        <v>980</v>
      </c>
      <c r="AL61" s="10">
        <f>SUM(AL62:AL65)</f>
        <v>157</v>
      </c>
      <c r="AM61" s="10">
        <f t="shared" si="22"/>
        <v>140</v>
      </c>
      <c r="AN61" s="10">
        <f t="shared" si="22"/>
        <v>28</v>
      </c>
      <c r="AO61" s="10">
        <f t="shared" si="22"/>
        <v>25</v>
      </c>
      <c r="AP61" s="10">
        <f t="shared" si="22"/>
        <v>275</v>
      </c>
      <c r="AQ61" s="10">
        <f t="shared" si="22"/>
        <v>278</v>
      </c>
      <c r="AR61" s="10">
        <f t="shared" si="22"/>
        <v>4</v>
      </c>
      <c r="AS61" s="10">
        <f t="shared" si="22"/>
        <v>0</v>
      </c>
      <c r="AT61" s="10">
        <f t="shared" si="22"/>
        <v>0</v>
      </c>
      <c r="AU61" s="10">
        <f t="shared" si="22"/>
        <v>408</v>
      </c>
      <c r="AV61" s="10">
        <f t="shared" si="22"/>
        <v>0</v>
      </c>
      <c r="AW61" s="10">
        <f t="shared" si="22"/>
        <v>0</v>
      </c>
      <c r="AX61" s="10">
        <f t="shared" si="22"/>
        <v>65</v>
      </c>
      <c r="AY61" s="10">
        <f t="shared" si="22"/>
        <v>0</v>
      </c>
    </row>
    <row r="62" spans="1:51" x14ac:dyDescent="0.25">
      <c r="A62" s="4"/>
      <c r="B62" s="4"/>
      <c r="C62" s="4">
        <v>61071</v>
      </c>
      <c r="D62" s="127" t="s">
        <v>417</v>
      </c>
      <c r="E62" s="10">
        <v>9351.9</v>
      </c>
      <c r="F62" s="10">
        <v>606.6</v>
      </c>
      <c r="G62" s="10">
        <v>8745.2999999999993</v>
      </c>
      <c r="H62" s="10"/>
      <c r="I62" s="10">
        <v>2019.6</v>
      </c>
      <c r="J62" s="7">
        <v>190</v>
      </c>
      <c r="K62" s="10"/>
      <c r="L62" s="7"/>
      <c r="M62" s="10">
        <v>170</v>
      </c>
      <c r="N62" s="10">
        <v>20</v>
      </c>
      <c r="O62" s="10"/>
      <c r="P62" s="10"/>
      <c r="Q62" s="10"/>
      <c r="R62" s="10"/>
      <c r="S62" s="10"/>
      <c r="T62" s="10">
        <v>177.7</v>
      </c>
      <c r="U62" s="10"/>
      <c r="V62" s="10">
        <v>1000</v>
      </c>
      <c r="W62" s="10">
        <v>53.2</v>
      </c>
      <c r="X62" s="10"/>
      <c r="Y62" s="10">
        <v>12.3</v>
      </c>
      <c r="Z62" s="10">
        <v>1550</v>
      </c>
      <c r="AA62" s="10">
        <v>340</v>
      </c>
      <c r="AB62" s="10"/>
      <c r="AC62" s="10">
        <v>1149.0999999999999</v>
      </c>
      <c r="AD62" s="10">
        <v>600</v>
      </c>
      <c r="AE62" s="10">
        <v>139.4</v>
      </c>
      <c r="AF62" s="10"/>
      <c r="AG62" s="10"/>
      <c r="AH62" s="10"/>
      <c r="AI62" s="10"/>
      <c r="AJ62" s="10"/>
      <c r="AK62" s="10">
        <v>980</v>
      </c>
      <c r="AL62" s="10"/>
      <c r="AM62" s="10"/>
      <c r="AN62" s="10"/>
      <c r="AO62" s="10"/>
      <c r="AP62" s="10">
        <v>275</v>
      </c>
      <c r="AQ62" s="10"/>
      <c r="AR62" s="10">
        <v>4</v>
      </c>
      <c r="AS62" s="10"/>
      <c r="AT62" s="10"/>
      <c r="AU62" s="10"/>
      <c r="AV62" s="10"/>
      <c r="AW62" s="10"/>
      <c r="AX62" s="10">
        <v>65</v>
      </c>
      <c r="AY62" s="10"/>
    </row>
    <row r="63" spans="1:51" x14ac:dyDescent="0.25">
      <c r="A63" s="4"/>
      <c r="B63" s="4"/>
      <c r="C63" s="4">
        <v>61072</v>
      </c>
      <c r="D63" s="126" t="s">
        <v>418</v>
      </c>
      <c r="E63" s="10">
        <v>826.1</v>
      </c>
      <c r="F63" s="10">
        <v>15.2</v>
      </c>
      <c r="G63" s="10">
        <v>810.9</v>
      </c>
      <c r="H63" s="10"/>
      <c r="I63" s="10"/>
      <c r="J63" s="7"/>
      <c r="K63" s="10"/>
      <c r="L63" s="7"/>
      <c r="M63" s="10"/>
      <c r="N63" s="10"/>
      <c r="O63" s="10"/>
      <c r="P63" s="10"/>
      <c r="Q63" s="10"/>
      <c r="R63" s="10"/>
      <c r="S63" s="10"/>
      <c r="T63" s="10">
        <v>395.2</v>
      </c>
      <c r="U63" s="10"/>
      <c r="V63" s="10"/>
      <c r="W63" s="10">
        <v>124</v>
      </c>
      <c r="X63" s="10"/>
      <c r="Y63" s="10">
        <v>24.7</v>
      </c>
      <c r="Z63" s="10">
        <v>28</v>
      </c>
      <c r="AA63" s="10"/>
      <c r="AB63" s="10"/>
      <c r="AC63" s="10"/>
      <c r="AD63" s="10">
        <v>30</v>
      </c>
      <c r="AE63" s="10">
        <v>8</v>
      </c>
      <c r="AF63" s="10"/>
      <c r="AG63" s="10"/>
      <c r="AH63" s="10">
        <v>20</v>
      </c>
      <c r="AI63" s="10"/>
      <c r="AJ63" s="10"/>
      <c r="AK63" s="10"/>
      <c r="AL63" s="10">
        <v>80</v>
      </c>
      <c r="AM63" s="10"/>
      <c r="AN63" s="10">
        <v>28</v>
      </c>
      <c r="AO63" s="10"/>
      <c r="AP63" s="10"/>
      <c r="AQ63" s="10">
        <v>48</v>
      </c>
      <c r="AR63" s="10"/>
      <c r="AS63" s="10"/>
      <c r="AT63" s="10"/>
      <c r="AU63" s="10">
        <v>25</v>
      </c>
      <c r="AV63" s="10"/>
      <c r="AW63" s="10"/>
      <c r="AX63" s="10"/>
      <c r="AY63" s="10"/>
    </row>
    <row r="64" spans="1:51" x14ac:dyDescent="0.25">
      <c r="A64" s="4"/>
      <c r="B64" s="4"/>
      <c r="C64" s="4">
        <v>61073</v>
      </c>
      <c r="D64" s="126" t="s">
        <v>419</v>
      </c>
      <c r="E64" s="10">
        <v>7987.5</v>
      </c>
      <c r="F64" s="10"/>
      <c r="G64" s="10">
        <v>7987.5</v>
      </c>
      <c r="H64" s="10"/>
      <c r="I64" s="10"/>
      <c r="J64" s="7"/>
      <c r="K64" s="10"/>
      <c r="L64" s="7"/>
      <c r="M64" s="10"/>
      <c r="N64" s="10"/>
      <c r="O64" s="10"/>
      <c r="P64" s="10">
        <v>52</v>
      </c>
      <c r="Q64" s="10"/>
      <c r="R64" s="10"/>
      <c r="S64" s="10"/>
      <c r="T64" s="10">
        <v>626.6</v>
      </c>
      <c r="U64" s="10">
        <v>5162</v>
      </c>
      <c r="V64" s="10">
        <v>36</v>
      </c>
      <c r="W64" s="10">
        <v>80</v>
      </c>
      <c r="X64" s="10"/>
      <c r="Y64" s="10">
        <v>759.8</v>
      </c>
      <c r="Z64" s="10"/>
      <c r="AA64" s="10">
        <v>13</v>
      </c>
      <c r="AB64" s="10"/>
      <c r="AC64" s="10">
        <v>60</v>
      </c>
      <c r="AD64" s="10">
        <v>2.5</v>
      </c>
      <c r="AE64" s="10">
        <v>407.6</v>
      </c>
      <c r="AF64" s="10"/>
      <c r="AG64" s="10">
        <v>10</v>
      </c>
      <c r="AH64" s="10"/>
      <c r="AI64" s="10"/>
      <c r="AJ64" s="10"/>
      <c r="AK64" s="10"/>
      <c r="AL64" s="10"/>
      <c r="AM64" s="10">
        <v>140</v>
      </c>
      <c r="AN64" s="10"/>
      <c r="AO64" s="10">
        <v>25</v>
      </c>
      <c r="AP64" s="10"/>
      <c r="AQ64" s="10">
        <v>230</v>
      </c>
      <c r="AR64" s="10"/>
      <c r="AS64" s="10"/>
      <c r="AT64" s="10"/>
      <c r="AU64" s="10">
        <v>383</v>
      </c>
      <c r="AV64" s="10"/>
      <c r="AW64" s="10"/>
      <c r="AX64" s="10"/>
      <c r="AY64" s="10"/>
    </row>
    <row r="65" spans="1:51" x14ac:dyDescent="0.25">
      <c r="A65" s="4"/>
      <c r="B65" s="4"/>
      <c r="C65" s="4">
        <v>61078</v>
      </c>
      <c r="D65" s="126" t="s">
        <v>421</v>
      </c>
      <c r="E65" s="10">
        <v>2465.3000000000002</v>
      </c>
      <c r="F65" s="10">
        <v>249.6</v>
      </c>
      <c r="G65" s="10">
        <v>2215.6999999999998</v>
      </c>
      <c r="H65" s="10"/>
      <c r="I65" s="10"/>
      <c r="J65" s="7"/>
      <c r="K65" s="10"/>
      <c r="L65" s="7"/>
      <c r="M65" s="10"/>
      <c r="N65" s="10"/>
      <c r="O65" s="10"/>
      <c r="P65" s="10"/>
      <c r="Q65" s="10"/>
      <c r="R65" s="10"/>
      <c r="S65" s="10"/>
      <c r="T65" s="10">
        <v>2.2999999999999998</v>
      </c>
      <c r="U65" s="10"/>
      <c r="V65" s="10">
        <v>20</v>
      </c>
      <c r="W65" s="10"/>
      <c r="X65" s="10"/>
      <c r="Y65" s="10"/>
      <c r="Z65" s="10">
        <v>3</v>
      </c>
      <c r="AA65" s="10">
        <v>2070.6999999999998</v>
      </c>
      <c r="AB65" s="10">
        <v>20</v>
      </c>
      <c r="AC65" s="10"/>
      <c r="AD65" s="10"/>
      <c r="AE65" s="10"/>
      <c r="AF65" s="10"/>
      <c r="AG65" s="10"/>
      <c r="AH65" s="10">
        <v>22.7</v>
      </c>
      <c r="AI65" s="10"/>
      <c r="AJ65" s="10"/>
      <c r="AK65" s="10"/>
      <c r="AL65" s="10">
        <v>77</v>
      </c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x14ac:dyDescent="0.25">
      <c r="A66" s="4"/>
      <c r="B66" s="4">
        <v>6108</v>
      </c>
      <c r="C66" s="4"/>
      <c r="D66" s="130" t="s">
        <v>422</v>
      </c>
      <c r="E66" s="10">
        <f>SUM(E67:E68)</f>
        <v>9594.8000000000011</v>
      </c>
      <c r="F66" s="10">
        <f t="shared" ref="F66:G66" si="23">SUM(F67:F68)</f>
        <v>1441</v>
      </c>
      <c r="G66" s="10">
        <f t="shared" si="23"/>
        <v>8153.8</v>
      </c>
      <c r="H66" s="10">
        <f>SUM(H67:H68)</f>
        <v>200</v>
      </c>
      <c r="I66" s="10">
        <f t="shared" ref="I66:AY66" si="24">SUM(I67:I68)</f>
        <v>0</v>
      </c>
      <c r="J66" s="7">
        <f t="shared" si="24"/>
        <v>200</v>
      </c>
      <c r="K66" s="10">
        <f t="shared" si="24"/>
        <v>0</v>
      </c>
      <c r="L66" s="7">
        <f t="shared" si="24"/>
        <v>0</v>
      </c>
      <c r="M66" s="10">
        <f t="shared" si="24"/>
        <v>0</v>
      </c>
      <c r="N66" s="10">
        <f t="shared" si="24"/>
        <v>20</v>
      </c>
      <c r="O66" s="10">
        <f t="shared" si="24"/>
        <v>0</v>
      </c>
      <c r="P66" s="10">
        <f t="shared" si="24"/>
        <v>0</v>
      </c>
      <c r="Q66" s="10">
        <f t="shared" si="24"/>
        <v>0</v>
      </c>
      <c r="R66" s="10">
        <f t="shared" si="24"/>
        <v>0</v>
      </c>
      <c r="S66" s="10">
        <f t="shared" si="24"/>
        <v>203</v>
      </c>
      <c r="T66" s="10">
        <f t="shared" si="24"/>
        <v>9.6</v>
      </c>
      <c r="U66" s="10">
        <f t="shared" si="24"/>
        <v>0</v>
      </c>
      <c r="V66" s="10">
        <f t="shared" si="24"/>
        <v>2100</v>
      </c>
      <c r="W66" s="10">
        <f t="shared" si="24"/>
        <v>0</v>
      </c>
      <c r="X66" s="10">
        <f t="shared" si="24"/>
        <v>0</v>
      </c>
      <c r="Y66" s="10">
        <f t="shared" si="24"/>
        <v>1413.5</v>
      </c>
      <c r="Z66" s="10">
        <f t="shared" si="24"/>
        <v>31.4</v>
      </c>
      <c r="AA66" s="10">
        <f t="shared" si="24"/>
        <v>22</v>
      </c>
      <c r="AB66" s="10">
        <f t="shared" si="24"/>
        <v>8</v>
      </c>
      <c r="AC66" s="10">
        <f t="shared" si="24"/>
        <v>35</v>
      </c>
      <c r="AD66" s="10">
        <f t="shared" si="24"/>
        <v>0</v>
      </c>
      <c r="AE66" s="10">
        <f t="shared" si="24"/>
        <v>0</v>
      </c>
      <c r="AF66" s="10">
        <f t="shared" si="24"/>
        <v>0</v>
      </c>
      <c r="AG66" s="10">
        <f t="shared" si="24"/>
        <v>0</v>
      </c>
      <c r="AH66" s="10">
        <f t="shared" si="24"/>
        <v>220</v>
      </c>
      <c r="AI66" s="10">
        <f t="shared" si="24"/>
        <v>0</v>
      </c>
      <c r="AJ66" s="10">
        <f t="shared" si="24"/>
        <v>0</v>
      </c>
      <c r="AK66" s="10">
        <f t="shared" si="24"/>
        <v>0</v>
      </c>
      <c r="AL66" s="10">
        <f t="shared" si="24"/>
        <v>0</v>
      </c>
      <c r="AM66" s="10">
        <f t="shared" si="24"/>
        <v>0</v>
      </c>
      <c r="AN66" s="10">
        <f t="shared" si="24"/>
        <v>0</v>
      </c>
      <c r="AO66" s="10">
        <f t="shared" si="24"/>
        <v>0</v>
      </c>
      <c r="AP66" s="10">
        <f t="shared" si="24"/>
        <v>0</v>
      </c>
      <c r="AQ66" s="10">
        <f t="shared" si="24"/>
        <v>0</v>
      </c>
      <c r="AR66" s="10">
        <f t="shared" si="24"/>
        <v>0</v>
      </c>
      <c r="AS66" s="10">
        <f t="shared" si="24"/>
        <v>3496.3</v>
      </c>
      <c r="AT66" s="10">
        <f t="shared" si="24"/>
        <v>0</v>
      </c>
      <c r="AU66" s="10">
        <f t="shared" si="24"/>
        <v>15</v>
      </c>
      <c r="AV66" s="10">
        <f t="shared" si="24"/>
        <v>0</v>
      </c>
      <c r="AW66" s="10">
        <f t="shared" si="24"/>
        <v>0</v>
      </c>
      <c r="AX66" s="10">
        <f t="shared" si="24"/>
        <v>180</v>
      </c>
      <c r="AY66" s="10">
        <f t="shared" si="24"/>
        <v>0</v>
      </c>
    </row>
    <row r="67" spans="1:51" x14ac:dyDescent="0.25">
      <c r="A67" s="4"/>
      <c r="B67" s="4"/>
      <c r="C67" s="4">
        <v>61081</v>
      </c>
      <c r="D67" s="129" t="s">
        <v>423</v>
      </c>
      <c r="E67" s="10">
        <v>9211.2000000000007</v>
      </c>
      <c r="F67" s="10">
        <v>1432.4</v>
      </c>
      <c r="G67" s="10">
        <v>7778.8</v>
      </c>
      <c r="H67" s="10">
        <v>200</v>
      </c>
      <c r="I67" s="10"/>
      <c r="J67" s="7">
        <v>200</v>
      </c>
      <c r="K67" s="10"/>
      <c r="L67" s="7"/>
      <c r="M67" s="10"/>
      <c r="N67" s="10">
        <v>20</v>
      </c>
      <c r="O67" s="10"/>
      <c r="P67" s="10"/>
      <c r="Q67" s="10"/>
      <c r="R67" s="10"/>
      <c r="S67" s="10">
        <v>203</v>
      </c>
      <c r="T67" s="10">
        <v>9.6</v>
      </c>
      <c r="U67" s="10"/>
      <c r="V67" s="10">
        <v>2100</v>
      </c>
      <c r="W67" s="10"/>
      <c r="X67" s="10"/>
      <c r="Y67" s="10">
        <v>1413.5</v>
      </c>
      <c r="Z67" s="10">
        <v>6.4</v>
      </c>
      <c r="AA67" s="10">
        <v>17</v>
      </c>
      <c r="AB67" s="10">
        <v>8</v>
      </c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>
        <v>3496.3</v>
      </c>
      <c r="AT67" s="10"/>
      <c r="AU67" s="10">
        <v>15</v>
      </c>
      <c r="AV67" s="10"/>
      <c r="AW67" s="10"/>
      <c r="AX67" s="10">
        <v>90</v>
      </c>
      <c r="AY67" s="10"/>
    </row>
    <row r="68" spans="1:51" x14ac:dyDescent="0.25">
      <c r="A68" s="4"/>
      <c r="B68" s="4"/>
      <c r="C68" s="4">
        <v>61088</v>
      </c>
      <c r="D68" s="129" t="s">
        <v>424</v>
      </c>
      <c r="E68" s="10">
        <v>383.6</v>
      </c>
      <c r="F68" s="10">
        <v>8.6</v>
      </c>
      <c r="G68" s="10">
        <v>375</v>
      </c>
      <c r="H68" s="10"/>
      <c r="I68" s="10"/>
      <c r="J68" s="7"/>
      <c r="K68" s="10"/>
      <c r="L68" s="7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>
        <v>25</v>
      </c>
      <c r="AA68" s="10">
        <v>5</v>
      </c>
      <c r="AB68" s="10"/>
      <c r="AC68" s="10">
        <v>35</v>
      </c>
      <c r="AD68" s="10"/>
      <c r="AE68" s="10"/>
      <c r="AF68" s="10"/>
      <c r="AG68" s="10"/>
      <c r="AH68" s="10">
        <v>220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>
        <v>90</v>
      </c>
      <c r="AY68" s="10"/>
    </row>
    <row r="69" spans="1:51" x14ac:dyDescent="0.25">
      <c r="A69" s="4"/>
      <c r="B69" s="4">
        <v>6109</v>
      </c>
      <c r="C69" s="4"/>
      <c r="D69" s="132" t="s">
        <v>425</v>
      </c>
      <c r="E69" s="10">
        <f>SUM(E70:E73)</f>
        <v>113822.2</v>
      </c>
      <c r="F69" s="10">
        <f t="shared" ref="F69:X69" si="25">SUM(F70:F73)</f>
        <v>47.599999999999994</v>
      </c>
      <c r="G69" s="10">
        <f t="shared" si="25"/>
        <v>113774.59999999999</v>
      </c>
      <c r="H69" s="10">
        <f t="shared" si="25"/>
        <v>0</v>
      </c>
      <c r="I69" s="10">
        <f t="shared" si="25"/>
        <v>360</v>
      </c>
      <c r="J69" s="7">
        <f t="shared" si="25"/>
        <v>0</v>
      </c>
      <c r="K69" s="10">
        <f t="shared" si="25"/>
        <v>0</v>
      </c>
      <c r="L69" s="7">
        <f t="shared" si="25"/>
        <v>1222</v>
      </c>
      <c r="M69" s="10">
        <f t="shared" si="25"/>
        <v>900</v>
      </c>
      <c r="N69" s="10">
        <f t="shared" si="25"/>
        <v>1200</v>
      </c>
      <c r="O69" s="10">
        <f t="shared" si="25"/>
        <v>0</v>
      </c>
      <c r="P69" s="10">
        <f t="shared" si="25"/>
        <v>0</v>
      </c>
      <c r="Q69" s="10">
        <f t="shared" si="25"/>
        <v>1000</v>
      </c>
      <c r="R69" s="10">
        <f t="shared" si="25"/>
        <v>0</v>
      </c>
      <c r="S69" s="10">
        <f t="shared" si="25"/>
        <v>7412</v>
      </c>
      <c r="T69" s="10">
        <f t="shared" si="25"/>
        <v>2732.7</v>
      </c>
      <c r="U69" s="10">
        <f t="shared" si="25"/>
        <v>0</v>
      </c>
      <c r="V69" s="10">
        <f t="shared" si="25"/>
        <v>166</v>
      </c>
      <c r="W69" s="10">
        <f t="shared" si="25"/>
        <v>825</v>
      </c>
      <c r="X69" s="10">
        <f t="shared" si="25"/>
        <v>19.2</v>
      </c>
      <c r="Y69" s="10">
        <f>SUM(Y70:Y73)</f>
        <v>0</v>
      </c>
      <c r="Z69" s="10">
        <f>SUM(Z70:Z73)</f>
        <v>0</v>
      </c>
      <c r="AA69" s="10">
        <f t="shared" ref="AA69:AY69" si="26">SUM(AA70:AA73)</f>
        <v>156.69999999999999</v>
      </c>
      <c r="AB69" s="10">
        <f t="shared" si="26"/>
        <v>400</v>
      </c>
      <c r="AC69" s="10">
        <f t="shared" si="26"/>
        <v>1501.8</v>
      </c>
      <c r="AD69" s="10">
        <f t="shared" si="26"/>
        <v>0</v>
      </c>
      <c r="AE69" s="10">
        <f t="shared" si="26"/>
        <v>1814.4</v>
      </c>
      <c r="AF69" s="10">
        <f t="shared" si="26"/>
        <v>126.2</v>
      </c>
      <c r="AG69" s="10">
        <f t="shared" si="26"/>
        <v>0</v>
      </c>
      <c r="AH69" s="10">
        <f t="shared" si="26"/>
        <v>608</v>
      </c>
      <c r="AI69" s="10">
        <f t="shared" si="26"/>
        <v>0</v>
      </c>
      <c r="AJ69" s="10">
        <f t="shared" si="26"/>
        <v>0</v>
      </c>
      <c r="AK69" s="10">
        <f t="shared" si="26"/>
        <v>0</v>
      </c>
      <c r="AL69" s="10">
        <f t="shared" si="26"/>
        <v>22.2</v>
      </c>
      <c r="AM69" s="10">
        <f t="shared" si="26"/>
        <v>0</v>
      </c>
      <c r="AN69" s="10">
        <f t="shared" si="26"/>
        <v>0</v>
      </c>
      <c r="AO69" s="10">
        <f t="shared" si="26"/>
        <v>0</v>
      </c>
      <c r="AP69" s="10">
        <f t="shared" si="26"/>
        <v>174</v>
      </c>
      <c r="AQ69" s="10">
        <f t="shared" si="26"/>
        <v>70.8</v>
      </c>
      <c r="AR69" s="10">
        <f t="shared" si="26"/>
        <v>0</v>
      </c>
      <c r="AS69" s="10">
        <f t="shared" si="26"/>
        <v>93063.599999999991</v>
      </c>
      <c r="AT69" s="10">
        <f t="shared" si="26"/>
        <v>0</v>
      </c>
      <c r="AU69" s="10">
        <f t="shared" si="26"/>
        <v>0</v>
      </c>
      <c r="AV69" s="10">
        <f t="shared" si="26"/>
        <v>0</v>
      </c>
      <c r="AW69" s="10">
        <f t="shared" si="26"/>
        <v>0</v>
      </c>
      <c r="AX69" s="10">
        <f t="shared" si="26"/>
        <v>0</v>
      </c>
      <c r="AY69" s="10">
        <f t="shared" si="26"/>
        <v>0</v>
      </c>
    </row>
    <row r="70" spans="1:51" x14ac:dyDescent="0.25">
      <c r="A70" s="4"/>
      <c r="B70" s="4"/>
      <c r="C70" s="4">
        <v>61091</v>
      </c>
      <c r="D70" s="131" t="s">
        <v>426</v>
      </c>
      <c r="E70" s="10">
        <v>93765.2</v>
      </c>
      <c r="F70" s="10"/>
      <c r="G70" s="10">
        <v>93765.2</v>
      </c>
      <c r="H70" s="10"/>
      <c r="I70" s="10"/>
      <c r="J70" s="7"/>
      <c r="K70" s="10"/>
      <c r="L70" s="7"/>
      <c r="M70" s="10"/>
      <c r="N70" s="10">
        <v>1200</v>
      </c>
      <c r="O70" s="10"/>
      <c r="P70" s="10"/>
      <c r="Q70" s="10"/>
      <c r="R70" s="10"/>
      <c r="S70" s="10"/>
      <c r="T70" s="10">
        <v>476.9</v>
      </c>
      <c r="U70" s="10"/>
      <c r="V70" s="10">
        <v>116</v>
      </c>
      <c r="W70" s="10"/>
      <c r="X70" s="10"/>
      <c r="Y70" s="10"/>
      <c r="Z70" s="10"/>
      <c r="AA70" s="10">
        <v>83.6</v>
      </c>
      <c r="AB70" s="10"/>
      <c r="AC70" s="10"/>
      <c r="AD70" s="10"/>
      <c r="AE70" s="10"/>
      <c r="AF70" s="10"/>
      <c r="AG70" s="10"/>
      <c r="AH70" s="10">
        <v>608</v>
      </c>
      <c r="AI70" s="10"/>
      <c r="AJ70" s="10"/>
      <c r="AK70" s="10"/>
      <c r="AL70" s="10"/>
      <c r="AM70" s="10"/>
      <c r="AN70" s="10"/>
      <c r="AO70" s="10"/>
      <c r="AP70" s="10">
        <v>12</v>
      </c>
      <c r="AQ70" s="10">
        <v>70.8</v>
      </c>
      <c r="AR70" s="10"/>
      <c r="AS70" s="10">
        <v>91197.9</v>
      </c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61092</v>
      </c>
      <c r="D71" s="131" t="s">
        <v>427</v>
      </c>
      <c r="E71" s="10">
        <v>11324</v>
      </c>
      <c r="F71" s="10"/>
      <c r="G71" s="10">
        <v>11324</v>
      </c>
      <c r="H71" s="10"/>
      <c r="I71" s="10">
        <v>360</v>
      </c>
      <c r="J71" s="7"/>
      <c r="K71" s="10"/>
      <c r="L71" s="7">
        <v>1222</v>
      </c>
      <c r="M71" s="10">
        <v>900</v>
      </c>
      <c r="N71" s="10"/>
      <c r="O71" s="10"/>
      <c r="P71" s="10"/>
      <c r="Q71" s="10"/>
      <c r="R71" s="10"/>
      <c r="S71" s="10">
        <v>7412</v>
      </c>
      <c r="T71" s="10"/>
      <c r="U71" s="10"/>
      <c r="V71" s="10"/>
      <c r="W71" s="10">
        <v>800</v>
      </c>
      <c r="X71" s="10"/>
      <c r="Y71" s="10"/>
      <c r="Z71" s="10"/>
      <c r="AA71" s="10">
        <v>68</v>
      </c>
      <c r="AB71" s="10">
        <v>400</v>
      </c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>
        <v>162</v>
      </c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x14ac:dyDescent="0.25">
      <c r="A72" s="4"/>
      <c r="B72" s="4"/>
      <c r="C72" s="4">
        <v>61093</v>
      </c>
      <c r="D72" s="131" t="s">
        <v>428</v>
      </c>
      <c r="E72" s="10">
        <v>3623.3</v>
      </c>
      <c r="F72" s="10">
        <v>10.8</v>
      </c>
      <c r="G72" s="10">
        <v>3612.5</v>
      </c>
      <c r="H72" s="10"/>
      <c r="I72" s="10"/>
      <c r="J72" s="7"/>
      <c r="K72" s="10"/>
      <c r="L72" s="7"/>
      <c r="M72" s="10"/>
      <c r="N72" s="10"/>
      <c r="O72" s="10"/>
      <c r="P72" s="10"/>
      <c r="Q72" s="10"/>
      <c r="R72" s="10"/>
      <c r="S72" s="10"/>
      <c r="T72" s="10">
        <v>104.8</v>
      </c>
      <c r="U72" s="10"/>
      <c r="V72" s="10">
        <v>50</v>
      </c>
      <c r="W72" s="10"/>
      <c r="X72" s="10"/>
      <c r="Y72" s="10"/>
      <c r="Z72" s="10"/>
      <c r="AA72" s="10"/>
      <c r="AB72" s="10"/>
      <c r="AC72" s="10">
        <v>1465.8</v>
      </c>
      <c r="AD72" s="10"/>
      <c r="AE72" s="10"/>
      <c r="AF72" s="10">
        <v>126.2</v>
      </c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>
        <v>1865.7</v>
      </c>
      <c r="AT72" s="10"/>
      <c r="AU72" s="10"/>
      <c r="AV72" s="10"/>
      <c r="AW72" s="10"/>
      <c r="AX72" s="10"/>
      <c r="AY72" s="10"/>
    </row>
    <row r="73" spans="1:51" x14ac:dyDescent="0.25">
      <c r="A73" s="4"/>
      <c r="B73" s="4"/>
      <c r="C73" s="4">
        <v>61098</v>
      </c>
      <c r="D73" s="131" t="s">
        <v>429</v>
      </c>
      <c r="E73" s="10">
        <v>5109.7</v>
      </c>
      <c r="F73" s="10">
        <v>36.799999999999997</v>
      </c>
      <c r="G73" s="10">
        <v>5072.8999999999996</v>
      </c>
      <c r="H73" s="10"/>
      <c r="I73" s="10"/>
      <c r="J73" s="7"/>
      <c r="K73" s="10"/>
      <c r="L73" s="7"/>
      <c r="M73" s="10"/>
      <c r="N73" s="10"/>
      <c r="O73" s="10"/>
      <c r="P73" s="10"/>
      <c r="Q73" s="10">
        <v>1000</v>
      </c>
      <c r="R73" s="10"/>
      <c r="S73" s="10"/>
      <c r="T73" s="10">
        <v>2151</v>
      </c>
      <c r="U73" s="10"/>
      <c r="V73" s="10"/>
      <c r="W73" s="10">
        <v>25</v>
      </c>
      <c r="X73" s="10">
        <v>19.2</v>
      </c>
      <c r="Y73" s="10"/>
      <c r="Z73" s="10"/>
      <c r="AA73" s="10">
        <v>5.0999999999999996</v>
      </c>
      <c r="AB73" s="10"/>
      <c r="AC73" s="10">
        <v>36</v>
      </c>
      <c r="AD73" s="10"/>
      <c r="AE73" s="10">
        <v>1814.4</v>
      </c>
      <c r="AF73" s="10"/>
      <c r="AG73" s="10"/>
      <c r="AH73" s="10"/>
      <c r="AI73" s="10"/>
      <c r="AJ73" s="10"/>
      <c r="AK73" s="10"/>
      <c r="AL73" s="10">
        <v>22.2</v>
      </c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x14ac:dyDescent="0.25">
      <c r="A74" s="4"/>
      <c r="B74" s="4">
        <v>6110</v>
      </c>
      <c r="C74" s="4"/>
      <c r="D74" s="134" t="s">
        <v>430</v>
      </c>
      <c r="E74" s="10">
        <f>SUM(E75:E82)</f>
        <v>209585.8</v>
      </c>
      <c r="F74" s="10">
        <f t="shared" ref="F74:X74" si="27">SUM(F75:F82)</f>
        <v>29590</v>
      </c>
      <c r="G74" s="10">
        <f t="shared" si="27"/>
        <v>179995.8</v>
      </c>
      <c r="H74" s="10">
        <f t="shared" si="27"/>
        <v>8810</v>
      </c>
      <c r="I74" s="10">
        <f t="shared" si="27"/>
        <v>15378.9</v>
      </c>
      <c r="J74" s="7">
        <f t="shared" si="27"/>
        <v>4549</v>
      </c>
      <c r="K74" s="10">
        <f t="shared" si="27"/>
        <v>324.10000000000002</v>
      </c>
      <c r="L74" s="7">
        <f t="shared" si="27"/>
        <v>8955</v>
      </c>
      <c r="M74" s="10">
        <f t="shared" si="27"/>
        <v>809.9</v>
      </c>
      <c r="N74" s="10">
        <f t="shared" si="27"/>
        <v>1780</v>
      </c>
      <c r="O74" s="10">
        <f t="shared" si="27"/>
        <v>4300</v>
      </c>
      <c r="P74" s="10">
        <f t="shared" si="27"/>
        <v>5000</v>
      </c>
      <c r="Q74" s="10">
        <f t="shared" si="27"/>
        <v>1820</v>
      </c>
      <c r="R74" s="10">
        <f t="shared" si="27"/>
        <v>2123</v>
      </c>
      <c r="S74" s="10">
        <f t="shared" si="27"/>
        <v>8772</v>
      </c>
      <c r="T74" s="10">
        <f t="shared" si="27"/>
        <v>7157.0000000000009</v>
      </c>
      <c r="U74" s="10">
        <f t="shared" si="27"/>
        <v>1571.7</v>
      </c>
      <c r="V74" s="10">
        <f t="shared" si="27"/>
        <v>3902.4</v>
      </c>
      <c r="W74" s="10">
        <f t="shared" si="27"/>
        <v>1920</v>
      </c>
      <c r="X74" s="10">
        <f t="shared" si="27"/>
        <v>2627.9</v>
      </c>
      <c r="Y74" s="18">
        <f>SUM(Y75:Y82)</f>
        <v>17135.5</v>
      </c>
      <c r="Z74" s="18">
        <f>SUM(Z75:Z82)</f>
        <v>6822.0000000000009</v>
      </c>
      <c r="AA74" s="18">
        <f t="shared" ref="AA74:AY74" si="28">SUM(AA75:AA82)</f>
        <v>1834.6000000000001</v>
      </c>
      <c r="AB74" s="18">
        <f t="shared" si="28"/>
        <v>2323.8000000000002</v>
      </c>
      <c r="AC74" s="18">
        <f t="shared" si="28"/>
        <v>8426.7000000000007</v>
      </c>
      <c r="AD74" s="18">
        <f t="shared" si="28"/>
        <v>2686.9</v>
      </c>
      <c r="AE74" s="18">
        <f t="shared" si="28"/>
        <v>3165.5</v>
      </c>
      <c r="AF74" s="18">
        <f t="shared" si="28"/>
        <v>3086.8000000000006</v>
      </c>
      <c r="AG74" s="18">
        <f t="shared" si="28"/>
        <v>1754.8000000000002</v>
      </c>
      <c r="AH74" s="18">
        <f t="shared" si="28"/>
        <v>2019.9</v>
      </c>
      <c r="AI74" s="18">
        <f t="shared" si="28"/>
        <v>1998</v>
      </c>
      <c r="AJ74" s="18">
        <f t="shared" si="28"/>
        <v>2028.6</v>
      </c>
      <c r="AK74" s="18">
        <f t="shared" si="28"/>
        <v>2315</v>
      </c>
      <c r="AL74" s="18">
        <f t="shared" si="28"/>
        <v>5639.4</v>
      </c>
      <c r="AM74" s="18">
        <f t="shared" si="28"/>
        <v>411</v>
      </c>
      <c r="AN74" s="18">
        <f t="shared" si="28"/>
        <v>124</v>
      </c>
      <c r="AO74" s="18">
        <f t="shared" si="28"/>
        <v>341</v>
      </c>
      <c r="AP74" s="18">
        <f t="shared" si="28"/>
        <v>17456.2</v>
      </c>
      <c r="AQ74" s="18">
        <f t="shared" si="28"/>
        <v>3291</v>
      </c>
      <c r="AR74" s="18">
        <f t="shared" si="28"/>
        <v>421.6</v>
      </c>
      <c r="AS74" s="18">
        <f t="shared" si="28"/>
        <v>6690.6</v>
      </c>
      <c r="AT74" s="18">
        <f t="shared" si="28"/>
        <v>780</v>
      </c>
      <c r="AU74" s="18">
        <f t="shared" si="28"/>
        <v>3155</v>
      </c>
      <c r="AV74" s="18">
        <f t="shared" si="28"/>
        <v>2098</v>
      </c>
      <c r="AW74" s="18">
        <f t="shared" si="28"/>
        <v>884</v>
      </c>
      <c r="AX74" s="18">
        <f t="shared" si="28"/>
        <v>3305</v>
      </c>
      <c r="AY74" s="18">
        <f t="shared" si="28"/>
        <v>0</v>
      </c>
    </row>
    <row r="75" spans="1:51" x14ac:dyDescent="0.25">
      <c r="A75" s="4"/>
      <c r="B75" s="4"/>
      <c r="C75" s="4">
        <v>61101</v>
      </c>
      <c r="D75" s="133" t="s">
        <v>431</v>
      </c>
      <c r="E75" s="18">
        <v>19258.400000000001</v>
      </c>
      <c r="F75" s="10">
        <v>5811.9</v>
      </c>
      <c r="G75" s="10">
        <v>13446.5</v>
      </c>
      <c r="H75" s="10"/>
      <c r="I75" s="10">
        <v>1000</v>
      </c>
      <c r="J75" s="7">
        <v>934</v>
      </c>
      <c r="K75" s="10">
        <v>16</v>
      </c>
      <c r="L75" s="7">
        <v>2305</v>
      </c>
      <c r="M75" s="10">
        <v>80</v>
      </c>
      <c r="N75" s="10">
        <v>140</v>
      </c>
      <c r="O75" s="10">
        <v>1980</v>
      </c>
      <c r="P75" s="10">
        <v>100</v>
      </c>
      <c r="Q75" s="10">
        <v>150</v>
      </c>
      <c r="R75" s="10">
        <v>200</v>
      </c>
      <c r="S75" s="10">
        <v>1633</v>
      </c>
      <c r="T75" s="10">
        <v>1118.9000000000001</v>
      </c>
      <c r="U75" s="10">
        <v>16.7</v>
      </c>
      <c r="V75" s="10">
        <v>252</v>
      </c>
      <c r="W75" s="10">
        <v>86.7</v>
      </c>
      <c r="X75" s="10">
        <v>24</v>
      </c>
      <c r="Y75" s="10">
        <v>572</v>
      </c>
      <c r="Z75" s="10">
        <v>210.2</v>
      </c>
      <c r="AA75" s="10">
        <v>117.4</v>
      </c>
      <c r="AB75" s="10">
        <v>73</v>
      </c>
      <c r="AC75" s="10">
        <v>170.7</v>
      </c>
      <c r="AD75" s="10">
        <v>49.8</v>
      </c>
      <c r="AE75" s="10">
        <v>20</v>
      </c>
      <c r="AF75" s="10">
        <v>125.1</v>
      </c>
      <c r="AG75" s="10">
        <v>38</v>
      </c>
      <c r="AH75" s="10">
        <v>116.8</v>
      </c>
      <c r="AI75" s="10">
        <v>40</v>
      </c>
      <c r="AJ75" s="10">
        <v>30</v>
      </c>
      <c r="AK75" s="10">
        <v>60</v>
      </c>
      <c r="AL75" s="10">
        <v>259</v>
      </c>
      <c r="AM75" s="10">
        <v>10</v>
      </c>
      <c r="AN75" s="10">
        <v>10</v>
      </c>
      <c r="AO75" s="10">
        <v>20</v>
      </c>
      <c r="AP75" s="10">
        <v>517</v>
      </c>
      <c r="AQ75" s="10">
        <v>70</v>
      </c>
      <c r="AR75" s="10">
        <v>30</v>
      </c>
      <c r="AS75" s="10">
        <v>305.39999999999998</v>
      </c>
      <c r="AT75" s="10">
        <v>54</v>
      </c>
      <c r="AU75" s="10">
        <v>200</v>
      </c>
      <c r="AV75" s="10">
        <v>220</v>
      </c>
      <c r="AW75" s="10">
        <v>31.8</v>
      </c>
      <c r="AX75" s="10">
        <v>60</v>
      </c>
      <c r="AY75" s="10"/>
    </row>
    <row r="76" spans="1:51" x14ac:dyDescent="0.25">
      <c r="A76" s="4"/>
      <c r="B76" s="4"/>
      <c r="C76" s="4">
        <v>61102</v>
      </c>
      <c r="D76" s="133" t="s">
        <v>432</v>
      </c>
      <c r="E76" s="18">
        <v>24895.3</v>
      </c>
      <c r="F76" s="10">
        <v>447.3</v>
      </c>
      <c r="G76" s="10">
        <v>24448</v>
      </c>
      <c r="H76" s="10">
        <v>2400</v>
      </c>
      <c r="I76" s="10">
        <v>4279.8999999999996</v>
      </c>
      <c r="J76" s="7">
        <v>1150</v>
      </c>
      <c r="K76" s="10">
        <v>23</v>
      </c>
      <c r="L76" s="7">
        <v>2600</v>
      </c>
      <c r="M76" s="10">
        <v>290</v>
      </c>
      <c r="N76" s="10">
        <v>170</v>
      </c>
      <c r="O76" s="10">
        <v>1550</v>
      </c>
      <c r="P76" s="10">
        <v>1000</v>
      </c>
      <c r="Q76" s="10">
        <v>400</v>
      </c>
      <c r="R76" s="10">
        <v>336</v>
      </c>
      <c r="S76" s="10">
        <v>2612</v>
      </c>
      <c r="T76" s="10">
        <v>308</v>
      </c>
      <c r="U76" s="10">
        <v>260</v>
      </c>
      <c r="V76" s="10">
        <v>304</v>
      </c>
      <c r="W76" s="10">
        <v>107</v>
      </c>
      <c r="X76" s="10">
        <v>456</v>
      </c>
      <c r="Y76" s="10">
        <v>1100</v>
      </c>
      <c r="Z76" s="10">
        <v>541.1</v>
      </c>
      <c r="AA76" s="10">
        <v>119.8</v>
      </c>
      <c r="AB76" s="10">
        <v>690</v>
      </c>
      <c r="AC76" s="10">
        <v>187</v>
      </c>
      <c r="AD76" s="10">
        <v>775</v>
      </c>
      <c r="AE76" s="10">
        <v>40</v>
      </c>
      <c r="AF76" s="10">
        <v>59.2</v>
      </c>
      <c r="AG76" s="10">
        <v>30</v>
      </c>
      <c r="AH76" s="10">
        <v>81</v>
      </c>
      <c r="AI76" s="10">
        <v>100</v>
      </c>
      <c r="AJ76" s="10">
        <v>56</v>
      </c>
      <c r="AK76" s="10">
        <v>80</v>
      </c>
      <c r="AL76" s="10">
        <v>375</v>
      </c>
      <c r="AM76" s="10">
        <v>200</v>
      </c>
      <c r="AN76" s="10">
        <v>10</v>
      </c>
      <c r="AO76" s="10">
        <v>5</v>
      </c>
      <c r="AP76" s="10">
        <v>1044</v>
      </c>
      <c r="AQ76" s="10">
        <v>60</v>
      </c>
      <c r="AR76" s="10">
        <v>15</v>
      </c>
      <c r="AS76" s="10">
        <v>21.6</v>
      </c>
      <c r="AT76" s="10">
        <v>232</v>
      </c>
      <c r="AU76" s="10">
        <v>200</v>
      </c>
      <c r="AV76" s="10">
        <v>70</v>
      </c>
      <c r="AW76" s="10">
        <v>50.4</v>
      </c>
      <c r="AX76" s="10">
        <v>60</v>
      </c>
      <c r="AY76" s="10"/>
    </row>
    <row r="77" spans="1:51" x14ac:dyDescent="0.25">
      <c r="A77" s="4"/>
      <c r="B77" s="4"/>
      <c r="C77" s="4">
        <v>61103</v>
      </c>
      <c r="D77" s="133" t="s">
        <v>433</v>
      </c>
      <c r="E77" s="18">
        <v>97726.7</v>
      </c>
      <c r="F77" s="10">
        <v>14853.3</v>
      </c>
      <c r="G77" s="10">
        <v>82873.399999999994</v>
      </c>
      <c r="H77" s="10"/>
      <c r="I77" s="10">
        <v>8848.6</v>
      </c>
      <c r="J77" s="7">
        <v>1400</v>
      </c>
      <c r="K77" s="10">
        <v>33.6</v>
      </c>
      <c r="L77" s="7">
        <v>350</v>
      </c>
      <c r="M77" s="10">
        <v>324.89999999999998</v>
      </c>
      <c r="N77" s="10">
        <v>1000</v>
      </c>
      <c r="O77" s="10">
        <v>710</v>
      </c>
      <c r="P77" s="10">
        <v>2520</v>
      </c>
      <c r="Q77" s="10">
        <v>1100</v>
      </c>
      <c r="R77" s="10">
        <v>1380</v>
      </c>
      <c r="S77" s="10">
        <v>2061</v>
      </c>
      <c r="T77" s="10">
        <v>3973</v>
      </c>
      <c r="U77" s="10">
        <v>1040</v>
      </c>
      <c r="V77" s="10">
        <v>2497.4</v>
      </c>
      <c r="W77" s="10">
        <v>1302.8</v>
      </c>
      <c r="X77" s="10">
        <v>2038.5</v>
      </c>
      <c r="Y77" s="10">
        <v>3868.6</v>
      </c>
      <c r="Z77" s="10">
        <v>5314.8</v>
      </c>
      <c r="AA77" s="10">
        <v>1273.7</v>
      </c>
      <c r="AB77" s="10">
        <v>1214.8</v>
      </c>
      <c r="AC77" s="10">
        <v>6092.8</v>
      </c>
      <c r="AD77" s="10">
        <v>500</v>
      </c>
      <c r="AE77" s="10">
        <v>1992</v>
      </c>
      <c r="AF77" s="10">
        <v>2343.4</v>
      </c>
      <c r="AG77" s="10">
        <v>1072.4000000000001</v>
      </c>
      <c r="AH77" s="10">
        <v>1527.4</v>
      </c>
      <c r="AI77" s="10">
        <v>1240</v>
      </c>
      <c r="AJ77" s="10">
        <v>1017.7</v>
      </c>
      <c r="AK77" s="10">
        <v>2000</v>
      </c>
      <c r="AL77" s="10">
        <v>4112</v>
      </c>
      <c r="AM77" s="10">
        <v>150</v>
      </c>
      <c r="AN77" s="10">
        <v>100</v>
      </c>
      <c r="AO77" s="10">
        <v>310</v>
      </c>
      <c r="AP77" s="10">
        <v>4849</v>
      </c>
      <c r="AQ77" s="10">
        <v>2700</v>
      </c>
      <c r="AR77" s="10">
        <v>250</v>
      </c>
      <c r="AS77" s="10">
        <v>4152.6000000000004</v>
      </c>
      <c r="AT77" s="10">
        <v>358</v>
      </c>
      <c r="AU77" s="10">
        <v>1600</v>
      </c>
      <c r="AV77" s="10">
        <v>1470</v>
      </c>
      <c r="AW77" s="10">
        <v>509.4</v>
      </c>
      <c r="AX77" s="10">
        <v>2275</v>
      </c>
      <c r="AY77" s="10"/>
    </row>
    <row r="78" spans="1:51" x14ac:dyDescent="0.25">
      <c r="A78" s="4"/>
      <c r="B78" s="4"/>
      <c r="C78" s="4">
        <v>61104</v>
      </c>
      <c r="D78" s="133" t="s">
        <v>434</v>
      </c>
      <c r="E78" s="18">
        <v>22927.9</v>
      </c>
      <c r="F78" s="10">
        <v>4633.8999999999996</v>
      </c>
      <c r="G78" s="10">
        <v>18294</v>
      </c>
      <c r="H78" s="10">
        <v>4410</v>
      </c>
      <c r="I78" s="10">
        <v>888.8</v>
      </c>
      <c r="J78" s="7">
        <v>315</v>
      </c>
      <c r="K78" s="10">
        <v>247.5</v>
      </c>
      <c r="L78" s="7">
        <v>2000</v>
      </c>
      <c r="M78" s="10">
        <v>85</v>
      </c>
      <c r="N78" s="10">
        <v>50</v>
      </c>
      <c r="O78" s="10"/>
      <c r="P78" s="10">
        <v>880</v>
      </c>
      <c r="Q78" s="10">
        <v>100</v>
      </c>
      <c r="R78" s="10">
        <v>70</v>
      </c>
      <c r="S78" s="10">
        <v>1265</v>
      </c>
      <c r="T78" s="10">
        <v>927.8</v>
      </c>
      <c r="U78" s="10">
        <v>10</v>
      </c>
      <c r="V78" s="10">
        <v>120</v>
      </c>
      <c r="W78" s="10">
        <v>111.8</v>
      </c>
      <c r="X78" s="10">
        <v>8</v>
      </c>
      <c r="Y78" s="10">
        <v>522.4</v>
      </c>
      <c r="Z78" s="10">
        <v>435.1</v>
      </c>
      <c r="AA78" s="10">
        <v>97</v>
      </c>
      <c r="AB78" s="10">
        <v>190</v>
      </c>
      <c r="AC78" s="10">
        <v>1265.0999999999999</v>
      </c>
      <c r="AD78" s="10">
        <v>980</v>
      </c>
      <c r="AE78" s="10">
        <v>339.9</v>
      </c>
      <c r="AF78" s="10">
        <v>23.5</v>
      </c>
      <c r="AG78" s="10">
        <v>560</v>
      </c>
      <c r="AH78" s="10">
        <v>114.4</v>
      </c>
      <c r="AI78" s="10">
        <v>520</v>
      </c>
      <c r="AJ78" s="10">
        <v>170</v>
      </c>
      <c r="AK78" s="10">
        <v>45</v>
      </c>
      <c r="AL78" s="10">
        <v>60</v>
      </c>
      <c r="AM78" s="10">
        <v>16</v>
      </c>
      <c r="AN78" s="10">
        <v>4</v>
      </c>
      <c r="AO78" s="10">
        <v>4</v>
      </c>
      <c r="AP78" s="10">
        <v>604.70000000000005</v>
      </c>
      <c r="AQ78" s="10">
        <v>90</v>
      </c>
      <c r="AR78" s="10">
        <v>52.6</v>
      </c>
      <c r="AS78" s="10">
        <v>5</v>
      </c>
      <c r="AT78" s="10">
        <v>54</v>
      </c>
      <c r="AU78" s="10">
        <v>220</v>
      </c>
      <c r="AV78" s="10">
        <v>258</v>
      </c>
      <c r="AW78" s="10">
        <v>154.4</v>
      </c>
      <c r="AX78" s="10">
        <v>20</v>
      </c>
      <c r="AY78" s="10"/>
    </row>
    <row r="79" spans="1:51" x14ac:dyDescent="0.25">
      <c r="A79" s="4"/>
      <c r="B79" s="4"/>
      <c r="C79" s="4">
        <v>61105</v>
      </c>
      <c r="D79" s="133" t="s">
        <v>435</v>
      </c>
      <c r="E79" s="18">
        <v>8533.1</v>
      </c>
      <c r="F79" s="10">
        <v>55.1</v>
      </c>
      <c r="G79" s="10">
        <v>8478</v>
      </c>
      <c r="H79" s="10">
        <v>2000</v>
      </c>
      <c r="I79" s="10">
        <v>361.6</v>
      </c>
      <c r="J79" s="7">
        <v>250</v>
      </c>
      <c r="K79" s="10">
        <v>3</v>
      </c>
      <c r="L79" s="7">
        <v>1700</v>
      </c>
      <c r="M79" s="10">
        <v>30</v>
      </c>
      <c r="N79" s="10">
        <v>270</v>
      </c>
      <c r="O79" s="10"/>
      <c r="P79" s="10">
        <v>200</v>
      </c>
      <c r="Q79" s="10">
        <v>70</v>
      </c>
      <c r="R79" s="10">
        <v>70</v>
      </c>
      <c r="S79" s="10">
        <v>841</v>
      </c>
      <c r="T79" s="10">
        <v>201.1</v>
      </c>
      <c r="U79" s="10">
        <v>45</v>
      </c>
      <c r="V79" s="10">
        <v>129</v>
      </c>
      <c r="W79" s="10">
        <v>46.4</v>
      </c>
      <c r="X79" s="10">
        <v>97</v>
      </c>
      <c r="Y79" s="10">
        <v>570</v>
      </c>
      <c r="Z79" s="10">
        <v>200.5</v>
      </c>
      <c r="AA79" s="10">
        <v>61</v>
      </c>
      <c r="AB79" s="10">
        <v>64</v>
      </c>
      <c r="AC79" s="10">
        <v>58.6</v>
      </c>
      <c r="AD79" s="10">
        <v>60</v>
      </c>
      <c r="AE79" s="10">
        <v>32</v>
      </c>
      <c r="AF79" s="10">
        <v>49.8</v>
      </c>
      <c r="AG79" s="10">
        <v>31.5</v>
      </c>
      <c r="AH79" s="10">
        <v>16</v>
      </c>
      <c r="AI79" s="10">
        <v>22</v>
      </c>
      <c r="AJ79" s="10">
        <v>76</v>
      </c>
      <c r="AK79" s="10">
        <v>40</v>
      </c>
      <c r="AL79" s="10">
        <v>93.4</v>
      </c>
      <c r="AM79" s="10">
        <v>35</v>
      </c>
      <c r="AN79" s="10"/>
      <c r="AO79" s="10">
        <v>2</v>
      </c>
      <c r="AP79" s="10">
        <v>401.8</v>
      </c>
      <c r="AQ79" s="10">
        <v>75</v>
      </c>
      <c r="AR79" s="10">
        <v>25</v>
      </c>
      <c r="AS79" s="10">
        <v>22.3</v>
      </c>
      <c r="AT79" s="10">
        <v>70</v>
      </c>
      <c r="AU79" s="10">
        <v>80</v>
      </c>
      <c r="AV79" s="10">
        <v>30</v>
      </c>
      <c r="AW79" s="10">
        <v>18</v>
      </c>
      <c r="AX79" s="10">
        <v>30</v>
      </c>
      <c r="AY79" s="10"/>
    </row>
    <row r="80" spans="1:51" x14ac:dyDescent="0.25">
      <c r="A80" s="4"/>
      <c r="B80" s="4"/>
      <c r="C80" s="4">
        <v>61106</v>
      </c>
      <c r="D80" s="133" t="s">
        <v>436</v>
      </c>
      <c r="E80" s="18">
        <v>15196.6</v>
      </c>
      <c r="F80" s="10">
        <v>1092.5999999999999</v>
      </c>
      <c r="G80" s="10">
        <v>14104</v>
      </c>
      <c r="H80" s="10"/>
      <c r="I80" s="10"/>
      <c r="J80" s="7"/>
      <c r="K80" s="10">
        <v>1</v>
      </c>
      <c r="L80" s="7"/>
      <c r="M80" s="10"/>
      <c r="N80" s="10"/>
      <c r="O80" s="10"/>
      <c r="P80" s="10">
        <v>50</v>
      </c>
      <c r="Q80" s="10"/>
      <c r="R80" s="10"/>
      <c r="S80" s="10">
        <v>101</v>
      </c>
      <c r="T80" s="10"/>
      <c r="U80" s="10"/>
      <c r="V80" s="10"/>
      <c r="W80" s="10">
        <v>41</v>
      </c>
      <c r="X80" s="10">
        <v>4.4000000000000004</v>
      </c>
      <c r="Y80" s="10">
        <v>9152.5</v>
      </c>
      <c r="Z80" s="10"/>
      <c r="AA80" s="10">
        <v>99.3</v>
      </c>
      <c r="AB80" s="10">
        <v>6</v>
      </c>
      <c r="AC80" s="10">
        <v>31</v>
      </c>
      <c r="AD80" s="10">
        <v>120</v>
      </c>
      <c r="AE80" s="10"/>
      <c r="AF80" s="10">
        <v>91.8</v>
      </c>
      <c r="AG80" s="10"/>
      <c r="AH80" s="10">
        <v>50</v>
      </c>
      <c r="AI80" s="10"/>
      <c r="AJ80" s="10"/>
      <c r="AK80" s="10">
        <v>20</v>
      </c>
      <c r="AL80" s="10"/>
      <c r="AM80" s="10"/>
      <c r="AN80" s="10"/>
      <c r="AO80" s="10"/>
      <c r="AP80" s="10">
        <v>3427</v>
      </c>
      <c r="AQ80" s="10">
        <v>30</v>
      </c>
      <c r="AR80" s="10">
        <v>44</v>
      </c>
      <c r="AS80" s="10"/>
      <c r="AT80" s="10"/>
      <c r="AU80" s="10">
        <v>35</v>
      </c>
      <c r="AV80" s="10"/>
      <c r="AW80" s="10"/>
      <c r="AX80" s="10">
        <v>800</v>
      </c>
      <c r="AY80" s="10"/>
    </row>
    <row r="81" spans="1:51" x14ac:dyDescent="0.25">
      <c r="A81" s="4"/>
      <c r="B81" s="4"/>
      <c r="C81" s="4">
        <v>61107</v>
      </c>
      <c r="D81" s="133" t="s">
        <v>437</v>
      </c>
      <c r="E81" s="18">
        <v>20146.900000000001</v>
      </c>
      <c r="F81" s="10">
        <v>2618.4</v>
      </c>
      <c r="G81" s="10">
        <v>17528.5</v>
      </c>
      <c r="H81" s="10"/>
      <c r="I81" s="10"/>
      <c r="J81" s="7">
        <v>500</v>
      </c>
      <c r="K81" s="10"/>
      <c r="L81" s="7"/>
      <c r="M81" s="10"/>
      <c r="N81" s="10">
        <v>150</v>
      </c>
      <c r="O81" s="10">
        <v>60</v>
      </c>
      <c r="P81" s="10">
        <v>250</v>
      </c>
      <c r="Q81" s="10"/>
      <c r="R81" s="10">
        <v>67</v>
      </c>
      <c r="S81" s="10">
        <v>259</v>
      </c>
      <c r="T81" s="10">
        <v>572.1</v>
      </c>
      <c r="U81" s="10">
        <v>200</v>
      </c>
      <c r="V81" s="10">
        <v>600</v>
      </c>
      <c r="W81" s="10">
        <v>224.3</v>
      </c>
      <c r="X81" s="10"/>
      <c r="Y81" s="10">
        <v>1350</v>
      </c>
      <c r="Z81" s="10">
        <v>87</v>
      </c>
      <c r="AA81" s="10">
        <v>61.4</v>
      </c>
      <c r="AB81" s="10">
        <v>86</v>
      </c>
      <c r="AC81" s="10">
        <v>546.5</v>
      </c>
      <c r="AD81" s="10">
        <v>202.1</v>
      </c>
      <c r="AE81" s="10">
        <v>741.6</v>
      </c>
      <c r="AF81" s="10">
        <v>394</v>
      </c>
      <c r="AG81" s="10">
        <v>22.9</v>
      </c>
      <c r="AH81" s="10">
        <v>64.3</v>
      </c>
      <c r="AI81" s="10">
        <v>76</v>
      </c>
      <c r="AJ81" s="10">
        <v>478.9</v>
      </c>
      <c r="AK81" s="10">
        <v>70</v>
      </c>
      <c r="AL81" s="10">
        <v>700</v>
      </c>
      <c r="AM81" s="10"/>
      <c r="AN81" s="10"/>
      <c r="AO81" s="10"/>
      <c r="AP81" s="10">
        <v>6272.7</v>
      </c>
      <c r="AQ81" s="10">
        <v>257</v>
      </c>
      <c r="AR81" s="10">
        <v>5</v>
      </c>
      <c r="AS81" s="10">
        <v>2183.6999999999998</v>
      </c>
      <c r="AT81" s="10">
        <v>12</v>
      </c>
      <c r="AU81" s="10">
        <v>820</v>
      </c>
      <c r="AV81" s="10">
        <v>50</v>
      </c>
      <c r="AW81" s="10">
        <v>120</v>
      </c>
      <c r="AX81" s="10">
        <v>45</v>
      </c>
      <c r="AY81" s="10"/>
    </row>
    <row r="82" spans="1:51" x14ac:dyDescent="0.25">
      <c r="A82" s="4"/>
      <c r="B82" s="4"/>
      <c r="C82" s="4">
        <v>61108</v>
      </c>
      <c r="D82" s="133" t="s">
        <v>393</v>
      </c>
      <c r="E82" s="18">
        <v>900.9</v>
      </c>
      <c r="F82" s="10">
        <v>77.5</v>
      </c>
      <c r="G82" s="10">
        <v>823.4</v>
      </c>
      <c r="H82" s="10"/>
      <c r="I82" s="10"/>
      <c r="J82" s="7"/>
      <c r="K82" s="10"/>
      <c r="L82" s="7"/>
      <c r="M82" s="10"/>
      <c r="N82" s="10"/>
      <c r="O82" s="10"/>
      <c r="P82" s="10"/>
      <c r="Q82" s="10"/>
      <c r="R82" s="10"/>
      <c r="S82" s="10"/>
      <c r="T82" s="10">
        <v>56.1</v>
      </c>
      <c r="U82" s="10"/>
      <c r="V82" s="10"/>
      <c r="W82" s="10"/>
      <c r="X82" s="10"/>
      <c r="Y82" s="10"/>
      <c r="Z82" s="10">
        <v>33.299999999999997</v>
      </c>
      <c r="AA82" s="10">
        <v>5</v>
      </c>
      <c r="AB82" s="10"/>
      <c r="AC82" s="10">
        <v>75</v>
      </c>
      <c r="AD82" s="10"/>
      <c r="AE82" s="10"/>
      <c r="AF82" s="10"/>
      <c r="AG82" s="10"/>
      <c r="AH82" s="10">
        <v>50</v>
      </c>
      <c r="AI82" s="10"/>
      <c r="AJ82" s="10">
        <v>200</v>
      </c>
      <c r="AK82" s="10"/>
      <c r="AL82" s="10">
        <v>40</v>
      </c>
      <c r="AM82" s="10"/>
      <c r="AN82" s="10"/>
      <c r="AO82" s="10"/>
      <c r="AP82" s="10">
        <v>340</v>
      </c>
      <c r="AQ82" s="10">
        <v>9</v>
      </c>
      <c r="AR82" s="10"/>
      <c r="AS82" s="10"/>
      <c r="AT82" s="10"/>
      <c r="AU82" s="10"/>
      <c r="AV82" s="10"/>
      <c r="AW82" s="10"/>
      <c r="AX82" s="10">
        <v>15</v>
      </c>
      <c r="AY82" s="10"/>
    </row>
    <row r="83" spans="1:51" x14ac:dyDescent="0.25">
      <c r="A83" s="4"/>
      <c r="B83" s="4">
        <v>6111</v>
      </c>
      <c r="C83" s="4"/>
      <c r="D83" s="136" t="s">
        <v>438</v>
      </c>
      <c r="E83" s="10">
        <f>SUM(E84:E87)</f>
        <v>3403.7000000000003</v>
      </c>
      <c r="F83" s="10">
        <f t="shared" ref="F83:X83" si="29">SUM(F84:F87)</f>
        <v>592.20000000000005</v>
      </c>
      <c r="G83" s="10">
        <f t="shared" si="29"/>
        <v>2811.5</v>
      </c>
      <c r="H83" s="10">
        <f t="shared" si="29"/>
        <v>50</v>
      </c>
      <c r="I83" s="10">
        <f t="shared" si="29"/>
        <v>0</v>
      </c>
      <c r="J83" s="7">
        <f t="shared" si="29"/>
        <v>100</v>
      </c>
      <c r="K83" s="10">
        <f>SUM(K84:K87)</f>
        <v>12</v>
      </c>
      <c r="L83" s="7">
        <f t="shared" si="29"/>
        <v>315</v>
      </c>
      <c r="M83" s="10">
        <f t="shared" si="29"/>
        <v>40</v>
      </c>
      <c r="N83" s="10">
        <f t="shared" si="29"/>
        <v>30</v>
      </c>
      <c r="O83" s="10">
        <f t="shared" si="29"/>
        <v>40</v>
      </c>
      <c r="P83" s="10">
        <f t="shared" si="29"/>
        <v>0</v>
      </c>
      <c r="Q83" s="10">
        <f t="shared" si="29"/>
        <v>72</v>
      </c>
      <c r="R83" s="10">
        <f t="shared" si="29"/>
        <v>20</v>
      </c>
      <c r="S83" s="10">
        <f t="shared" si="29"/>
        <v>451</v>
      </c>
      <c r="T83" s="10">
        <f t="shared" si="29"/>
        <v>197.3</v>
      </c>
      <c r="U83" s="10">
        <f t="shared" si="29"/>
        <v>400</v>
      </c>
      <c r="V83" s="10">
        <f t="shared" si="29"/>
        <v>35</v>
      </c>
      <c r="W83" s="10">
        <f t="shared" si="29"/>
        <v>3.9</v>
      </c>
      <c r="X83" s="10">
        <f t="shared" si="29"/>
        <v>6</v>
      </c>
      <c r="Y83" s="10">
        <f>SUM(Y84:Y87)</f>
        <v>160</v>
      </c>
      <c r="Z83" s="10">
        <f>SUM(Z84:Z87)</f>
        <v>104.8</v>
      </c>
      <c r="AA83" s="10">
        <f t="shared" ref="AA83:AY83" si="30">SUM(AA84:AA87)</f>
        <v>32.5</v>
      </c>
      <c r="AB83" s="10">
        <f t="shared" si="30"/>
        <v>0</v>
      </c>
      <c r="AC83" s="10">
        <f t="shared" si="30"/>
        <v>75.7</v>
      </c>
      <c r="AD83" s="10">
        <f t="shared" si="30"/>
        <v>23.9</v>
      </c>
      <c r="AE83" s="10">
        <f t="shared" si="30"/>
        <v>5</v>
      </c>
      <c r="AF83" s="10">
        <f t="shared" si="30"/>
        <v>40.5</v>
      </c>
      <c r="AG83" s="10">
        <f t="shared" si="30"/>
        <v>21</v>
      </c>
      <c r="AH83" s="10">
        <f t="shared" si="30"/>
        <v>102.4</v>
      </c>
      <c r="AI83" s="10">
        <f t="shared" si="30"/>
        <v>28</v>
      </c>
      <c r="AJ83" s="10">
        <f t="shared" si="30"/>
        <v>14.899999999999999</v>
      </c>
      <c r="AK83" s="10">
        <f t="shared" si="30"/>
        <v>5</v>
      </c>
      <c r="AL83" s="10">
        <f t="shared" si="30"/>
        <v>56</v>
      </c>
      <c r="AM83" s="10">
        <f t="shared" si="30"/>
        <v>20</v>
      </c>
      <c r="AN83" s="10">
        <f t="shared" si="30"/>
        <v>0</v>
      </c>
      <c r="AO83" s="10">
        <f t="shared" si="30"/>
        <v>9</v>
      </c>
      <c r="AP83" s="10">
        <f t="shared" si="30"/>
        <v>108</v>
      </c>
      <c r="AQ83" s="10">
        <f t="shared" si="30"/>
        <v>60</v>
      </c>
      <c r="AR83" s="10">
        <f t="shared" si="30"/>
        <v>0</v>
      </c>
      <c r="AS83" s="10">
        <f t="shared" si="30"/>
        <v>26</v>
      </c>
      <c r="AT83" s="10">
        <f t="shared" si="30"/>
        <v>17.600000000000001</v>
      </c>
      <c r="AU83" s="10">
        <f t="shared" si="30"/>
        <v>40</v>
      </c>
      <c r="AV83" s="10">
        <f t="shared" si="30"/>
        <v>0</v>
      </c>
      <c r="AW83" s="10">
        <f t="shared" si="30"/>
        <v>49</v>
      </c>
      <c r="AX83" s="10">
        <f t="shared" si="30"/>
        <v>40</v>
      </c>
      <c r="AY83" s="10">
        <f t="shared" si="30"/>
        <v>0</v>
      </c>
    </row>
    <row r="84" spans="1:51" x14ac:dyDescent="0.25">
      <c r="A84" s="4"/>
      <c r="B84" s="4"/>
      <c r="C84" s="4">
        <v>61111</v>
      </c>
      <c r="D84" s="135" t="s">
        <v>439</v>
      </c>
      <c r="E84" s="10">
        <v>1688.2</v>
      </c>
      <c r="F84" s="10">
        <v>395.3</v>
      </c>
      <c r="G84" s="10">
        <v>1292.9000000000001</v>
      </c>
      <c r="H84" s="10"/>
      <c r="I84" s="10"/>
      <c r="J84" s="7">
        <v>100</v>
      </c>
      <c r="K84" s="10">
        <v>10</v>
      </c>
      <c r="L84" s="7">
        <v>150</v>
      </c>
      <c r="M84" s="10">
        <v>35</v>
      </c>
      <c r="N84" s="10"/>
      <c r="O84" s="10"/>
      <c r="P84" s="10"/>
      <c r="Q84" s="10"/>
      <c r="R84" s="10">
        <v>10</v>
      </c>
      <c r="S84" s="10">
        <v>235</v>
      </c>
      <c r="T84" s="10">
        <v>28.8</v>
      </c>
      <c r="U84" s="10"/>
      <c r="V84" s="10">
        <v>21</v>
      </c>
      <c r="W84" s="10">
        <v>3.6</v>
      </c>
      <c r="X84" s="10"/>
      <c r="Y84" s="10">
        <v>160</v>
      </c>
      <c r="Z84" s="10">
        <v>62</v>
      </c>
      <c r="AA84" s="10">
        <v>17.5</v>
      </c>
      <c r="AB84" s="10"/>
      <c r="AC84" s="10">
        <v>58.7</v>
      </c>
      <c r="AD84" s="10">
        <v>23.9</v>
      </c>
      <c r="AE84" s="10"/>
      <c r="AF84" s="10">
        <v>29.5</v>
      </c>
      <c r="AG84" s="10">
        <v>11</v>
      </c>
      <c r="AH84" s="10">
        <v>53.8</v>
      </c>
      <c r="AI84" s="10">
        <v>10</v>
      </c>
      <c r="AJ84" s="10">
        <v>11.7</v>
      </c>
      <c r="AK84" s="10">
        <v>5</v>
      </c>
      <c r="AL84" s="10"/>
      <c r="AM84" s="10">
        <v>20</v>
      </c>
      <c r="AN84" s="10"/>
      <c r="AO84" s="10">
        <v>4</v>
      </c>
      <c r="AP84" s="10">
        <v>65</v>
      </c>
      <c r="AQ84" s="10">
        <v>40</v>
      </c>
      <c r="AR84" s="10"/>
      <c r="AS84" s="10">
        <v>26</v>
      </c>
      <c r="AT84" s="10">
        <v>13.2</v>
      </c>
      <c r="AU84" s="10">
        <v>35</v>
      </c>
      <c r="AV84" s="10"/>
      <c r="AW84" s="10">
        <v>43.2</v>
      </c>
      <c r="AX84" s="10">
        <v>10</v>
      </c>
      <c r="AY84" s="10"/>
    </row>
    <row r="85" spans="1:51" x14ac:dyDescent="0.25">
      <c r="A85" s="4"/>
      <c r="B85" s="4"/>
      <c r="C85" s="4">
        <v>61112</v>
      </c>
      <c r="D85" s="135" t="s">
        <v>440</v>
      </c>
      <c r="E85" s="10">
        <v>301.3</v>
      </c>
      <c r="F85" s="10">
        <v>126.4</v>
      </c>
      <c r="G85" s="10">
        <v>174.9</v>
      </c>
      <c r="H85" s="10"/>
      <c r="I85" s="10"/>
      <c r="J85" s="7"/>
      <c r="K85" s="10">
        <v>1</v>
      </c>
      <c r="L85" s="7">
        <v>30</v>
      </c>
      <c r="M85" s="10">
        <v>5</v>
      </c>
      <c r="N85" s="10"/>
      <c r="O85" s="10"/>
      <c r="P85" s="10"/>
      <c r="Q85" s="10"/>
      <c r="R85" s="10">
        <v>5</v>
      </c>
      <c r="S85" s="10"/>
      <c r="T85" s="10">
        <v>6.8</v>
      </c>
      <c r="U85" s="10"/>
      <c r="V85" s="10">
        <v>2</v>
      </c>
      <c r="W85" s="10">
        <v>0.3</v>
      </c>
      <c r="X85" s="10"/>
      <c r="Y85" s="10"/>
      <c r="Z85" s="10">
        <v>19</v>
      </c>
      <c r="AA85" s="10">
        <v>6</v>
      </c>
      <c r="AB85" s="10"/>
      <c r="AC85" s="10">
        <v>3</v>
      </c>
      <c r="AD85" s="10"/>
      <c r="AE85" s="10"/>
      <c r="AF85" s="10">
        <v>11</v>
      </c>
      <c r="AG85" s="10">
        <v>10</v>
      </c>
      <c r="AH85" s="10">
        <v>8.6</v>
      </c>
      <c r="AI85" s="10"/>
      <c r="AJ85" s="10">
        <v>3.2</v>
      </c>
      <c r="AK85" s="10"/>
      <c r="AL85" s="10"/>
      <c r="AM85" s="10"/>
      <c r="AN85" s="10"/>
      <c r="AO85" s="10">
        <v>4</v>
      </c>
      <c r="AP85" s="10">
        <v>30</v>
      </c>
      <c r="AQ85" s="10">
        <v>20</v>
      </c>
      <c r="AR85" s="10"/>
      <c r="AS85" s="10"/>
      <c r="AT85" s="10"/>
      <c r="AU85" s="10"/>
      <c r="AV85" s="10"/>
      <c r="AW85" s="10"/>
      <c r="AX85" s="10">
        <v>10</v>
      </c>
      <c r="AY85" s="10"/>
    </row>
    <row r="86" spans="1:51" x14ac:dyDescent="0.25">
      <c r="A86" s="4"/>
      <c r="B86" s="4"/>
      <c r="C86" s="4">
        <v>61113</v>
      </c>
      <c r="D86" s="135" t="s">
        <v>441</v>
      </c>
      <c r="E86" s="10">
        <v>122.8</v>
      </c>
      <c r="F86" s="10"/>
      <c r="G86" s="10">
        <v>122.8</v>
      </c>
      <c r="H86" s="10"/>
      <c r="I86" s="10"/>
      <c r="J86" s="7"/>
      <c r="K86" s="10"/>
      <c r="L86" s="7"/>
      <c r="M86" s="10"/>
      <c r="N86" s="10">
        <v>5</v>
      </c>
      <c r="O86" s="10">
        <v>40</v>
      </c>
      <c r="P86" s="10"/>
      <c r="Q86" s="10"/>
      <c r="R86" s="10"/>
      <c r="S86" s="10"/>
      <c r="T86" s="10">
        <v>10.8</v>
      </c>
      <c r="U86" s="10"/>
      <c r="V86" s="10">
        <v>12</v>
      </c>
      <c r="W86" s="10"/>
      <c r="X86" s="10"/>
      <c r="Y86" s="10"/>
      <c r="Z86" s="10">
        <v>15.8</v>
      </c>
      <c r="AA86" s="10">
        <v>1</v>
      </c>
      <c r="AB86" s="10"/>
      <c r="AC86" s="10"/>
      <c r="AD86" s="10"/>
      <c r="AE86" s="10">
        <v>5</v>
      </c>
      <c r="AF86" s="10"/>
      <c r="AG86" s="10"/>
      <c r="AH86" s="10"/>
      <c r="AI86" s="10">
        <v>18</v>
      </c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>
        <v>4.4000000000000004</v>
      </c>
      <c r="AU86" s="10">
        <v>5</v>
      </c>
      <c r="AV86" s="10"/>
      <c r="AW86" s="10">
        <v>5.8</v>
      </c>
      <c r="AX86" s="10"/>
      <c r="AY86" s="10"/>
    </row>
    <row r="87" spans="1:51" x14ac:dyDescent="0.25">
      <c r="A87" s="4"/>
      <c r="B87" s="4"/>
      <c r="C87" s="4">
        <v>61118</v>
      </c>
      <c r="D87" s="135" t="s">
        <v>393</v>
      </c>
      <c r="E87" s="10">
        <v>1291.4000000000001</v>
      </c>
      <c r="F87" s="10">
        <v>70.5</v>
      </c>
      <c r="G87" s="10">
        <v>1220.9000000000001</v>
      </c>
      <c r="H87" s="10">
        <v>50</v>
      </c>
      <c r="I87" s="10"/>
      <c r="J87" s="7"/>
      <c r="K87" s="10">
        <v>1</v>
      </c>
      <c r="L87" s="7">
        <v>135</v>
      </c>
      <c r="M87" s="10"/>
      <c r="N87" s="10">
        <v>25</v>
      </c>
      <c r="O87" s="10"/>
      <c r="P87" s="10"/>
      <c r="Q87" s="10">
        <v>72</v>
      </c>
      <c r="R87" s="10">
        <v>5</v>
      </c>
      <c r="S87" s="10">
        <v>216</v>
      </c>
      <c r="T87" s="10">
        <v>150.9</v>
      </c>
      <c r="U87" s="10">
        <v>400</v>
      </c>
      <c r="V87" s="10"/>
      <c r="W87" s="10"/>
      <c r="X87" s="10">
        <v>6</v>
      </c>
      <c r="Y87" s="10"/>
      <c r="Z87" s="10">
        <v>8</v>
      </c>
      <c r="AA87" s="10">
        <v>8</v>
      </c>
      <c r="AB87" s="10"/>
      <c r="AC87" s="10">
        <v>14</v>
      </c>
      <c r="AD87" s="10"/>
      <c r="AE87" s="10"/>
      <c r="AF87" s="10"/>
      <c r="AG87" s="10"/>
      <c r="AH87" s="10">
        <v>40</v>
      </c>
      <c r="AI87" s="10"/>
      <c r="AJ87" s="10"/>
      <c r="AK87" s="10"/>
      <c r="AL87" s="10">
        <v>56</v>
      </c>
      <c r="AM87" s="10"/>
      <c r="AN87" s="10"/>
      <c r="AO87" s="10">
        <v>1</v>
      </c>
      <c r="AP87" s="10">
        <v>13</v>
      </c>
      <c r="AQ87" s="10"/>
      <c r="AR87" s="10"/>
      <c r="AS87" s="10"/>
      <c r="AT87" s="10"/>
      <c r="AU87" s="10"/>
      <c r="AV87" s="10"/>
      <c r="AW87" s="10"/>
      <c r="AX87" s="10">
        <v>20</v>
      </c>
      <c r="AY87" s="10"/>
    </row>
    <row r="88" spans="1:51" x14ac:dyDescent="0.25">
      <c r="A88" s="4"/>
      <c r="B88" s="4">
        <v>6112</v>
      </c>
      <c r="C88" s="4"/>
      <c r="D88" s="139" t="s">
        <v>442</v>
      </c>
      <c r="E88" s="10">
        <f>SUM(E89:E92)</f>
        <v>282988.89999999997</v>
      </c>
      <c r="F88" s="10">
        <f t="shared" ref="F88:X88" si="31">SUM(F89:F92)</f>
        <v>80752.800000000003</v>
      </c>
      <c r="G88" s="10">
        <f t="shared" si="31"/>
        <v>202236.09999999998</v>
      </c>
      <c r="H88" s="10">
        <f t="shared" si="31"/>
        <v>440</v>
      </c>
      <c r="I88" s="10">
        <f t="shared" si="31"/>
        <v>6977.4</v>
      </c>
      <c r="J88" s="7">
        <f t="shared" si="31"/>
        <v>6800</v>
      </c>
      <c r="K88" s="10">
        <f t="shared" si="31"/>
        <v>289</v>
      </c>
      <c r="L88" s="7">
        <f t="shared" si="31"/>
        <v>2450</v>
      </c>
      <c r="M88" s="10">
        <f t="shared" si="31"/>
        <v>367.5</v>
      </c>
      <c r="N88" s="10">
        <f t="shared" si="31"/>
        <v>790</v>
      </c>
      <c r="O88" s="10">
        <f t="shared" si="31"/>
        <v>7230</v>
      </c>
      <c r="P88" s="10">
        <f>SUM(P89:P92)</f>
        <v>10300</v>
      </c>
      <c r="Q88" s="10">
        <f t="shared" si="31"/>
        <v>7300</v>
      </c>
      <c r="R88" s="10">
        <f t="shared" si="31"/>
        <v>4000</v>
      </c>
      <c r="S88" s="10">
        <f t="shared" si="31"/>
        <v>1046</v>
      </c>
      <c r="T88" s="10">
        <f t="shared" si="31"/>
        <v>12518.5</v>
      </c>
      <c r="U88" s="10">
        <f t="shared" si="31"/>
        <v>1552</v>
      </c>
      <c r="V88" s="10">
        <f t="shared" si="31"/>
        <v>6964</v>
      </c>
      <c r="W88" s="10">
        <f t="shared" si="31"/>
        <v>3100</v>
      </c>
      <c r="X88" s="10">
        <f t="shared" si="31"/>
        <v>7194.8</v>
      </c>
      <c r="Y88" s="10">
        <f>SUM(Y89:Y92)</f>
        <v>1800</v>
      </c>
      <c r="Z88" s="10">
        <f>SUM(Z89:Z92)</f>
        <v>27283.100000000002</v>
      </c>
      <c r="AA88" s="10">
        <f t="shared" ref="AA88:AY88" si="32">SUM(AA89:AA92)</f>
        <v>4851.7</v>
      </c>
      <c r="AB88" s="10">
        <f t="shared" si="32"/>
        <v>3811.8999999999996</v>
      </c>
      <c r="AC88" s="10">
        <f t="shared" si="32"/>
        <v>20338.5</v>
      </c>
      <c r="AD88" s="10">
        <f t="shared" si="32"/>
        <v>1575.1</v>
      </c>
      <c r="AE88" s="10">
        <f t="shared" si="32"/>
        <v>2350</v>
      </c>
      <c r="AF88" s="10">
        <f t="shared" si="32"/>
        <v>4241.6000000000004</v>
      </c>
      <c r="AG88" s="10">
        <f t="shared" si="32"/>
        <v>1262.5999999999999</v>
      </c>
      <c r="AH88" s="10">
        <f t="shared" si="32"/>
        <v>1718.9</v>
      </c>
      <c r="AI88" s="10">
        <f t="shared" si="32"/>
        <v>475</v>
      </c>
      <c r="AJ88" s="10">
        <f t="shared" si="32"/>
        <v>3373.1</v>
      </c>
      <c r="AK88" s="10">
        <f t="shared" si="32"/>
        <v>1750</v>
      </c>
      <c r="AL88" s="10">
        <f t="shared" si="32"/>
        <v>2511</v>
      </c>
      <c r="AM88" s="10">
        <f t="shared" si="32"/>
        <v>130</v>
      </c>
      <c r="AN88" s="10">
        <f t="shared" si="32"/>
        <v>484</v>
      </c>
      <c r="AO88" s="10">
        <f t="shared" si="32"/>
        <v>250</v>
      </c>
      <c r="AP88" s="10">
        <f t="shared" si="32"/>
        <v>3207.1</v>
      </c>
      <c r="AQ88" s="10">
        <f t="shared" si="32"/>
        <v>9427.7000000000007</v>
      </c>
      <c r="AR88" s="10">
        <f t="shared" si="32"/>
        <v>1800</v>
      </c>
      <c r="AS88" s="10">
        <f t="shared" si="32"/>
        <v>13670.599999999999</v>
      </c>
      <c r="AT88" s="10">
        <f t="shared" si="32"/>
        <v>1022</v>
      </c>
      <c r="AU88" s="10">
        <f t="shared" si="32"/>
        <v>3230</v>
      </c>
      <c r="AV88" s="10">
        <f t="shared" si="32"/>
        <v>9113</v>
      </c>
      <c r="AW88" s="10">
        <f t="shared" si="32"/>
        <v>1540</v>
      </c>
      <c r="AX88" s="10">
        <f t="shared" si="32"/>
        <v>1700</v>
      </c>
      <c r="AY88" s="10">
        <f t="shared" si="32"/>
        <v>0</v>
      </c>
    </row>
    <row r="89" spans="1:51" x14ac:dyDescent="0.25">
      <c r="A89" s="4"/>
      <c r="B89" s="4"/>
      <c r="C89" s="4">
        <v>61121</v>
      </c>
      <c r="D89" s="137" t="s">
        <v>422</v>
      </c>
      <c r="E89" s="10">
        <v>43821.1</v>
      </c>
      <c r="F89" s="10">
        <v>11164.6</v>
      </c>
      <c r="G89" s="10">
        <v>32656.5</v>
      </c>
      <c r="H89" s="10">
        <v>100</v>
      </c>
      <c r="I89" s="10">
        <v>917.4</v>
      </c>
      <c r="J89" s="7">
        <v>1800</v>
      </c>
      <c r="K89" s="10">
        <v>56</v>
      </c>
      <c r="L89" s="7">
        <v>500</v>
      </c>
      <c r="M89" s="10">
        <v>68.2</v>
      </c>
      <c r="N89" s="10">
        <v>280</v>
      </c>
      <c r="O89" s="10">
        <v>230</v>
      </c>
      <c r="P89" s="10">
        <v>75</v>
      </c>
      <c r="Q89" s="10">
        <v>1072</v>
      </c>
      <c r="R89" s="10">
        <v>80</v>
      </c>
      <c r="S89" s="10">
        <v>334</v>
      </c>
      <c r="T89" s="10">
        <v>2441.3000000000002</v>
      </c>
      <c r="U89" s="10">
        <v>51</v>
      </c>
      <c r="V89" s="10">
        <v>1852</v>
      </c>
      <c r="W89" s="10">
        <v>959.5</v>
      </c>
      <c r="X89" s="14">
        <v>154</v>
      </c>
      <c r="Y89" s="10">
        <v>360</v>
      </c>
      <c r="Z89" s="10">
        <v>3911.5</v>
      </c>
      <c r="AA89" s="10">
        <v>847.3</v>
      </c>
      <c r="AB89" s="10">
        <v>526.9</v>
      </c>
      <c r="AC89" s="10">
        <v>2839.6</v>
      </c>
      <c r="AD89" s="10">
        <v>261.10000000000002</v>
      </c>
      <c r="AE89" s="10">
        <v>688.1</v>
      </c>
      <c r="AF89" s="10">
        <v>1455.3</v>
      </c>
      <c r="AG89" s="10">
        <v>237.8</v>
      </c>
      <c r="AH89" s="10">
        <v>57.6</v>
      </c>
      <c r="AI89" s="10">
        <v>5</v>
      </c>
      <c r="AJ89" s="10">
        <v>696.7</v>
      </c>
      <c r="AK89" s="10">
        <v>351</v>
      </c>
      <c r="AL89" s="10">
        <v>117.1</v>
      </c>
      <c r="AM89" s="10">
        <v>30</v>
      </c>
      <c r="AN89" s="10">
        <v>47.1</v>
      </c>
      <c r="AO89" s="10">
        <v>90</v>
      </c>
      <c r="AP89" s="10">
        <v>916.1</v>
      </c>
      <c r="AQ89" s="10">
        <v>2337</v>
      </c>
      <c r="AR89" s="10">
        <v>218.8</v>
      </c>
      <c r="AS89" s="10">
        <v>1670.2</v>
      </c>
      <c r="AT89" s="10">
        <v>18</v>
      </c>
      <c r="AU89" s="10">
        <v>598</v>
      </c>
      <c r="AV89" s="10">
        <v>2691</v>
      </c>
      <c r="AW89" s="10">
        <v>350</v>
      </c>
      <c r="AX89" s="10">
        <v>364.9</v>
      </c>
      <c r="AY89" s="10"/>
    </row>
    <row r="90" spans="1:51" x14ac:dyDescent="0.25">
      <c r="A90" s="4"/>
      <c r="B90" s="4"/>
      <c r="C90" s="4">
        <v>61122</v>
      </c>
      <c r="D90" s="138" t="s">
        <v>443</v>
      </c>
      <c r="E90" s="10">
        <v>58275.9</v>
      </c>
      <c r="F90" s="10">
        <v>15465.5</v>
      </c>
      <c r="G90" s="10">
        <v>42810.400000000001</v>
      </c>
      <c r="H90" s="10">
        <v>120</v>
      </c>
      <c r="I90" s="10">
        <v>2858.4</v>
      </c>
      <c r="J90" s="7">
        <v>3500</v>
      </c>
      <c r="K90" s="10">
        <v>49</v>
      </c>
      <c r="L90" s="7">
        <v>350</v>
      </c>
      <c r="M90" s="10">
        <v>44.1</v>
      </c>
      <c r="N90" s="10">
        <v>100</v>
      </c>
      <c r="O90" s="10">
        <v>6350</v>
      </c>
      <c r="P90" s="10">
        <v>2000</v>
      </c>
      <c r="Q90" s="10">
        <v>845</v>
      </c>
      <c r="R90" s="10">
        <v>538.4</v>
      </c>
      <c r="S90" s="10">
        <v>122</v>
      </c>
      <c r="T90" s="10">
        <v>1686.8</v>
      </c>
      <c r="U90" s="10">
        <v>272</v>
      </c>
      <c r="V90" s="10">
        <v>1146.0999999999999</v>
      </c>
      <c r="W90" s="10">
        <v>390.2</v>
      </c>
      <c r="X90" s="10">
        <v>1860.2</v>
      </c>
      <c r="Y90" s="10">
        <v>540</v>
      </c>
      <c r="Z90" s="10">
        <v>3563.2</v>
      </c>
      <c r="AA90" s="10">
        <v>674.9</v>
      </c>
      <c r="AB90" s="10">
        <v>509.8</v>
      </c>
      <c r="AC90" s="10">
        <v>3190.9</v>
      </c>
      <c r="AD90" s="10">
        <v>184.2</v>
      </c>
      <c r="AE90" s="10">
        <v>426.4</v>
      </c>
      <c r="AF90" s="10">
        <v>536.29999999999995</v>
      </c>
      <c r="AG90" s="10">
        <v>164.4</v>
      </c>
      <c r="AH90" s="10">
        <v>301.5</v>
      </c>
      <c r="AI90" s="10">
        <v>190</v>
      </c>
      <c r="AJ90" s="10">
        <v>375.8</v>
      </c>
      <c r="AK90" s="10">
        <v>210</v>
      </c>
      <c r="AL90" s="10">
        <v>341.1</v>
      </c>
      <c r="AM90" s="10">
        <v>30</v>
      </c>
      <c r="AN90" s="10">
        <v>56</v>
      </c>
      <c r="AO90" s="10">
        <v>40</v>
      </c>
      <c r="AP90" s="10">
        <v>486.7</v>
      </c>
      <c r="AQ90" s="10">
        <v>1010</v>
      </c>
      <c r="AR90" s="10">
        <v>453.2</v>
      </c>
      <c r="AS90" s="10">
        <v>3470</v>
      </c>
      <c r="AT90" s="10">
        <v>129.80000000000001</v>
      </c>
      <c r="AU90" s="10">
        <v>668.4</v>
      </c>
      <c r="AV90" s="10">
        <v>2467</v>
      </c>
      <c r="AW90" s="10">
        <v>200</v>
      </c>
      <c r="AX90" s="10">
        <v>358.6</v>
      </c>
      <c r="AY90" s="10"/>
    </row>
    <row r="91" spans="1:51" x14ac:dyDescent="0.25">
      <c r="A91" s="4"/>
      <c r="B91" s="4"/>
      <c r="C91" s="4">
        <v>61123</v>
      </c>
      <c r="D91" s="138" t="s">
        <v>444</v>
      </c>
      <c r="E91" s="10">
        <v>178553.8</v>
      </c>
      <c r="F91" s="10">
        <v>52093.1</v>
      </c>
      <c r="G91" s="10">
        <v>126460.7</v>
      </c>
      <c r="H91" s="10">
        <v>220</v>
      </c>
      <c r="I91" s="10">
        <v>3201.6</v>
      </c>
      <c r="J91" s="7">
        <v>1500</v>
      </c>
      <c r="K91" s="10">
        <v>180</v>
      </c>
      <c r="L91" s="7">
        <v>1600</v>
      </c>
      <c r="M91" s="10">
        <v>255.2</v>
      </c>
      <c r="N91" s="10">
        <v>410</v>
      </c>
      <c r="O91" s="10">
        <v>650</v>
      </c>
      <c r="P91" s="10">
        <v>8225</v>
      </c>
      <c r="Q91" s="10">
        <v>5383</v>
      </c>
      <c r="R91" s="10">
        <v>3381.6</v>
      </c>
      <c r="S91" s="10">
        <v>550</v>
      </c>
      <c r="T91" s="10">
        <v>8321.6</v>
      </c>
      <c r="U91" s="10">
        <v>1229</v>
      </c>
      <c r="V91" s="10">
        <v>3965.9</v>
      </c>
      <c r="W91" s="10">
        <v>1750.3</v>
      </c>
      <c r="X91" s="10">
        <v>5180.6000000000004</v>
      </c>
      <c r="Y91" s="10">
        <v>900</v>
      </c>
      <c r="Z91" s="10">
        <v>19770.900000000001</v>
      </c>
      <c r="AA91" s="10">
        <v>3304.5</v>
      </c>
      <c r="AB91" s="10">
        <v>2775.2</v>
      </c>
      <c r="AC91" s="10">
        <v>14308</v>
      </c>
      <c r="AD91" s="10">
        <v>1089.8</v>
      </c>
      <c r="AE91" s="10">
        <v>1235.5</v>
      </c>
      <c r="AF91" s="10">
        <v>2250</v>
      </c>
      <c r="AG91" s="10">
        <v>860.4</v>
      </c>
      <c r="AH91" s="10">
        <v>1359.8</v>
      </c>
      <c r="AI91" s="10">
        <v>280</v>
      </c>
      <c r="AJ91" s="14">
        <v>2300.6</v>
      </c>
      <c r="AK91" s="10">
        <v>1189</v>
      </c>
      <c r="AL91" s="10">
        <v>2020.3</v>
      </c>
      <c r="AM91" s="10">
        <v>70</v>
      </c>
      <c r="AN91" s="10">
        <v>380.9</v>
      </c>
      <c r="AO91" s="10">
        <v>120</v>
      </c>
      <c r="AP91" s="10">
        <v>1804.3</v>
      </c>
      <c r="AQ91" s="10">
        <v>6033</v>
      </c>
      <c r="AR91" s="10">
        <v>1115</v>
      </c>
      <c r="AS91" s="10">
        <v>8530.4</v>
      </c>
      <c r="AT91" s="10">
        <v>874.2</v>
      </c>
      <c r="AU91" s="10">
        <v>1963.6</v>
      </c>
      <c r="AV91" s="10">
        <v>3955</v>
      </c>
      <c r="AW91" s="10">
        <v>990</v>
      </c>
      <c r="AX91" s="10">
        <v>976.5</v>
      </c>
      <c r="AY91" s="10"/>
    </row>
    <row r="92" spans="1:51" x14ac:dyDescent="0.25">
      <c r="A92" s="4"/>
      <c r="B92" s="4"/>
      <c r="C92" s="4">
        <v>61128</v>
      </c>
      <c r="D92" s="138" t="s">
        <v>445</v>
      </c>
      <c r="E92" s="10">
        <v>2338.1</v>
      </c>
      <c r="F92" s="10">
        <v>2029.6</v>
      </c>
      <c r="G92" s="10">
        <v>308.5</v>
      </c>
      <c r="H92" s="10"/>
      <c r="I92" s="10"/>
      <c r="J92" s="7"/>
      <c r="K92" s="10">
        <v>4</v>
      </c>
      <c r="L92" s="7"/>
      <c r="M92" s="10"/>
      <c r="N92" s="10"/>
      <c r="O92" s="10"/>
      <c r="P92" s="10"/>
      <c r="Q92" s="10"/>
      <c r="R92" s="10"/>
      <c r="S92" s="10">
        <v>40</v>
      </c>
      <c r="T92" s="10">
        <v>68.8</v>
      </c>
      <c r="U92" s="10"/>
      <c r="V92" s="10"/>
      <c r="W92" s="10"/>
      <c r="X92" s="10"/>
      <c r="Y92" s="10"/>
      <c r="Z92" s="10">
        <v>37.5</v>
      </c>
      <c r="AA92" s="10">
        <v>25</v>
      </c>
      <c r="AB92" s="10"/>
      <c r="AC92" s="10"/>
      <c r="AD92" s="10">
        <v>40</v>
      </c>
      <c r="AE92" s="10"/>
      <c r="AF92" s="10"/>
      <c r="AG92" s="10"/>
      <c r="AH92" s="10"/>
      <c r="AI92" s="10"/>
      <c r="AJ92" s="10"/>
      <c r="AK92" s="10"/>
      <c r="AL92" s="10">
        <v>32.5</v>
      </c>
      <c r="AM92" s="10"/>
      <c r="AN92" s="10"/>
      <c r="AO92" s="10"/>
      <c r="AP92" s="10"/>
      <c r="AQ92" s="10">
        <v>47.7</v>
      </c>
      <c r="AR92" s="10">
        <v>13</v>
      </c>
      <c r="AS92" s="10"/>
      <c r="AT92" s="10"/>
      <c r="AU92" s="10"/>
      <c r="AV92" s="10"/>
      <c r="AW92" s="10"/>
      <c r="AX92" s="10"/>
      <c r="AY92" s="10"/>
    </row>
    <row r="93" spans="1:51" x14ac:dyDescent="0.25">
      <c r="A93" s="4"/>
      <c r="B93" s="4">
        <v>6113</v>
      </c>
      <c r="C93" s="4"/>
      <c r="D93" s="141" t="s">
        <v>446</v>
      </c>
      <c r="E93" s="10">
        <f>SUM(E94:E97)</f>
        <v>108330.6</v>
      </c>
      <c r="F93" s="10">
        <f t="shared" ref="F93:X93" si="33">SUM(F94:F97)</f>
        <v>8</v>
      </c>
      <c r="G93" s="10">
        <f t="shared" si="33"/>
        <v>108322.6</v>
      </c>
      <c r="H93" s="10">
        <f t="shared" si="33"/>
        <v>3615</v>
      </c>
      <c r="I93" s="10">
        <f t="shared" si="33"/>
        <v>18235.099999999999</v>
      </c>
      <c r="J93" s="7">
        <f t="shared" si="33"/>
        <v>4320</v>
      </c>
      <c r="K93" s="10">
        <f t="shared" si="33"/>
        <v>342</v>
      </c>
      <c r="L93" s="7">
        <f t="shared" si="33"/>
        <v>8000</v>
      </c>
      <c r="M93" s="10">
        <f t="shared" si="33"/>
        <v>1856.8</v>
      </c>
      <c r="N93" s="10">
        <f t="shared" si="33"/>
        <v>1000</v>
      </c>
      <c r="O93" s="10">
        <f t="shared" si="33"/>
        <v>3160</v>
      </c>
      <c r="P93" s="10">
        <f t="shared" si="33"/>
        <v>1900</v>
      </c>
      <c r="Q93" s="10">
        <f t="shared" si="33"/>
        <v>900</v>
      </c>
      <c r="R93" s="10">
        <f t="shared" si="33"/>
        <v>322</v>
      </c>
      <c r="S93" s="10">
        <f t="shared" si="33"/>
        <v>12773</v>
      </c>
      <c r="T93" s="10">
        <f t="shared" si="33"/>
        <v>9381.4000000000015</v>
      </c>
      <c r="U93" s="10">
        <f t="shared" si="33"/>
        <v>398</v>
      </c>
      <c r="V93" s="10">
        <f t="shared" si="33"/>
        <v>1688</v>
      </c>
      <c r="W93" s="10">
        <f t="shared" si="33"/>
        <v>1149.8</v>
      </c>
      <c r="X93" s="10">
        <f t="shared" si="33"/>
        <v>794.19999999999993</v>
      </c>
      <c r="Y93" s="10">
        <f>SUM(Y94:Y97)</f>
        <v>6184</v>
      </c>
      <c r="Z93" s="10">
        <f>SUM(Z94:Z97)</f>
        <v>3495.2</v>
      </c>
      <c r="AA93" s="10">
        <f t="shared" ref="AA93:AY93" si="34">SUM(AA94:AA97)</f>
        <v>1422.6</v>
      </c>
      <c r="AB93" s="10">
        <f t="shared" si="34"/>
        <v>1840</v>
      </c>
      <c r="AC93" s="10">
        <f t="shared" si="34"/>
        <v>3458.9</v>
      </c>
      <c r="AD93" s="10">
        <f t="shared" si="34"/>
        <v>830</v>
      </c>
      <c r="AE93" s="10">
        <f t="shared" si="34"/>
        <v>1420</v>
      </c>
      <c r="AF93" s="10">
        <f t="shared" si="34"/>
        <v>185</v>
      </c>
      <c r="AG93" s="10">
        <f t="shared" si="34"/>
        <v>760.1</v>
      </c>
      <c r="AH93" s="10">
        <f t="shared" si="34"/>
        <v>1833.5</v>
      </c>
      <c r="AI93" s="10">
        <f t="shared" si="34"/>
        <v>105</v>
      </c>
      <c r="AJ93" s="10">
        <f t="shared" si="34"/>
        <v>614</v>
      </c>
      <c r="AK93" s="10">
        <f t="shared" si="34"/>
        <v>1500</v>
      </c>
      <c r="AL93" s="10">
        <f t="shared" si="34"/>
        <v>1459</v>
      </c>
      <c r="AM93" s="10">
        <f t="shared" si="34"/>
        <v>270</v>
      </c>
      <c r="AN93" s="10">
        <f t="shared" si="34"/>
        <v>12</v>
      </c>
      <c r="AO93" s="10">
        <f t="shared" si="34"/>
        <v>300</v>
      </c>
      <c r="AP93" s="10">
        <f t="shared" si="34"/>
        <v>4298.5</v>
      </c>
      <c r="AQ93" s="10">
        <f t="shared" si="34"/>
        <v>500</v>
      </c>
      <c r="AR93" s="10">
        <f t="shared" si="34"/>
        <v>250</v>
      </c>
      <c r="AS93" s="10">
        <f t="shared" si="34"/>
        <v>780</v>
      </c>
      <c r="AT93" s="10">
        <f t="shared" si="34"/>
        <v>452.5</v>
      </c>
      <c r="AU93" s="10">
        <f t="shared" si="34"/>
        <v>2500</v>
      </c>
      <c r="AV93" s="10">
        <f t="shared" si="34"/>
        <v>617</v>
      </c>
      <c r="AW93" s="10">
        <f t="shared" si="34"/>
        <v>1200</v>
      </c>
      <c r="AX93" s="10">
        <f t="shared" si="34"/>
        <v>2200</v>
      </c>
      <c r="AY93" s="10">
        <f t="shared" si="34"/>
        <v>0</v>
      </c>
    </row>
    <row r="94" spans="1:51" x14ac:dyDescent="0.25">
      <c r="A94" s="4"/>
      <c r="B94" s="4"/>
      <c r="C94" s="4">
        <v>61131</v>
      </c>
      <c r="D94" s="140" t="s">
        <v>422</v>
      </c>
      <c r="E94" s="10">
        <v>36855.9</v>
      </c>
      <c r="F94" s="10">
        <v>2</v>
      </c>
      <c r="G94" s="10">
        <v>36853.9</v>
      </c>
      <c r="H94" s="10">
        <v>1100</v>
      </c>
      <c r="I94" s="10">
        <v>5295.2</v>
      </c>
      <c r="J94" s="7">
        <v>770</v>
      </c>
      <c r="K94" s="10">
        <v>149</v>
      </c>
      <c r="L94" s="7">
        <v>3400</v>
      </c>
      <c r="M94" s="10">
        <v>590.5</v>
      </c>
      <c r="N94" s="10">
        <v>410</v>
      </c>
      <c r="O94" s="10">
        <v>830</v>
      </c>
      <c r="P94" s="10">
        <v>650</v>
      </c>
      <c r="Q94" s="10">
        <v>439</v>
      </c>
      <c r="R94" s="10">
        <v>200</v>
      </c>
      <c r="S94" s="10">
        <v>6059</v>
      </c>
      <c r="T94" s="10">
        <v>3129.2</v>
      </c>
      <c r="U94" s="10">
        <v>150</v>
      </c>
      <c r="V94" s="10">
        <v>360</v>
      </c>
      <c r="W94" s="10">
        <v>287.39999999999998</v>
      </c>
      <c r="X94" s="10">
        <v>204.2</v>
      </c>
      <c r="Y94" s="10">
        <v>2245</v>
      </c>
      <c r="Z94" s="10">
        <v>1149.0999999999999</v>
      </c>
      <c r="AA94" s="10">
        <v>369.4</v>
      </c>
      <c r="AB94" s="10">
        <v>530</v>
      </c>
      <c r="AC94" s="10">
        <v>1117</v>
      </c>
      <c r="AD94" s="10">
        <v>259.5</v>
      </c>
      <c r="AE94" s="10">
        <v>316.39999999999998</v>
      </c>
      <c r="AF94" s="10">
        <v>76</v>
      </c>
      <c r="AG94" s="10">
        <v>235</v>
      </c>
      <c r="AH94" s="10">
        <v>520.5</v>
      </c>
      <c r="AI94" s="10">
        <v>15</v>
      </c>
      <c r="AJ94" s="10">
        <v>220</v>
      </c>
      <c r="AK94" s="10">
        <v>486</v>
      </c>
      <c r="AL94" s="10">
        <v>658.4</v>
      </c>
      <c r="AM94" s="10">
        <v>120</v>
      </c>
      <c r="AN94" s="10"/>
      <c r="AO94" s="10">
        <v>170</v>
      </c>
      <c r="AP94" s="10">
        <v>1765.6</v>
      </c>
      <c r="AQ94" s="10">
        <v>100</v>
      </c>
      <c r="AR94" s="10">
        <v>70</v>
      </c>
      <c r="AS94" s="10">
        <v>202.3</v>
      </c>
      <c r="AT94" s="10">
        <v>160</v>
      </c>
      <c r="AU94" s="10">
        <v>820</v>
      </c>
      <c r="AV94" s="10">
        <v>215</v>
      </c>
      <c r="AW94" s="10">
        <v>350</v>
      </c>
      <c r="AX94" s="10">
        <v>660.2</v>
      </c>
      <c r="AY94" s="10"/>
    </row>
    <row r="95" spans="1:51" x14ac:dyDescent="0.25">
      <c r="A95" s="4"/>
      <c r="B95" s="4"/>
      <c r="C95" s="4">
        <v>61132</v>
      </c>
      <c r="D95" s="140" t="s">
        <v>443</v>
      </c>
      <c r="E95" s="10">
        <v>25048.3</v>
      </c>
      <c r="F95" s="10">
        <v>3</v>
      </c>
      <c r="G95" s="10">
        <v>25045.3</v>
      </c>
      <c r="H95" s="10">
        <v>400</v>
      </c>
      <c r="I95" s="10">
        <v>8550</v>
      </c>
      <c r="J95" s="7">
        <v>2250</v>
      </c>
      <c r="K95" s="10">
        <v>87</v>
      </c>
      <c r="L95" s="7">
        <v>1000</v>
      </c>
      <c r="M95" s="10">
        <v>137.30000000000001</v>
      </c>
      <c r="N95" s="10">
        <v>150</v>
      </c>
      <c r="O95" s="10">
        <v>500</v>
      </c>
      <c r="P95" s="10">
        <v>750</v>
      </c>
      <c r="Q95" s="10">
        <v>103</v>
      </c>
      <c r="R95" s="10">
        <v>122</v>
      </c>
      <c r="S95" s="10">
        <v>1268</v>
      </c>
      <c r="T95" s="10">
        <v>1192.4000000000001</v>
      </c>
      <c r="U95" s="10">
        <v>98</v>
      </c>
      <c r="V95" s="10">
        <v>525</v>
      </c>
      <c r="W95" s="10">
        <v>287.39999999999998</v>
      </c>
      <c r="X95" s="10">
        <v>379.9</v>
      </c>
      <c r="Y95" s="10">
        <v>1039</v>
      </c>
      <c r="Z95" s="10">
        <v>894.3</v>
      </c>
      <c r="AA95" s="10">
        <v>407.2</v>
      </c>
      <c r="AB95" s="10">
        <v>383</v>
      </c>
      <c r="AC95" s="10">
        <v>682.3</v>
      </c>
      <c r="AD95" s="10">
        <v>226</v>
      </c>
      <c r="AE95" s="10">
        <v>519</v>
      </c>
      <c r="AF95" s="10">
        <v>51</v>
      </c>
      <c r="AG95" s="10">
        <v>110.3</v>
      </c>
      <c r="AH95" s="10">
        <v>282.39999999999998</v>
      </c>
      <c r="AI95" s="10">
        <v>90</v>
      </c>
      <c r="AJ95" s="10">
        <v>194</v>
      </c>
      <c r="AK95" s="10">
        <v>253</v>
      </c>
      <c r="AL95" s="10">
        <v>92</v>
      </c>
      <c r="AM95" s="10">
        <v>60</v>
      </c>
      <c r="AN95" s="10">
        <v>12</v>
      </c>
      <c r="AO95" s="10">
        <v>30</v>
      </c>
      <c r="AP95" s="10">
        <v>337.7</v>
      </c>
      <c r="AQ95" s="10">
        <v>200</v>
      </c>
      <c r="AR95" s="10">
        <v>70</v>
      </c>
      <c r="AS95" s="10">
        <v>47.6</v>
      </c>
      <c r="AT95" s="10">
        <v>85</v>
      </c>
      <c r="AU95" s="10">
        <v>530</v>
      </c>
      <c r="AV95" s="10">
        <v>110</v>
      </c>
      <c r="AW95" s="10">
        <v>250</v>
      </c>
      <c r="AX95" s="10">
        <v>289.5</v>
      </c>
      <c r="AY95" s="10"/>
    </row>
    <row r="96" spans="1:51" x14ac:dyDescent="0.25">
      <c r="A96" s="4"/>
      <c r="B96" s="4"/>
      <c r="C96" s="4">
        <v>61133</v>
      </c>
      <c r="D96" s="140" t="s">
        <v>444</v>
      </c>
      <c r="E96" s="10">
        <v>44827.8</v>
      </c>
      <c r="F96" s="10">
        <v>3</v>
      </c>
      <c r="G96" s="10">
        <v>44824.800000000003</v>
      </c>
      <c r="H96" s="10">
        <v>2115</v>
      </c>
      <c r="I96" s="10">
        <v>4389.8999999999996</v>
      </c>
      <c r="J96" s="7">
        <v>1300</v>
      </c>
      <c r="K96" s="10">
        <v>106</v>
      </c>
      <c r="L96" s="7">
        <v>3600</v>
      </c>
      <c r="M96" s="10">
        <v>1129</v>
      </c>
      <c r="N96" s="10">
        <v>440</v>
      </c>
      <c r="O96" s="10">
        <v>770</v>
      </c>
      <c r="P96" s="10">
        <v>500</v>
      </c>
      <c r="Q96" s="10">
        <v>358</v>
      </c>
      <c r="R96" s="10"/>
      <c r="S96" s="10">
        <v>5402</v>
      </c>
      <c r="T96" s="10">
        <v>4688.6000000000004</v>
      </c>
      <c r="U96" s="10">
        <v>150</v>
      </c>
      <c r="V96" s="10">
        <v>803</v>
      </c>
      <c r="W96" s="10">
        <v>575</v>
      </c>
      <c r="X96" s="10">
        <v>210.1</v>
      </c>
      <c r="Y96" s="10">
        <v>2900</v>
      </c>
      <c r="Z96" s="10">
        <v>1409.5</v>
      </c>
      <c r="AA96" s="10">
        <v>635</v>
      </c>
      <c r="AB96" s="10">
        <v>911.5</v>
      </c>
      <c r="AC96" s="10">
        <v>1648.2</v>
      </c>
      <c r="AD96" s="10">
        <v>314.5</v>
      </c>
      <c r="AE96" s="10">
        <v>584.6</v>
      </c>
      <c r="AF96" s="10">
        <v>58</v>
      </c>
      <c r="AG96" s="10">
        <v>414.8</v>
      </c>
      <c r="AH96" s="10">
        <v>1017.4</v>
      </c>
      <c r="AI96" s="10"/>
      <c r="AJ96" s="10">
        <v>200</v>
      </c>
      <c r="AK96" s="10">
        <v>761</v>
      </c>
      <c r="AL96" s="10">
        <v>708.6</v>
      </c>
      <c r="AM96" s="10">
        <v>90</v>
      </c>
      <c r="AN96" s="10"/>
      <c r="AO96" s="10">
        <v>100</v>
      </c>
      <c r="AP96" s="10">
        <v>2195.1999999999998</v>
      </c>
      <c r="AQ96" s="10">
        <v>200</v>
      </c>
      <c r="AR96" s="10">
        <v>110</v>
      </c>
      <c r="AS96" s="10">
        <v>530.1</v>
      </c>
      <c r="AT96" s="10">
        <v>207.5</v>
      </c>
      <c r="AU96" s="10">
        <v>1150</v>
      </c>
      <c r="AV96" s="10">
        <v>292</v>
      </c>
      <c r="AW96" s="10">
        <v>600</v>
      </c>
      <c r="AX96" s="10">
        <v>1250.3</v>
      </c>
      <c r="AY96" s="10"/>
    </row>
    <row r="97" spans="1:51" x14ac:dyDescent="0.25">
      <c r="A97" s="4"/>
      <c r="B97" s="4"/>
      <c r="C97" s="4">
        <v>61138</v>
      </c>
      <c r="D97" s="140" t="s">
        <v>447</v>
      </c>
      <c r="E97" s="10">
        <v>1598.6</v>
      </c>
      <c r="F97" s="10"/>
      <c r="G97" s="10">
        <v>1598.6</v>
      </c>
      <c r="H97" s="10"/>
      <c r="I97" s="10"/>
      <c r="J97" s="7"/>
      <c r="K97" s="10"/>
      <c r="L97" s="7"/>
      <c r="M97" s="10"/>
      <c r="N97" s="10"/>
      <c r="O97" s="10">
        <v>1060</v>
      </c>
      <c r="P97" s="10"/>
      <c r="Q97" s="10"/>
      <c r="R97" s="10"/>
      <c r="S97" s="10">
        <v>44</v>
      </c>
      <c r="T97" s="10">
        <v>371.2</v>
      </c>
      <c r="U97" s="10"/>
      <c r="V97" s="10"/>
      <c r="W97" s="10"/>
      <c r="X97" s="10"/>
      <c r="Y97" s="10"/>
      <c r="Z97" s="10">
        <v>42.3</v>
      </c>
      <c r="AA97" s="10">
        <v>11</v>
      </c>
      <c r="AB97" s="10">
        <v>15.5</v>
      </c>
      <c r="AC97" s="10">
        <v>11.4</v>
      </c>
      <c r="AD97" s="10">
        <v>30</v>
      </c>
      <c r="AE97" s="10"/>
      <c r="AF97" s="10"/>
      <c r="AG97" s="10"/>
      <c r="AH97" s="10">
        <v>13.2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x14ac:dyDescent="0.25">
      <c r="A98" s="4"/>
      <c r="B98" s="4">
        <v>6114</v>
      </c>
      <c r="C98" s="4"/>
      <c r="D98" s="143" t="s">
        <v>448</v>
      </c>
      <c r="E98" s="10">
        <f>SUM(E99:E100)</f>
        <v>26526.1</v>
      </c>
      <c r="F98" s="10">
        <f t="shared" ref="F98:AY98" si="35">SUM(F99:F100)</f>
        <v>3533.8</v>
      </c>
      <c r="G98" s="10">
        <f t="shared" si="35"/>
        <v>22992.3</v>
      </c>
      <c r="H98" s="10">
        <f t="shared" si="35"/>
        <v>233</v>
      </c>
      <c r="I98" s="10">
        <f t="shared" si="35"/>
        <v>766.5</v>
      </c>
      <c r="J98" s="7">
        <f t="shared" si="35"/>
        <v>359</v>
      </c>
      <c r="K98" s="10">
        <f t="shared" si="35"/>
        <v>172.9</v>
      </c>
      <c r="L98" s="7">
        <f t="shared" si="35"/>
        <v>3100</v>
      </c>
      <c r="M98" s="10">
        <f t="shared" si="35"/>
        <v>160</v>
      </c>
      <c r="N98" s="10">
        <f t="shared" si="35"/>
        <v>160</v>
      </c>
      <c r="O98" s="10">
        <f t="shared" si="35"/>
        <v>200</v>
      </c>
      <c r="P98" s="10">
        <f t="shared" si="35"/>
        <v>1200</v>
      </c>
      <c r="Q98" s="10">
        <f t="shared" si="35"/>
        <v>71</v>
      </c>
      <c r="R98" s="10">
        <f t="shared" si="35"/>
        <v>75</v>
      </c>
      <c r="S98" s="10">
        <f t="shared" si="35"/>
        <v>2562</v>
      </c>
      <c r="T98" s="10">
        <f t="shared" si="35"/>
        <v>1756.3999999999999</v>
      </c>
      <c r="U98" s="10">
        <f t="shared" si="35"/>
        <v>155</v>
      </c>
      <c r="V98" s="10">
        <f t="shared" si="35"/>
        <v>227.2</v>
      </c>
      <c r="W98" s="10">
        <f t="shared" si="35"/>
        <v>213.4</v>
      </c>
      <c r="X98" s="10">
        <f t="shared" si="35"/>
        <v>140.30000000000001</v>
      </c>
      <c r="Y98" s="10">
        <f t="shared" si="35"/>
        <v>275.5</v>
      </c>
      <c r="Z98" s="10">
        <f t="shared" si="35"/>
        <v>579.20000000000005</v>
      </c>
      <c r="AA98" s="10">
        <f t="shared" si="35"/>
        <v>306.39999999999998</v>
      </c>
      <c r="AB98" s="10">
        <f t="shared" si="35"/>
        <v>45.9</v>
      </c>
      <c r="AC98" s="10">
        <f t="shared" si="35"/>
        <v>278.7</v>
      </c>
      <c r="AD98" s="10">
        <f t="shared" si="35"/>
        <v>157</v>
      </c>
      <c r="AE98" s="10">
        <f t="shared" si="35"/>
        <v>89.7</v>
      </c>
      <c r="AF98" s="10">
        <f t="shared" si="35"/>
        <v>202.5</v>
      </c>
      <c r="AG98" s="10">
        <f t="shared" si="35"/>
        <v>200</v>
      </c>
      <c r="AH98" s="10">
        <f t="shared" si="35"/>
        <v>5108.8</v>
      </c>
      <c r="AI98" s="10">
        <f t="shared" si="35"/>
        <v>40</v>
      </c>
      <c r="AJ98" s="10">
        <f t="shared" si="35"/>
        <v>80</v>
      </c>
      <c r="AK98" s="10">
        <f t="shared" si="35"/>
        <v>203</v>
      </c>
      <c r="AL98" s="10">
        <f t="shared" si="35"/>
        <v>154.19999999999999</v>
      </c>
      <c r="AM98" s="10">
        <f t="shared" si="35"/>
        <v>75</v>
      </c>
      <c r="AN98" s="10">
        <f t="shared" si="35"/>
        <v>30</v>
      </c>
      <c r="AO98" s="10">
        <f t="shared" si="35"/>
        <v>25</v>
      </c>
      <c r="AP98" s="10">
        <f t="shared" si="35"/>
        <v>65</v>
      </c>
      <c r="AQ98" s="10">
        <f t="shared" si="35"/>
        <v>411</v>
      </c>
      <c r="AR98" s="10">
        <f t="shared" si="35"/>
        <v>130</v>
      </c>
      <c r="AS98" s="10">
        <f t="shared" si="35"/>
        <v>2238.3000000000002</v>
      </c>
      <c r="AT98" s="10">
        <f t="shared" si="35"/>
        <v>80.400000000000006</v>
      </c>
      <c r="AU98" s="10">
        <f t="shared" si="35"/>
        <v>185</v>
      </c>
      <c r="AV98" s="10">
        <f t="shared" si="35"/>
        <v>215</v>
      </c>
      <c r="AW98" s="10">
        <f t="shared" si="35"/>
        <v>207.79999999999998</v>
      </c>
      <c r="AX98" s="10">
        <f t="shared" si="35"/>
        <v>57.199999999999996</v>
      </c>
      <c r="AY98" s="10">
        <f t="shared" si="35"/>
        <v>0</v>
      </c>
    </row>
    <row r="99" spans="1:51" x14ac:dyDescent="0.25">
      <c r="A99" s="4"/>
      <c r="B99" s="4"/>
      <c r="C99" s="4">
        <v>61141</v>
      </c>
      <c r="D99" s="142" t="s">
        <v>449</v>
      </c>
      <c r="E99" s="10">
        <v>1637.3</v>
      </c>
      <c r="F99" s="10">
        <v>178.5</v>
      </c>
      <c r="G99" s="10">
        <v>1458.8</v>
      </c>
      <c r="H99" s="10"/>
      <c r="I99" s="10">
        <v>16.5</v>
      </c>
      <c r="J99" s="7">
        <v>19</v>
      </c>
      <c r="K99" s="10">
        <v>2</v>
      </c>
      <c r="L99" s="7">
        <v>50</v>
      </c>
      <c r="M99" s="10"/>
      <c r="N99" s="10">
        <v>10</v>
      </c>
      <c r="O99" s="10"/>
      <c r="P99" s="10"/>
      <c r="Q99" s="10"/>
      <c r="R99" s="10">
        <v>15</v>
      </c>
      <c r="S99" s="10">
        <v>378</v>
      </c>
      <c r="T99" s="10">
        <v>196.3</v>
      </c>
      <c r="U99" s="10">
        <v>5</v>
      </c>
      <c r="V99" s="10">
        <v>20</v>
      </c>
      <c r="W99" s="10"/>
      <c r="X99" s="10"/>
      <c r="Y99" s="10">
        <v>10.5</v>
      </c>
      <c r="Z99" s="10">
        <v>36</v>
      </c>
      <c r="AA99" s="10">
        <v>26.5</v>
      </c>
      <c r="AB99" s="10">
        <v>2</v>
      </c>
      <c r="AC99" s="10">
        <v>21</v>
      </c>
      <c r="AD99" s="10">
        <v>8</v>
      </c>
      <c r="AE99" s="10">
        <v>29.7</v>
      </c>
      <c r="AF99" s="10">
        <v>60</v>
      </c>
      <c r="AG99" s="10">
        <v>30</v>
      </c>
      <c r="AH99" s="10">
        <v>20.6</v>
      </c>
      <c r="AI99" s="10">
        <v>4</v>
      </c>
      <c r="AJ99" s="10"/>
      <c r="AK99" s="10">
        <v>5</v>
      </c>
      <c r="AL99" s="10">
        <v>31</v>
      </c>
      <c r="AM99" s="10">
        <v>3</v>
      </c>
      <c r="AN99" s="10">
        <v>10</v>
      </c>
      <c r="AO99" s="10">
        <v>2</v>
      </c>
      <c r="AP99" s="10"/>
      <c r="AQ99" s="10">
        <v>61</v>
      </c>
      <c r="AR99" s="10"/>
      <c r="AS99" s="10">
        <v>354.8</v>
      </c>
      <c r="AT99" s="10">
        <v>2.4</v>
      </c>
      <c r="AU99" s="10">
        <v>5</v>
      </c>
      <c r="AV99" s="10">
        <v>15</v>
      </c>
      <c r="AW99" s="10">
        <v>5.7</v>
      </c>
      <c r="AX99" s="10">
        <v>3.8</v>
      </c>
      <c r="AY99" s="10"/>
    </row>
    <row r="100" spans="1:51" x14ac:dyDescent="0.25">
      <c r="A100" s="9"/>
      <c r="B100" s="9"/>
      <c r="C100" s="12">
        <v>61142</v>
      </c>
      <c r="D100" s="142" t="s">
        <v>450</v>
      </c>
      <c r="E100" s="10">
        <v>24888.799999999999</v>
      </c>
      <c r="F100" s="10">
        <v>3355.3</v>
      </c>
      <c r="G100" s="10">
        <v>21533.5</v>
      </c>
      <c r="H100" s="10">
        <v>233</v>
      </c>
      <c r="I100" s="10">
        <v>750</v>
      </c>
      <c r="J100" s="7">
        <v>340</v>
      </c>
      <c r="K100" s="10">
        <v>170.9</v>
      </c>
      <c r="L100" s="7">
        <v>3050</v>
      </c>
      <c r="M100" s="10">
        <v>160</v>
      </c>
      <c r="N100" s="10">
        <v>150</v>
      </c>
      <c r="O100" s="10">
        <v>200</v>
      </c>
      <c r="P100" s="10">
        <v>1200</v>
      </c>
      <c r="Q100" s="10">
        <v>71</v>
      </c>
      <c r="R100" s="10">
        <v>60</v>
      </c>
      <c r="S100" s="10">
        <v>2184</v>
      </c>
      <c r="T100" s="10">
        <v>1560.1</v>
      </c>
      <c r="U100" s="10">
        <v>150</v>
      </c>
      <c r="V100" s="10">
        <v>207.2</v>
      </c>
      <c r="W100" s="10">
        <v>213.4</v>
      </c>
      <c r="X100" s="10">
        <v>140.30000000000001</v>
      </c>
      <c r="Y100" s="10">
        <v>265</v>
      </c>
      <c r="Z100" s="10">
        <v>543.20000000000005</v>
      </c>
      <c r="AA100" s="10">
        <v>279.89999999999998</v>
      </c>
      <c r="AB100" s="10">
        <v>43.9</v>
      </c>
      <c r="AC100" s="10">
        <v>257.7</v>
      </c>
      <c r="AD100" s="10">
        <v>149</v>
      </c>
      <c r="AE100" s="10">
        <v>60</v>
      </c>
      <c r="AF100" s="10">
        <v>142.5</v>
      </c>
      <c r="AG100" s="10">
        <v>170</v>
      </c>
      <c r="AH100" s="10">
        <v>5088.2</v>
      </c>
      <c r="AI100" s="10">
        <v>36</v>
      </c>
      <c r="AJ100" s="10">
        <v>80</v>
      </c>
      <c r="AK100" s="10">
        <v>198</v>
      </c>
      <c r="AL100" s="10">
        <v>123.2</v>
      </c>
      <c r="AM100" s="10">
        <v>72</v>
      </c>
      <c r="AN100" s="10">
        <v>20</v>
      </c>
      <c r="AO100" s="10">
        <v>23</v>
      </c>
      <c r="AP100" s="10">
        <v>65</v>
      </c>
      <c r="AQ100" s="10">
        <v>350</v>
      </c>
      <c r="AR100" s="10">
        <v>130</v>
      </c>
      <c r="AS100" s="10">
        <v>1883.5</v>
      </c>
      <c r="AT100" s="10">
        <v>78</v>
      </c>
      <c r="AU100" s="10">
        <v>180</v>
      </c>
      <c r="AV100" s="10">
        <v>200</v>
      </c>
      <c r="AW100" s="10">
        <v>202.1</v>
      </c>
      <c r="AX100" s="10">
        <v>53.4</v>
      </c>
      <c r="AY100" s="10"/>
    </row>
    <row r="101" spans="1:51" x14ac:dyDescent="0.25">
      <c r="A101" s="4" t="s">
        <v>9</v>
      </c>
      <c r="B101" s="4">
        <v>6115</v>
      </c>
      <c r="C101" s="4"/>
      <c r="D101" s="145" t="s">
        <v>451</v>
      </c>
      <c r="E101" s="10">
        <v>675.5</v>
      </c>
      <c r="F101" s="10"/>
      <c r="G101" s="10">
        <v>675.5</v>
      </c>
      <c r="H101" s="10"/>
      <c r="I101" s="10"/>
      <c r="J101" s="7"/>
      <c r="K101" s="10">
        <v>1</v>
      </c>
      <c r="L101" s="7"/>
      <c r="M101" s="10"/>
      <c r="N101" s="10"/>
      <c r="O101" s="10"/>
      <c r="P101" s="10"/>
      <c r="Q101" s="10"/>
      <c r="R101" s="10"/>
      <c r="S101" s="10">
        <v>267</v>
      </c>
      <c r="T101" s="10">
        <v>400</v>
      </c>
      <c r="U101" s="10"/>
      <c r="V101" s="10"/>
      <c r="W101" s="10"/>
      <c r="X101" s="10"/>
      <c r="Y101" s="10">
        <v>4</v>
      </c>
      <c r="Z101" s="10"/>
      <c r="AA101" s="10">
        <v>1</v>
      </c>
      <c r="AB101" s="10"/>
      <c r="AC101" s="10"/>
      <c r="AD101" s="10"/>
      <c r="AE101" s="10"/>
      <c r="AF101" s="10"/>
      <c r="AG101" s="10"/>
      <c r="AH101" s="10">
        <v>2.5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x14ac:dyDescent="0.25">
      <c r="A102" s="4"/>
      <c r="B102" s="4">
        <v>6198</v>
      </c>
      <c r="C102" s="4"/>
      <c r="D102" s="145" t="s">
        <v>452</v>
      </c>
      <c r="E102" s="10">
        <f>SUM(E103)</f>
        <v>2263.6</v>
      </c>
      <c r="F102" s="10">
        <f t="shared" ref="F102:G102" si="36">SUM(F103)</f>
        <v>102.4</v>
      </c>
      <c r="G102" s="10">
        <f t="shared" si="36"/>
        <v>2161.1999999999998</v>
      </c>
      <c r="H102" s="10">
        <f>SUM(H103:H103)</f>
        <v>0</v>
      </c>
      <c r="I102" s="10">
        <f t="shared" ref="I102:AY102" si="37">SUM(I103:I103)</f>
        <v>0</v>
      </c>
      <c r="J102" s="7">
        <f t="shared" si="37"/>
        <v>0</v>
      </c>
      <c r="K102" s="10">
        <f t="shared" si="37"/>
        <v>0</v>
      </c>
      <c r="L102" s="7">
        <f t="shared" si="37"/>
        <v>0</v>
      </c>
      <c r="M102" s="10">
        <f t="shared" si="37"/>
        <v>10</v>
      </c>
      <c r="N102" s="10">
        <f t="shared" si="37"/>
        <v>0</v>
      </c>
      <c r="O102" s="10">
        <f t="shared" si="37"/>
        <v>0</v>
      </c>
      <c r="P102" s="10">
        <f t="shared" si="37"/>
        <v>115</v>
      </c>
      <c r="Q102" s="10">
        <f t="shared" si="37"/>
        <v>0</v>
      </c>
      <c r="R102" s="10">
        <f t="shared" si="37"/>
        <v>0</v>
      </c>
      <c r="S102" s="10">
        <f t="shared" si="37"/>
        <v>0</v>
      </c>
      <c r="T102" s="10">
        <f t="shared" si="37"/>
        <v>982.5</v>
      </c>
      <c r="U102" s="10">
        <f t="shared" si="37"/>
        <v>0</v>
      </c>
      <c r="V102" s="10">
        <f t="shared" si="37"/>
        <v>0</v>
      </c>
      <c r="W102" s="10">
        <f t="shared" si="37"/>
        <v>327.10000000000002</v>
      </c>
      <c r="X102" s="10">
        <f t="shared" si="37"/>
        <v>0</v>
      </c>
      <c r="Y102" s="10">
        <f t="shared" si="37"/>
        <v>373.2</v>
      </c>
      <c r="Z102" s="10">
        <f t="shared" si="37"/>
        <v>0</v>
      </c>
      <c r="AA102" s="10">
        <f t="shared" si="37"/>
        <v>1</v>
      </c>
      <c r="AB102" s="10">
        <f t="shared" si="37"/>
        <v>10.199999999999999</v>
      </c>
      <c r="AC102" s="10">
        <f t="shared" si="37"/>
        <v>5</v>
      </c>
      <c r="AD102" s="10">
        <f t="shared" si="37"/>
        <v>0</v>
      </c>
      <c r="AE102" s="10">
        <f t="shared" si="37"/>
        <v>0</v>
      </c>
      <c r="AF102" s="10">
        <f t="shared" si="37"/>
        <v>0</v>
      </c>
      <c r="AG102" s="10">
        <f t="shared" si="37"/>
        <v>0</v>
      </c>
      <c r="AH102" s="10">
        <f t="shared" si="37"/>
        <v>0</v>
      </c>
      <c r="AI102" s="10">
        <f t="shared" si="37"/>
        <v>0</v>
      </c>
      <c r="AJ102" s="10">
        <f t="shared" si="37"/>
        <v>0</v>
      </c>
      <c r="AK102" s="10">
        <f t="shared" si="37"/>
        <v>0</v>
      </c>
      <c r="AL102" s="10">
        <f t="shared" si="37"/>
        <v>67.2</v>
      </c>
      <c r="AM102" s="10">
        <f t="shared" si="37"/>
        <v>0</v>
      </c>
      <c r="AN102" s="10">
        <f t="shared" si="37"/>
        <v>0</v>
      </c>
      <c r="AO102" s="10">
        <f t="shared" si="37"/>
        <v>0</v>
      </c>
      <c r="AP102" s="10">
        <f t="shared" si="37"/>
        <v>0</v>
      </c>
      <c r="AQ102" s="10">
        <f t="shared" si="37"/>
        <v>0</v>
      </c>
      <c r="AR102" s="10">
        <f t="shared" si="37"/>
        <v>0</v>
      </c>
      <c r="AS102" s="10">
        <f t="shared" si="37"/>
        <v>0</v>
      </c>
      <c r="AT102" s="10">
        <f t="shared" si="37"/>
        <v>0</v>
      </c>
      <c r="AU102" s="10">
        <f t="shared" si="37"/>
        <v>270</v>
      </c>
      <c r="AV102" s="10">
        <f t="shared" si="37"/>
        <v>0</v>
      </c>
      <c r="AW102" s="10">
        <f t="shared" si="37"/>
        <v>0</v>
      </c>
      <c r="AX102" s="10">
        <f t="shared" si="37"/>
        <v>0</v>
      </c>
      <c r="AY102" s="10">
        <f t="shared" si="37"/>
        <v>0</v>
      </c>
    </row>
    <row r="103" spans="1:51" x14ac:dyDescent="0.25">
      <c r="A103" s="4"/>
      <c r="B103" s="4"/>
      <c r="C103" s="4">
        <v>61981</v>
      </c>
      <c r="D103" s="144" t="s">
        <v>452</v>
      </c>
      <c r="E103" s="10">
        <v>2263.6</v>
      </c>
      <c r="F103" s="10">
        <v>102.4</v>
      </c>
      <c r="G103" s="10">
        <v>2161.1999999999998</v>
      </c>
      <c r="H103" s="10"/>
      <c r="I103" s="10"/>
      <c r="J103" s="7"/>
      <c r="K103" s="10"/>
      <c r="L103" s="7"/>
      <c r="M103" s="10">
        <v>10</v>
      </c>
      <c r="N103" s="10"/>
      <c r="O103" s="10"/>
      <c r="P103" s="10">
        <v>115</v>
      </c>
      <c r="Q103" s="10"/>
      <c r="R103" s="10"/>
      <c r="S103" s="10"/>
      <c r="T103" s="10">
        <v>982.5</v>
      </c>
      <c r="U103" s="10"/>
      <c r="V103" s="10"/>
      <c r="W103" s="10">
        <v>327.10000000000002</v>
      </c>
      <c r="X103" s="10"/>
      <c r="Y103" s="10">
        <v>373.2</v>
      </c>
      <c r="Z103" s="10"/>
      <c r="AA103" s="10">
        <v>1</v>
      </c>
      <c r="AB103" s="10">
        <v>10.199999999999999</v>
      </c>
      <c r="AC103" s="10">
        <v>5</v>
      </c>
      <c r="AD103" s="10"/>
      <c r="AE103" s="10"/>
      <c r="AF103" s="10"/>
      <c r="AG103" s="10"/>
      <c r="AH103" s="10"/>
      <c r="AI103" s="10"/>
      <c r="AJ103" s="10"/>
      <c r="AK103" s="10"/>
      <c r="AL103" s="10">
        <v>67.2</v>
      </c>
      <c r="AM103" s="10"/>
      <c r="AN103" s="10"/>
      <c r="AO103" s="10"/>
      <c r="AP103" s="10"/>
      <c r="AQ103" s="10"/>
      <c r="AR103" s="10"/>
      <c r="AS103" s="10"/>
      <c r="AT103" s="10"/>
      <c r="AU103" s="10">
        <v>270</v>
      </c>
      <c r="AV103" s="10"/>
      <c r="AW103" s="10"/>
      <c r="AX103" s="10"/>
      <c r="AY103" s="10"/>
    </row>
    <row r="104" spans="1:51" x14ac:dyDescent="0.25">
      <c r="A104" s="1">
        <v>64</v>
      </c>
      <c r="B104" s="1"/>
      <c r="C104" s="1"/>
      <c r="D104" s="147" t="s">
        <v>453</v>
      </c>
      <c r="E104" s="19">
        <f t="shared" ref="E104:AY104" si="38">SUM(E105,E113,E122,E130,E135,E143,E149)</f>
        <v>6804058.5999999996</v>
      </c>
      <c r="F104" s="19">
        <f t="shared" si="38"/>
        <v>3195634.1000000006</v>
      </c>
      <c r="G104" s="3">
        <f>SUM(G105,G113,G122,G130,G135,G143,G149)</f>
        <v>3608424.5</v>
      </c>
      <c r="H104" s="3">
        <f>SUM(H105,H113,H122,H130,H135,H143,H149)</f>
        <v>41925</v>
      </c>
      <c r="I104" s="3">
        <f t="shared" si="38"/>
        <v>79961.700000000012</v>
      </c>
      <c r="J104" s="50">
        <f t="shared" si="38"/>
        <v>30225</v>
      </c>
      <c r="K104" s="3">
        <f t="shared" si="38"/>
        <v>7125</v>
      </c>
      <c r="L104" s="50">
        <f t="shared" si="38"/>
        <v>49375</v>
      </c>
      <c r="M104" s="3">
        <f t="shared" si="38"/>
        <v>31921.3</v>
      </c>
      <c r="N104" s="3">
        <f t="shared" si="38"/>
        <v>6868</v>
      </c>
      <c r="O104" s="3">
        <f t="shared" si="38"/>
        <v>1542505</v>
      </c>
      <c r="P104" s="3">
        <f t="shared" si="38"/>
        <v>935875</v>
      </c>
      <c r="Q104" s="3">
        <f t="shared" si="38"/>
        <v>60439</v>
      </c>
      <c r="R104" s="3">
        <f t="shared" si="38"/>
        <v>8760</v>
      </c>
      <c r="S104" s="3">
        <f t="shared" si="38"/>
        <v>31967</v>
      </c>
      <c r="T104" s="3">
        <f t="shared" si="38"/>
        <v>78200.900000000009</v>
      </c>
      <c r="U104" s="3">
        <f t="shared" si="38"/>
        <v>21315.800000000003</v>
      </c>
      <c r="V104" s="3">
        <f t="shared" si="38"/>
        <v>101997</v>
      </c>
      <c r="W104" s="3">
        <f t="shared" si="38"/>
        <v>11551</v>
      </c>
      <c r="X104" s="3">
        <f t="shared" si="38"/>
        <v>14491</v>
      </c>
      <c r="Y104" s="3">
        <f t="shared" si="38"/>
        <v>62395</v>
      </c>
      <c r="Z104" s="3">
        <f t="shared" si="38"/>
        <v>80457.099999999991</v>
      </c>
      <c r="AA104" s="3">
        <f t="shared" si="38"/>
        <v>5106.6000000000004</v>
      </c>
      <c r="AB104" s="3">
        <f t="shared" si="38"/>
        <v>2022.6000000000001</v>
      </c>
      <c r="AC104" s="3">
        <f t="shared" si="38"/>
        <v>65955</v>
      </c>
      <c r="AD104" s="3">
        <f t="shared" si="38"/>
        <v>35306.9</v>
      </c>
      <c r="AE104" s="3">
        <f t="shared" si="38"/>
        <v>21923.7</v>
      </c>
      <c r="AF104" s="3">
        <f t="shared" si="38"/>
        <v>8334.4</v>
      </c>
      <c r="AG104" s="3">
        <f t="shared" si="38"/>
        <v>15449.6</v>
      </c>
      <c r="AH104" s="3">
        <f t="shared" si="38"/>
        <v>19210.2</v>
      </c>
      <c r="AI104" s="3">
        <f t="shared" si="38"/>
        <v>24522.2</v>
      </c>
      <c r="AJ104" s="3">
        <f t="shared" si="38"/>
        <v>7343.3</v>
      </c>
      <c r="AK104" s="3">
        <f t="shared" si="38"/>
        <v>27153</v>
      </c>
      <c r="AL104" s="3">
        <f t="shared" si="38"/>
        <v>11873</v>
      </c>
      <c r="AM104" s="3">
        <f t="shared" si="38"/>
        <v>3207</v>
      </c>
      <c r="AN104" s="3">
        <f t="shared" si="38"/>
        <v>4415</v>
      </c>
      <c r="AO104" s="3">
        <f t="shared" si="38"/>
        <v>2330</v>
      </c>
      <c r="AP104" s="3">
        <f t="shared" si="38"/>
        <v>12048.999999999998</v>
      </c>
      <c r="AQ104" s="3">
        <f t="shared" si="38"/>
        <v>17589</v>
      </c>
      <c r="AR104" s="3">
        <f t="shared" si="38"/>
        <v>13909</v>
      </c>
      <c r="AS104" s="3">
        <f t="shared" si="38"/>
        <v>17785.3</v>
      </c>
      <c r="AT104" s="3">
        <f t="shared" si="38"/>
        <v>6995.9999999999991</v>
      </c>
      <c r="AU104" s="3">
        <f t="shared" si="38"/>
        <v>47622.600000000006</v>
      </c>
      <c r="AV104" s="3">
        <f t="shared" si="38"/>
        <v>19387</v>
      </c>
      <c r="AW104" s="3">
        <f t="shared" si="38"/>
        <v>8663.3000000000011</v>
      </c>
      <c r="AX104" s="3">
        <f t="shared" si="38"/>
        <v>12915.999999999998</v>
      </c>
      <c r="AY104" s="3">
        <f t="shared" si="38"/>
        <v>0</v>
      </c>
    </row>
    <row r="105" spans="1:51" x14ac:dyDescent="0.25">
      <c r="A105" s="4"/>
      <c r="B105" s="4">
        <v>6401</v>
      </c>
      <c r="C105" s="4"/>
      <c r="D105" s="148" t="s">
        <v>454</v>
      </c>
      <c r="E105" s="10">
        <f>SUM(E106:E112)</f>
        <v>120330.1</v>
      </c>
      <c r="F105" s="10">
        <f t="shared" ref="F105:X105" si="39">SUM(F106:F112)</f>
        <v>10</v>
      </c>
      <c r="G105" s="10">
        <f t="shared" si="39"/>
        <v>120320.1</v>
      </c>
      <c r="H105" s="10">
        <f t="shared" si="39"/>
        <v>18725</v>
      </c>
      <c r="I105" s="10">
        <f t="shared" si="39"/>
        <v>32323.699999999997</v>
      </c>
      <c r="J105" s="7">
        <f t="shared" si="39"/>
        <v>6652.1</v>
      </c>
      <c r="K105" s="10">
        <f t="shared" si="39"/>
        <v>2941.7</v>
      </c>
      <c r="L105" s="7">
        <f t="shared" si="39"/>
        <v>17657</v>
      </c>
      <c r="M105" s="10">
        <f t="shared" si="39"/>
        <v>277.8</v>
      </c>
      <c r="N105" s="10">
        <f t="shared" si="39"/>
        <v>0</v>
      </c>
      <c r="O105" s="10">
        <f t="shared" si="39"/>
        <v>5560</v>
      </c>
      <c r="P105" s="10">
        <f t="shared" si="39"/>
        <v>2565</v>
      </c>
      <c r="Q105" s="10">
        <f t="shared" si="39"/>
        <v>2323.6000000000004</v>
      </c>
      <c r="R105" s="10">
        <f t="shared" si="39"/>
        <v>579.4</v>
      </c>
      <c r="S105" s="10">
        <f t="shared" si="39"/>
        <v>4326</v>
      </c>
      <c r="T105" s="10">
        <f t="shared" si="39"/>
        <v>1502.3</v>
      </c>
      <c r="U105" s="10">
        <f t="shared" si="39"/>
        <v>1889.8000000000002</v>
      </c>
      <c r="V105" s="10">
        <f t="shared" si="39"/>
        <v>1252.8000000000002</v>
      </c>
      <c r="W105" s="10">
        <f t="shared" si="39"/>
        <v>521</v>
      </c>
      <c r="X105" s="10">
        <f t="shared" si="39"/>
        <v>1275</v>
      </c>
      <c r="Y105" s="10">
        <f>SUM(Y106:Y112)</f>
        <v>1110.8</v>
      </c>
      <c r="Z105" s="10">
        <f>SUM(Z106:Z112)</f>
        <v>1184.8</v>
      </c>
      <c r="AA105" s="10">
        <f t="shared" ref="AA105:AY105" si="40">SUM(AA106:AA112)</f>
        <v>0</v>
      </c>
      <c r="AB105" s="10">
        <f t="shared" si="40"/>
        <v>0</v>
      </c>
      <c r="AC105" s="10">
        <f t="shared" si="40"/>
        <v>958.8</v>
      </c>
      <c r="AD105" s="10">
        <f t="shared" si="40"/>
        <v>895.9</v>
      </c>
      <c r="AE105" s="10">
        <f t="shared" si="40"/>
        <v>872.90000000000009</v>
      </c>
      <c r="AF105" s="10">
        <f t="shared" si="40"/>
        <v>709</v>
      </c>
      <c r="AG105" s="10">
        <f t="shared" si="40"/>
        <v>1266.7</v>
      </c>
      <c r="AH105" s="10">
        <f t="shared" si="40"/>
        <v>675.59999999999991</v>
      </c>
      <c r="AI105" s="10">
        <f t="shared" si="40"/>
        <v>828</v>
      </c>
      <c r="AJ105" s="10">
        <f t="shared" si="40"/>
        <v>637.69999999999993</v>
      </c>
      <c r="AK105" s="10">
        <f t="shared" si="40"/>
        <v>1205</v>
      </c>
      <c r="AL105" s="10">
        <f t="shared" si="40"/>
        <v>391.8</v>
      </c>
      <c r="AM105" s="10">
        <f t="shared" si="40"/>
        <v>0</v>
      </c>
      <c r="AN105" s="10">
        <f t="shared" si="40"/>
        <v>0</v>
      </c>
      <c r="AO105" s="10">
        <f t="shared" si="40"/>
        <v>1376</v>
      </c>
      <c r="AP105" s="10">
        <f t="shared" si="40"/>
        <v>577.40000000000009</v>
      </c>
      <c r="AQ105" s="10">
        <f t="shared" si="40"/>
        <v>915.4</v>
      </c>
      <c r="AR105" s="10">
        <f t="shared" si="40"/>
        <v>634.29999999999995</v>
      </c>
      <c r="AS105" s="10">
        <f t="shared" si="40"/>
        <v>2105.6999999999998</v>
      </c>
      <c r="AT105" s="10">
        <f t="shared" si="40"/>
        <v>646</v>
      </c>
      <c r="AU105" s="10">
        <f t="shared" si="40"/>
        <v>1302</v>
      </c>
      <c r="AV105" s="10">
        <f t="shared" si="40"/>
        <v>673.7</v>
      </c>
      <c r="AW105" s="10">
        <f t="shared" si="40"/>
        <v>492</v>
      </c>
      <c r="AX105" s="10">
        <f t="shared" si="40"/>
        <v>488.40000000000003</v>
      </c>
      <c r="AY105" s="10">
        <f t="shared" si="40"/>
        <v>0</v>
      </c>
    </row>
    <row r="106" spans="1:51" x14ac:dyDescent="0.25">
      <c r="A106" s="4"/>
      <c r="B106" s="4"/>
      <c r="C106" s="4">
        <v>64011</v>
      </c>
      <c r="D106" s="146" t="s">
        <v>455</v>
      </c>
      <c r="E106" s="10">
        <v>15600</v>
      </c>
      <c r="F106" s="10"/>
      <c r="G106" s="10">
        <v>15600</v>
      </c>
      <c r="H106" s="10">
        <v>15600</v>
      </c>
      <c r="I106" s="10"/>
      <c r="J106" s="7"/>
      <c r="K106" s="10"/>
      <c r="L106" s="7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 x14ac:dyDescent="0.25">
      <c r="A107" s="4"/>
      <c r="B107" s="4"/>
      <c r="C107" s="4">
        <v>64012</v>
      </c>
      <c r="D107" s="146" t="s">
        <v>456</v>
      </c>
      <c r="E107" s="10">
        <v>33102.800000000003</v>
      </c>
      <c r="F107" s="10"/>
      <c r="G107" s="10">
        <v>33102.800000000003</v>
      </c>
      <c r="H107" s="10"/>
      <c r="I107" s="10">
        <v>23109.1</v>
      </c>
      <c r="J107" s="7">
        <v>4360</v>
      </c>
      <c r="K107" s="10">
        <v>2208</v>
      </c>
      <c r="L107" s="7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>
        <v>1320</v>
      </c>
      <c r="AP107" s="10"/>
      <c r="AQ107" s="10"/>
      <c r="AR107" s="10"/>
      <c r="AS107" s="10">
        <v>2105.6999999999998</v>
      </c>
      <c r="AT107" s="10"/>
      <c r="AU107" s="10"/>
      <c r="AV107" s="10"/>
      <c r="AW107" s="10"/>
      <c r="AX107" s="10"/>
      <c r="AY107" s="10"/>
    </row>
    <row r="108" spans="1:51" x14ac:dyDescent="0.25">
      <c r="A108" s="4"/>
      <c r="B108" s="4"/>
      <c r="C108" s="4">
        <v>64013</v>
      </c>
      <c r="D108" s="146" t="s">
        <v>457</v>
      </c>
      <c r="E108" s="10">
        <v>145</v>
      </c>
      <c r="F108" s="10"/>
      <c r="G108" s="10">
        <v>145</v>
      </c>
      <c r="H108" s="10"/>
      <c r="I108" s="10"/>
      <c r="J108" s="7"/>
      <c r="K108" s="10"/>
      <c r="L108" s="7">
        <v>145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x14ac:dyDescent="0.25">
      <c r="A109" s="4"/>
      <c r="B109" s="4"/>
      <c r="C109" s="4">
        <v>64014</v>
      </c>
      <c r="D109" s="146" t="s">
        <v>458</v>
      </c>
      <c r="E109" s="10">
        <v>19427</v>
      </c>
      <c r="F109" s="10"/>
      <c r="G109" s="10">
        <v>19427</v>
      </c>
      <c r="H109" s="10">
        <v>194</v>
      </c>
      <c r="I109" s="10">
        <v>537</v>
      </c>
      <c r="J109" s="7">
        <v>180.1</v>
      </c>
      <c r="K109" s="10">
        <v>131.6</v>
      </c>
      <c r="L109" s="7">
        <v>1013</v>
      </c>
      <c r="M109" s="10">
        <v>138.6</v>
      </c>
      <c r="N109" s="10"/>
      <c r="O109" s="10">
        <v>5520</v>
      </c>
      <c r="P109" s="10">
        <v>336</v>
      </c>
      <c r="Q109" s="10">
        <v>403.2</v>
      </c>
      <c r="R109" s="10">
        <v>264.60000000000002</v>
      </c>
      <c r="S109" s="10">
        <v>293</v>
      </c>
      <c r="T109" s="10">
        <v>575.4</v>
      </c>
      <c r="U109" s="10">
        <v>474.6</v>
      </c>
      <c r="V109" s="10">
        <v>685.2</v>
      </c>
      <c r="W109" s="10">
        <v>357</v>
      </c>
      <c r="X109" s="10">
        <v>336</v>
      </c>
      <c r="Y109" s="10">
        <v>374.4</v>
      </c>
      <c r="Z109" s="10">
        <v>348.6</v>
      </c>
      <c r="AA109" s="10"/>
      <c r="AB109" s="10"/>
      <c r="AC109" s="10">
        <v>576</v>
      </c>
      <c r="AD109" s="10">
        <v>298.2</v>
      </c>
      <c r="AE109" s="10">
        <v>327.60000000000002</v>
      </c>
      <c r="AF109" s="10">
        <v>324</v>
      </c>
      <c r="AG109" s="10">
        <v>421.2</v>
      </c>
      <c r="AH109" s="10">
        <v>302.39999999999998</v>
      </c>
      <c r="AI109" s="10">
        <v>298.2</v>
      </c>
      <c r="AJ109" s="10">
        <v>382.8</v>
      </c>
      <c r="AK109" s="10">
        <v>601</v>
      </c>
      <c r="AL109" s="10">
        <v>181.2</v>
      </c>
      <c r="AM109" s="10"/>
      <c r="AN109" s="10"/>
      <c r="AO109" s="10">
        <v>56</v>
      </c>
      <c r="AP109" s="10">
        <v>357.6</v>
      </c>
      <c r="AQ109" s="10">
        <v>625.79999999999995</v>
      </c>
      <c r="AR109" s="10">
        <v>391</v>
      </c>
      <c r="AS109" s="10"/>
      <c r="AT109" s="10">
        <v>549.20000000000005</v>
      </c>
      <c r="AU109" s="10">
        <v>327.60000000000002</v>
      </c>
      <c r="AV109" s="10">
        <v>580.1</v>
      </c>
      <c r="AW109" s="10">
        <v>336</v>
      </c>
      <c r="AX109" s="10">
        <v>328.8</v>
      </c>
      <c r="AY109" s="10"/>
    </row>
    <row r="110" spans="1:51" x14ac:dyDescent="0.25">
      <c r="A110" s="4"/>
      <c r="B110" s="4"/>
      <c r="C110" s="4">
        <v>64015</v>
      </c>
      <c r="D110" s="146" t="s">
        <v>459</v>
      </c>
      <c r="E110" s="10">
        <v>3821</v>
      </c>
      <c r="F110" s="10"/>
      <c r="G110" s="10">
        <v>3821</v>
      </c>
      <c r="H110" s="10"/>
      <c r="I110" s="10"/>
      <c r="J110" s="7"/>
      <c r="K110" s="10"/>
      <c r="L110" s="7"/>
      <c r="M110" s="10"/>
      <c r="N110" s="10"/>
      <c r="O110" s="10"/>
      <c r="P110" s="10"/>
      <c r="Q110" s="10"/>
      <c r="R110" s="10"/>
      <c r="S110" s="10">
        <v>3821</v>
      </c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/>
      <c r="C111" s="4">
        <v>64016</v>
      </c>
      <c r="D111" s="146" t="s">
        <v>460</v>
      </c>
      <c r="E111" s="10">
        <v>39448.199999999997</v>
      </c>
      <c r="F111" s="10">
        <v>10</v>
      </c>
      <c r="G111" s="10">
        <v>39438.199999999997</v>
      </c>
      <c r="H111" s="10">
        <v>2505</v>
      </c>
      <c r="I111" s="10">
        <v>5878.5</v>
      </c>
      <c r="J111" s="7">
        <v>1968</v>
      </c>
      <c r="K111" s="10">
        <v>336</v>
      </c>
      <c r="L111" s="7">
        <v>14164</v>
      </c>
      <c r="M111" s="10">
        <v>120</v>
      </c>
      <c r="N111" s="10"/>
      <c r="O111" s="10">
        <v>40</v>
      </c>
      <c r="P111" s="10">
        <v>2229</v>
      </c>
      <c r="Q111" s="10">
        <v>1586.4</v>
      </c>
      <c r="R111" s="10">
        <v>275.89999999999998</v>
      </c>
      <c r="S111" s="10">
        <v>147</v>
      </c>
      <c r="T111" s="10">
        <v>767.2</v>
      </c>
      <c r="U111" s="10">
        <v>1168.8</v>
      </c>
      <c r="V111" s="10">
        <v>513.6</v>
      </c>
      <c r="W111" s="10">
        <v>120.3</v>
      </c>
      <c r="X111" s="10">
        <v>731</v>
      </c>
      <c r="Y111" s="10">
        <v>515.6</v>
      </c>
      <c r="Z111" s="10">
        <v>789.6</v>
      </c>
      <c r="AA111" s="10"/>
      <c r="AB111" s="10"/>
      <c r="AC111" s="10">
        <v>366</v>
      </c>
      <c r="AD111" s="10">
        <v>346.1</v>
      </c>
      <c r="AE111" s="10">
        <v>289.8</v>
      </c>
      <c r="AF111" s="10">
        <v>360</v>
      </c>
      <c r="AG111" s="10">
        <v>748.3</v>
      </c>
      <c r="AH111" s="10">
        <v>283.89999999999998</v>
      </c>
      <c r="AI111" s="10">
        <v>379.3</v>
      </c>
      <c r="AJ111" s="10">
        <v>215</v>
      </c>
      <c r="AK111" s="10">
        <v>461</v>
      </c>
      <c r="AL111" s="10">
        <v>200.4</v>
      </c>
      <c r="AM111" s="10"/>
      <c r="AN111" s="10"/>
      <c r="AO111" s="10"/>
      <c r="AP111" s="10">
        <v>219.8</v>
      </c>
      <c r="AQ111" s="10">
        <v>288.60000000000002</v>
      </c>
      <c r="AR111" s="10">
        <v>217.3</v>
      </c>
      <c r="AS111" s="10"/>
      <c r="AT111" s="10">
        <v>96.8</v>
      </c>
      <c r="AU111" s="10">
        <v>896.4</v>
      </c>
      <c r="AV111" s="10"/>
      <c r="AW111" s="10">
        <v>63.6</v>
      </c>
      <c r="AX111" s="10">
        <v>150</v>
      </c>
      <c r="AY111" s="10"/>
    </row>
    <row r="112" spans="1:51" x14ac:dyDescent="0.25">
      <c r="A112" s="4"/>
      <c r="B112" s="4"/>
      <c r="C112" s="4">
        <v>64018</v>
      </c>
      <c r="D112" s="146" t="s">
        <v>461</v>
      </c>
      <c r="E112" s="10">
        <v>8786.1</v>
      </c>
      <c r="F112" s="10"/>
      <c r="G112" s="16">
        <v>8786.1</v>
      </c>
      <c r="H112" s="10">
        <v>426</v>
      </c>
      <c r="I112" s="10">
        <v>2799.1</v>
      </c>
      <c r="J112" s="7">
        <v>144</v>
      </c>
      <c r="K112" s="10">
        <v>266.10000000000002</v>
      </c>
      <c r="L112" s="7">
        <v>2335</v>
      </c>
      <c r="M112" s="10">
        <v>19.2</v>
      </c>
      <c r="N112" s="10"/>
      <c r="O112" s="10"/>
      <c r="P112" s="10"/>
      <c r="Q112" s="10">
        <v>334</v>
      </c>
      <c r="R112" s="10">
        <v>38.9</v>
      </c>
      <c r="S112" s="10">
        <v>65</v>
      </c>
      <c r="T112" s="10">
        <v>159.69999999999999</v>
      </c>
      <c r="U112" s="10">
        <v>246.4</v>
      </c>
      <c r="V112" s="10">
        <v>54</v>
      </c>
      <c r="W112" s="10">
        <v>43.7</v>
      </c>
      <c r="X112" s="10">
        <v>208</v>
      </c>
      <c r="Y112" s="10">
        <v>220.8</v>
      </c>
      <c r="Z112" s="10">
        <v>46.6</v>
      </c>
      <c r="AA112" s="10"/>
      <c r="AB112" s="10"/>
      <c r="AC112" s="10">
        <v>16.8</v>
      </c>
      <c r="AD112" s="10">
        <v>251.6</v>
      </c>
      <c r="AE112" s="10">
        <v>255.5</v>
      </c>
      <c r="AF112" s="10">
        <v>25</v>
      </c>
      <c r="AG112" s="10">
        <v>97.2</v>
      </c>
      <c r="AH112" s="10">
        <v>89.3</v>
      </c>
      <c r="AI112" s="10">
        <v>150.5</v>
      </c>
      <c r="AJ112" s="10">
        <v>39.9</v>
      </c>
      <c r="AK112" s="10">
        <v>143</v>
      </c>
      <c r="AL112" s="10">
        <v>10.199999999999999</v>
      </c>
      <c r="AM112" s="10"/>
      <c r="AN112" s="10"/>
      <c r="AO112" s="10"/>
      <c r="AP112" s="10"/>
      <c r="AQ112" s="10">
        <v>1</v>
      </c>
      <c r="AR112" s="10">
        <v>26</v>
      </c>
      <c r="AS112" s="10"/>
      <c r="AT112" s="10"/>
      <c r="AU112" s="10">
        <v>78</v>
      </c>
      <c r="AV112" s="10">
        <v>93.6</v>
      </c>
      <c r="AW112" s="10">
        <v>92.4</v>
      </c>
      <c r="AX112" s="10">
        <v>9.6</v>
      </c>
      <c r="AY112" s="10"/>
    </row>
    <row r="113" spans="1:51" x14ac:dyDescent="0.25">
      <c r="A113" s="4"/>
      <c r="B113" s="4">
        <v>6402</v>
      </c>
      <c r="C113" s="4"/>
      <c r="D113" s="150" t="s">
        <v>462</v>
      </c>
      <c r="E113" s="10">
        <f>SUM(E114:E121)</f>
        <v>5345609.8999999994</v>
      </c>
      <c r="F113" s="10">
        <f t="shared" ref="F113:X113" si="41">SUM(F114:F121)</f>
        <v>2318324.2000000002</v>
      </c>
      <c r="G113" s="10">
        <f>SUM(G114:G121)</f>
        <v>3027285.6999999997</v>
      </c>
      <c r="H113" s="10">
        <f t="shared" si="41"/>
        <v>4825</v>
      </c>
      <c r="I113" s="10">
        <f t="shared" si="41"/>
        <v>31294.200000000004</v>
      </c>
      <c r="J113" s="7">
        <f t="shared" si="41"/>
        <v>12290</v>
      </c>
      <c r="K113" s="10">
        <f t="shared" si="41"/>
        <v>2062.6999999999998</v>
      </c>
      <c r="L113" s="7">
        <f t="shared" si="41"/>
        <v>28507</v>
      </c>
      <c r="M113" s="10">
        <f t="shared" si="41"/>
        <v>9626.5</v>
      </c>
      <c r="N113" s="10">
        <f t="shared" si="41"/>
        <v>0</v>
      </c>
      <c r="O113" s="10">
        <f t="shared" si="41"/>
        <v>1463367</v>
      </c>
      <c r="P113" s="10">
        <f t="shared" si="41"/>
        <v>856637</v>
      </c>
      <c r="Q113" s="10">
        <f t="shared" si="41"/>
        <v>56577.1</v>
      </c>
      <c r="R113" s="10">
        <f>SUM(R114:R121)</f>
        <v>6969.8</v>
      </c>
      <c r="S113" s="10">
        <f t="shared" si="41"/>
        <v>26785</v>
      </c>
      <c r="T113" s="10">
        <f t="shared" si="41"/>
        <v>70375.700000000012</v>
      </c>
      <c r="U113" s="10">
        <f t="shared" si="41"/>
        <v>13494.3</v>
      </c>
      <c r="V113" s="10">
        <f>SUM(V114:V121)</f>
        <v>90898.2</v>
      </c>
      <c r="W113" s="10">
        <f t="shared" si="41"/>
        <v>6419.5</v>
      </c>
      <c r="X113" s="10">
        <f t="shared" si="41"/>
        <v>12514</v>
      </c>
      <c r="Y113" s="10">
        <f>SUM(Y114:Y121)</f>
        <v>18293.8</v>
      </c>
      <c r="Z113" s="10">
        <f>SUM(Z114:Z121)</f>
        <v>51645</v>
      </c>
      <c r="AA113" s="10">
        <f t="shared" ref="AA113:AX113" si="42">SUM(AA114:AA121)</f>
        <v>1014</v>
      </c>
      <c r="AB113" s="10">
        <f t="shared" si="42"/>
        <v>5.2</v>
      </c>
      <c r="AC113" s="10">
        <f t="shared" si="42"/>
        <v>54053.399999999994</v>
      </c>
      <c r="AD113" s="10">
        <f t="shared" si="42"/>
        <v>19653.3</v>
      </c>
      <c r="AE113" s="10">
        <f t="shared" si="42"/>
        <v>10647.7</v>
      </c>
      <c r="AF113" s="10">
        <f t="shared" si="42"/>
        <v>6944.1</v>
      </c>
      <c r="AG113" s="10">
        <f t="shared" si="42"/>
        <v>9686</v>
      </c>
      <c r="AH113" s="10">
        <f t="shared" si="42"/>
        <v>11238.6</v>
      </c>
      <c r="AI113" s="10">
        <f t="shared" si="42"/>
        <v>6967.7</v>
      </c>
      <c r="AJ113" s="10">
        <f t="shared" si="42"/>
        <v>4077.7000000000003</v>
      </c>
      <c r="AK113" s="10">
        <f t="shared" si="42"/>
        <v>18243</v>
      </c>
      <c r="AL113" s="10">
        <f t="shared" si="42"/>
        <v>8442.6</v>
      </c>
      <c r="AM113" s="10">
        <f t="shared" si="42"/>
        <v>2812</v>
      </c>
      <c r="AN113" s="10">
        <f t="shared" si="42"/>
        <v>3741</v>
      </c>
      <c r="AO113" s="10">
        <f t="shared" si="42"/>
        <v>701.4</v>
      </c>
      <c r="AP113" s="10">
        <f t="shared" si="42"/>
        <v>8617.2999999999993</v>
      </c>
      <c r="AQ113" s="10">
        <f t="shared" si="42"/>
        <v>11212.7</v>
      </c>
      <c r="AR113" s="10">
        <f t="shared" si="42"/>
        <v>12402.7</v>
      </c>
      <c r="AS113" s="10">
        <f t="shared" si="42"/>
        <v>14893.3</v>
      </c>
      <c r="AT113" s="10">
        <f t="shared" si="42"/>
        <v>5872.4</v>
      </c>
      <c r="AU113" s="10">
        <f t="shared" si="42"/>
        <v>32186.9</v>
      </c>
      <c r="AV113" s="10">
        <f t="shared" si="42"/>
        <v>5826.5</v>
      </c>
      <c r="AW113" s="10">
        <f t="shared" si="42"/>
        <v>7103.1</v>
      </c>
      <c r="AX113" s="10">
        <f t="shared" si="42"/>
        <v>8361.2999999999993</v>
      </c>
      <c r="AY113" s="10"/>
    </row>
    <row r="114" spans="1:51" x14ac:dyDescent="0.25">
      <c r="A114" s="4"/>
      <c r="B114" s="4"/>
      <c r="C114" s="4">
        <v>64021</v>
      </c>
      <c r="D114" s="149" t="s">
        <v>463</v>
      </c>
      <c r="E114" s="10">
        <v>2938807.1</v>
      </c>
      <c r="F114" s="10">
        <v>1144118.3</v>
      </c>
      <c r="G114" s="10">
        <v>1794688.8</v>
      </c>
      <c r="H114" s="10">
        <v>2948</v>
      </c>
      <c r="I114" s="10">
        <v>13890.4</v>
      </c>
      <c r="J114" s="7">
        <v>4742</v>
      </c>
      <c r="K114" s="10">
        <v>757</v>
      </c>
      <c r="L114" s="7">
        <v>17604</v>
      </c>
      <c r="M114" s="10">
        <v>5714.2</v>
      </c>
      <c r="N114" s="10"/>
      <c r="O114" s="10">
        <v>873828</v>
      </c>
      <c r="P114" s="10">
        <v>511899</v>
      </c>
      <c r="Q114" s="10">
        <v>31467.1</v>
      </c>
      <c r="R114" s="10">
        <v>4169</v>
      </c>
      <c r="S114" s="10">
        <v>23960</v>
      </c>
      <c r="T114" s="10">
        <v>41874.9</v>
      </c>
      <c r="U114" s="10">
        <v>7966.8</v>
      </c>
      <c r="V114" s="10">
        <v>50565</v>
      </c>
      <c r="W114" s="10">
        <v>4142.3999999999996</v>
      </c>
      <c r="X114" s="10">
        <v>7275</v>
      </c>
      <c r="Y114" s="10">
        <v>11360.9</v>
      </c>
      <c r="Z114" s="10">
        <v>32447.8</v>
      </c>
      <c r="AA114" s="10"/>
      <c r="AB114" s="10"/>
      <c r="AC114" s="10">
        <v>34088.1</v>
      </c>
      <c r="AD114" s="10">
        <v>11556.6</v>
      </c>
      <c r="AE114" s="10">
        <v>6259.2</v>
      </c>
      <c r="AF114" s="10">
        <v>4765.7</v>
      </c>
      <c r="AG114" s="10">
        <v>5736.9</v>
      </c>
      <c r="AH114" s="10">
        <v>6257.3</v>
      </c>
      <c r="AI114" s="10">
        <v>3349.6</v>
      </c>
      <c r="AJ114" s="10">
        <v>2322.8000000000002</v>
      </c>
      <c r="AK114" s="10">
        <v>11361</v>
      </c>
      <c r="AL114" s="10">
        <v>4214</v>
      </c>
      <c r="AM114" s="10">
        <v>801</v>
      </c>
      <c r="AN114" s="10">
        <v>1126</v>
      </c>
      <c r="AO114" s="10">
        <v>209.4</v>
      </c>
      <c r="AP114" s="10">
        <v>5089.3</v>
      </c>
      <c r="AQ114" s="10">
        <v>6708.7</v>
      </c>
      <c r="AR114" s="10">
        <v>7722.7</v>
      </c>
      <c r="AS114" s="10">
        <v>2769</v>
      </c>
      <c r="AT114" s="10">
        <v>2276.3000000000002</v>
      </c>
      <c r="AU114" s="10">
        <v>18563.7</v>
      </c>
      <c r="AV114" s="10">
        <v>3455.2</v>
      </c>
      <c r="AW114" s="10">
        <v>4486.8</v>
      </c>
      <c r="AX114" s="10">
        <v>4958</v>
      </c>
      <c r="AY114" s="10"/>
    </row>
    <row r="115" spans="1:51" x14ac:dyDescent="0.25">
      <c r="A115" s="4"/>
      <c r="B115" s="4"/>
      <c r="C115" s="4">
        <v>64022</v>
      </c>
      <c r="D115" s="149" t="s">
        <v>464</v>
      </c>
      <c r="E115" s="10">
        <v>1698756</v>
      </c>
      <c r="F115" s="10">
        <v>876213.3</v>
      </c>
      <c r="G115" s="10">
        <v>822542.7</v>
      </c>
      <c r="H115" s="10">
        <v>1877</v>
      </c>
      <c r="I115" s="10">
        <v>7887.1</v>
      </c>
      <c r="J115" s="7">
        <v>4100</v>
      </c>
      <c r="K115" s="10">
        <v>659</v>
      </c>
      <c r="L115" s="7">
        <v>10334</v>
      </c>
      <c r="M115" s="10">
        <v>3912.3</v>
      </c>
      <c r="N115" s="10"/>
      <c r="O115" s="10">
        <v>374482</v>
      </c>
      <c r="P115" s="10">
        <v>192717</v>
      </c>
      <c r="Q115" s="10">
        <v>19308.900000000001</v>
      </c>
      <c r="R115" s="10">
        <v>2800.8</v>
      </c>
      <c r="S115" s="10">
        <v>2755</v>
      </c>
      <c r="T115" s="10">
        <v>26573.200000000001</v>
      </c>
      <c r="U115" s="10">
        <v>5411.7</v>
      </c>
      <c r="V115" s="10">
        <v>38445.699999999997</v>
      </c>
      <c r="W115" s="10">
        <v>2277.1</v>
      </c>
      <c r="X115" s="10">
        <v>5209</v>
      </c>
      <c r="Y115" s="10">
        <v>6932.9</v>
      </c>
      <c r="Z115" s="10">
        <v>18421.599999999999</v>
      </c>
      <c r="AA115" s="10"/>
      <c r="AB115" s="10"/>
      <c r="AC115" s="10">
        <v>19052.099999999999</v>
      </c>
      <c r="AD115" s="10">
        <v>7399.7</v>
      </c>
      <c r="AE115" s="10">
        <v>4388.5</v>
      </c>
      <c r="AF115" s="10">
        <v>2178.4</v>
      </c>
      <c r="AG115" s="10">
        <v>3872</v>
      </c>
      <c r="AH115" s="10">
        <v>4395.8</v>
      </c>
      <c r="AI115" s="10">
        <v>2651.8</v>
      </c>
      <c r="AJ115" s="10">
        <v>1754.9</v>
      </c>
      <c r="AK115" s="10">
        <v>6882</v>
      </c>
      <c r="AL115" s="10">
        <v>3246</v>
      </c>
      <c r="AM115" s="10">
        <v>1841</v>
      </c>
      <c r="AN115" s="10">
        <v>2459</v>
      </c>
      <c r="AO115" s="10">
        <v>150</v>
      </c>
      <c r="AP115" s="10">
        <v>3528</v>
      </c>
      <c r="AQ115" s="10">
        <v>4504</v>
      </c>
      <c r="AR115" s="10">
        <v>4680</v>
      </c>
      <c r="AS115" s="10">
        <v>2188.6999999999998</v>
      </c>
      <c r="AT115" s="10">
        <v>1303.0999999999999</v>
      </c>
      <c r="AU115" s="10">
        <v>13572.5</v>
      </c>
      <c r="AV115" s="10">
        <v>2371.3000000000002</v>
      </c>
      <c r="AW115" s="10">
        <v>2616.3000000000002</v>
      </c>
      <c r="AX115" s="10">
        <v>3403.3</v>
      </c>
      <c r="AY115" s="10"/>
    </row>
    <row r="116" spans="1:51" x14ac:dyDescent="0.25">
      <c r="A116" s="27"/>
      <c r="B116" s="27"/>
      <c r="C116" s="29">
        <v>64023</v>
      </c>
      <c r="D116" s="149" t="s">
        <v>465</v>
      </c>
      <c r="E116" s="10">
        <v>245337.8</v>
      </c>
      <c r="F116" s="10">
        <v>233867.5</v>
      </c>
      <c r="G116" s="10">
        <v>11470.3</v>
      </c>
      <c r="H116" s="10"/>
      <c r="I116" s="10">
        <v>1506</v>
      </c>
      <c r="J116" s="7"/>
      <c r="K116" s="10">
        <v>231.5</v>
      </c>
      <c r="L116" s="7">
        <v>375</v>
      </c>
      <c r="M116" s="10"/>
      <c r="N116" s="10"/>
      <c r="O116" s="10">
        <v>350</v>
      </c>
      <c r="P116" s="10">
        <v>643</v>
      </c>
      <c r="Q116" s="10"/>
      <c r="R116" s="10"/>
      <c r="S116" s="10">
        <v>70</v>
      </c>
      <c r="T116" s="10">
        <v>1514.6</v>
      </c>
      <c r="U116" s="10">
        <v>115.8</v>
      </c>
      <c r="V116" s="10">
        <v>840</v>
      </c>
      <c r="W116" s="10"/>
      <c r="X116" s="10">
        <v>30</v>
      </c>
      <c r="Y116" s="10"/>
      <c r="Z116" s="10">
        <v>768.3</v>
      </c>
      <c r="AA116" s="10">
        <v>908</v>
      </c>
      <c r="AB116" s="10">
        <v>5.2</v>
      </c>
      <c r="AC116" s="10">
        <v>913.2</v>
      </c>
      <c r="AD116" s="10">
        <v>667</v>
      </c>
      <c r="AE116" s="10"/>
      <c r="AF116" s="10"/>
      <c r="AG116" s="10">
        <v>77.099999999999994</v>
      </c>
      <c r="AH116" s="10">
        <v>30</v>
      </c>
      <c r="AI116" s="10">
        <v>866.3</v>
      </c>
      <c r="AJ116" s="10"/>
      <c r="AK116" s="10"/>
      <c r="AL116" s="10">
        <v>982.6</v>
      </c>
      <c r="AM116" s="10">
        <v>170</v>
      </c>
      <c r="AN116" s="10">
        <v>156</v>
      </c>
      <c r="AO116" s="10">
        <v>200</v>
      </c>
      <c r="AP116" s="10"/>
      <c r="AQ116" s="10"/>
      <c r="AR116" s="10"/>
      <c r="AS116" s="10"/>
      <c r="AT116" s="10"/>
      <c r="AU116" s="10">
        <v>50.7</v>
      </c>
      <c r="AV116" s="10"/>
      <c r="AW116" s="10"/>
      <c r="AX116" s="10"/>
      <c r="AY116" s="10"/>
    </row>
    <row r="117" spans="1:51" x14ac:dyDescent="0.25">
      <c r="A117" s="27"/>
      <c r="B117" s="27"/>
      <c r="C117" s="4">
        <v>64024</v>
      </c>
      <c r="D117" s="149" t="s">
        <v>466</v>
      </c>
      <c r="E117" s="10">
        <v>117</v>
      </c>
      <c r="F117" s="10">
        <v>17</v>
      </c>
      <c r="G117" s="10">
        <v>100</v>
      </c>
      <c r="H117" s="10"/>
      <c r="I117" s="10"/>
      <c r="J117" s="7"/>
      <c r="K117" s="10"/>
      <c r="L117" s="7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>
        <v>100</v>
      </c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x14ac:dyDescent="0.25">
      <c r="A118" s="27"/>
      <c r="B118" s="27"/>
      <c r="C118" s="29">
        <v>64025</v>
      </c>
      <c r="D118" s="149" t="s">
        <v>467</v>
      </c>
      <c r="E118" s="10">
        <v>423414.2</v>
      </c>
      <c r="F118" s="10">
        <v>47385.9</v>
      </c>
      <c r="G118" s="10">
        <v>376028.3</v>
      </c>
      <c r="H118" s="10"/>
      <c r="I118" s="10">
        <v>1483.2</v>
      </c>
      <c r="J118" s="7">
        <v>2429</v>
      </c>
      <c r="K118" s="10">
        <v>285</v>
      </c>
      <c r="L118" s="7">
        <v>194</v>
      </c>
      <c r="M118" s="10"/>
      <c r="N118" s="10"/>
      <c r="O118" s="10">
        <v>212927</v>
      </c>
      <c r="P118" s="10">
        <v>150524</v>
      </c>
      <c r="Q118" s="10">
        <v>5801.1</v>
      </c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>
        <v>92</v>
      </c>
      <c r="AP118" s="10"/>
      <c r="AQ118" s="10"/>
      <c r="AR118" s="10"/>
      <c r="AS118" s="10"/>
      <c r="AT118" s="10">
        <v>2293</v>
      </c>
      <c r="AU118" s="10"/>
      <c r="AV118" s="10"/>
      <c r="AW118" s="10"/>
      <c r="AX118" s="10"/>
      <c r="AY118" s="10"/>
    </row>
    <row r="119" spans="1:51" x14ac:dyDescent="0.25">
      <c r="A119" s="27"/>
      <c r="B119" s="27"/>
      <c r="C119" s="29">
        <v>64026</v>
      </c>
      <c r="D119" s="149" t="s">
        <v>468</v>
      </c>
      <c r="E119" s="10">
        <v>3924.1</v>
      </c>
      <c r="F119" s="10">
        <v>6.9</v>
      </c>
      <c r="G119" s="10">
        <v>3917.2</v>
      </c>
      <c r="H119" s="10"/>
      <c r="I119" s="10">
        <v>2036.9</v>
      </c>
      <c r="J119" s="7"/>
      <c r="K119" s="10"/>
      <c r="L119" s="7"/>
      <c r="M119" s="10"/>
      <c r="N119" s="10"/>
      <c r="O119" s="10">
        <v>1450</v>
      </c>
      <c r="P119" s="10">
        <v>317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>
        <v>7.3</v>
      </c>
      <c r="AA119" s="10">
        <v>106</v>
      </c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27"/>
      <c r="B120" s="27"/>
      <c r="C120" s="29">
        <v>64027</v>
      </c>
      <c r="D120" s="149" t="s">
        <v>469</v>
      </c>
      <c r="E120" s="10">
        <v>32400.2</v>
      </c>
      <c r="F120" s="10">
        <v>16713.2</v>
      </c>
      <c r="G120" s="10">
        <v>15687</v>
      </c>
      <c r="H120" s="10"/>
      <c r="I120" s="10">
        <v>2016.2</v>
      </c>
      <c r="J120" s="7">
        <v>1019</v>
      </c>
      <c r="K120" s="10">
        <v>130.19999999999999</v>
      </c>
      <c r="L120" s="7"/>
      <c r="M120" s="10"/>
      <c r="N120" s="10"/>
      <c r="O120" s="10"/>
      <c r="P120" s="10">
        <v>500</v>
      </c>
      <c r="Q120" s="10"/>
      <c r="R120" s="10"/>
      <c r="S120" s="10"/>
      <c r="T120" s="10">
        <v>413</v>
      </c>
      <c r="U120" s="10"/>
      <c r="V120" s="10">
        <v>1047.5</v>
      </c>
      <c r="W120" s="10"/>
      <c r="X120" s="10"/>
      <c r="Y120" s="10"/>
      <c r="Z120" s="10"/>
      <c r="AA120" s="10"/>
      <c r="AB120" s="10"/>
      <c r="AC120" s="10"/>
      <c r="AD120" s="10">
        <v>20</v>
      </c>
      <c r="AE120" s="10"/>
      <c r="AF120" s="10"/>
      <c r="AG120" s="10"/>
      <c r="AH120" s="10">
        <v>555.5</v>
      </c>
      <c r="AI120" s="10"/>
      <c r="AJ120" s="10"/>
      <c r="AK120" s="10"/>
      <c r="AL120" s="10"/>
      <c r="AM120" s="10"/>
      <c r="AN120" s="10"/>
      <c r="AO120" s="10">
        <v>50</v>
      </c>
      <c r="AP120" s="10"/>
      <c r="AQ120" s="10"/>
      <c r="AR120" s="10"/>
      <c r="AS120" s="10">
        <v>9935.6</v>
      </c>
      <c r="AT120" s="10"/>
      <c r="AU120" s="10"/>
      <c r="AV120" s="10"/>
      <c r="AW120" s="10"/>
      <c r="AX120" s="10"/>
      <c r="AY120" s="10"/>
    </row>
    <row r="121" spans="1:51" x14ac:dyDescent="0.25">
      <c r="A121" s="26"/>
      <c r="B121" s="26"/>
      <c r="C121" s="29">
        <v>64028</v>
      </c>
      <c r="D121" s="149" t="s">
        <v>470</v>
      </c>
      <c r="E121" s="10">
        <v>2853.5</v>
      </c>
      <c r="F121" s="10">
        <v>2.1</v>
      </c>
      <c r="G121" s="10">
        <v>2851.4</v>
      </c>
      <c r="H121" s="10"/>
      <c r="I121" s="10">
        <v>2474.4</v>
      </c>
      <c r="J121" s="7"/>
      <c r="K121" s="10"/>
      <c r="L121" s="7"/>
      <c r="M121" s="10"/>
      <c r="N121" s="10"/>
      <c r="O121" s="10">
        <v>330</v>
      </c>
      <c r="P121" s="10">
        <v>37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>
        <v>10</v>
      </c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9"/>
      <c r="B122" s="20">
        <v>6403</v>
      </c>
      <c r="C122" s="9"/>
      <c r="D122" s="152" t="s">
        <v>471</v>
      </c>
      <c r="E122" s="10">
        <f t="shared" ref="E122:AY122" si="43">SUM(E123:E129)</f>
        <v>315235.09999999998</v>
      </c>
      <c r="F122" s="10">
        <f t="shared" si="43"/>
        <v>67677.600000000006</v>
      </c>
      <c r="G122" s="10">
        <f t="shared" si="43"/>
        <v>247557.49999999997</v>
      </c>
      <c r="H122" s="10">
        <f t="shared" si="43"/>
        <v>16695</v>
      </c>
      <c r="I122" s="10">
        <f t="shared" si="43"/>
        <v>732.8</v>
      </c>
      <c r="J122" s="7">
        <f t="shared" si="43"/>
        <v>75</v>
      </c>
      <c r="K122" s="10">
        <f t="shared" si="43"/>
        <v>50</v>
      </c>
      <c r="L122" s="7">
        <f t="shared" si="43"/>
        <v>0</v>
      </c>
      <c r="M122" s="10">
        <f t="shared" si="43"/>
        <v>21359.5</v>
      </c>
      <c r="N122" s="10">
        <f t="shared" si="43"/>
        <v>6000</v>
      </c>
      <c r="O122" s="10">
        <f t="shared" si="43"/>
        <v>200</v>
      </c>
      <c r="P122" s="10">
        <f t="shared" si="43"/>
        <v>51872</v>
      </c>
      <c r="Q122" s="10">
        <f t="shared" si="43"/>
        <v>350</v>
      </c>
      <c r="R122" s="10">
        <f t="shared" si="43"/>
        <v>25</v>
      </c>
      <c r="S122" s="10">
        <f t="shared" si="43"/>
        <v>55</v>
      </c>
      <c r="T122" s="10">
        <f t="shared" si="43"/>
        <v>2704.4</v>
      </c>
      <c r="U122" s="10">
        <f t="shared" si="43"/>
        <v>1312.9</v>
      </c>
      <c r="V122" s="10">
        <f t="shared" si="43"/>
        <v>4106</v>
      </c>
      <c r="W122" s="10">
        <f t="shared" si="43"/>
        <v>3847.3</v>
      </c>
      <c r="X122" s="10">
        <f t="shared" si="43"/>
        <v>12</v>
      </c>
      <c r="Y122" s="10">
        <f t="shared" si="43"/>
        <v>41608</v>
      </c>
      <c r="Z122" s="10">
        <f t="shared" si="43"/>
        <v>24098</v>
      </c>
      <c r="AA122" s="10">
        <f t="shared" si="43"/>
        <v>4056.6</v>
      </c>
      <c r="AB122" s="10">
        <f t="shared" si="43"/>
        <v>1970.2</v>
      </c>
      <c r="AC122" s="10">
        <f t="shared" si="43"/>
        <v>4252.3</v>
      </c>
      <c r="AD122" s="10">
        <f t="shared" si="43"/>
        <v>10378.700000000001</v>
      </c>
      <c r="AE122" s="10">
        <f t="shared" si="43"/>
        <v>2219.5</v>
      </c>
      <c r="AF122" s="10">
        <f t="shared" si="43"/>
        <v>42</v>
      </c>
      <c r="AG122" s="10">
        <f t="shared" si="43"/>
        <v>177.5</v>
      </c>
      <c r="AH122" s="10">
        <f t="shared" si="43"/>
        <v>6613.1</v>
      </c>
      <c r="AI122" s="10">
        <f t="shared" si="43"/>
        <v>1048.7</v>
      </c>
      <c r="AJ122" s="10">
        <f t="shared" si="43"/>
        <v>41.5</v>
      </c>
      <c r="AK122" s="10">
        <f t="shared" si="43"/>
        <v>5747</v>
      </c>
      <c r="AL122" s="10">
        <f t="shared" si="43"/>
        <v>2540.6</v>
      </c>
      <c r="AM122" s="10">
        <f t="shared" si="43"/>
        <v>67.599999999999994</v>
      </c>
      <c r="AN122" s="10">
        <f t="shared" si="43"/>
        <v>488</v>
      </c>
      <c r="AO122" s="10">
        <f t="shared" si="43"/>
        <v>0</v>
      </c>
      <c r="AP122" s="10">
        <f t="shared" si="43"/>
        <v>1666.5</v>
      </c>
      <c r="AQ122" s="10">
        <f t="shared" si="43"/>
        <v>4545</v>
      </c>
      <c r="AR122" s="10">
        <f t="shared" si="43"/>
        <v>0</v>
      </c>
      <c r="AS122" s="10">
        <f t="shared" si="43"/>
        <v>0</v>
      </c>
      <c r="AT122" s="10">
        <f t="shared" si="43"/>
        <v>143.20000000000002</v>
      </c>
      <c r="AU122" s="10">
        <f t="shared" si="43"/>
        <v>11229.9</v>
      </c>
      <c r="AV122" s="10">
        <f t="shared" si="43"/>
        <v>11926</v>
      </c>
      <c r="AW122" s="10">
        <f t="shared" si="43"/>
        <v>120</v>
      </c>
      <c r="AX122" s="10">
        <f t="shared" si="43"/>
        <v>3180.7</v>
      </c>
      <c r="AY122" s="10">
        <f t="shared" si="43"/>
        <v>0</v>
      </c>
    </row>
    <row r="123" spans="1:51" x14ac:dyDescent="0.25">
      <c r="A123" s="9"/>
      <c r="B123" s="20"/>
      <c r="C123" s="29">
        <v>64031</v>
      </c>
      <c r="D123" s="103"/>
      <c r="E123" s="10">
        <v>388.8</v>
      </c>
      <c r="F123" s="10"/>
      <c r="G123" s="10">
        <v>388.8</v>
      </c>
      <c r="H123" s="10"/>
      <c r="I123" s="10">
        <v>388.8</v>
      </c>
      <c r="J123" s="7"/>
      <c r="K123" s="10"/>
      <c r="L123" s="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x14ac:dyDescent="0.25">
      <c r="A124" s="9"/>
      <c r="B124" s="20"/>
      <c r="C124" s="29">
        <v>64032</v>
      </c>
      <c r="D124" s="103"/>
      <c r="E124" s="10">
        <v>44097.7</v>
      </c>
      <c r="F124" s="10">
        <v>10001.5</v>
      </c>
      <c r="G124" s="10">
        <v>34096.199999999997</v>
      </c>
      <c r="H124" s="10"/>
      <c r="I124" s="10"/>
      <c r="J124" s="7"/>
      <c r="K124" s="10">
        <v>10</v>
      </c>
      <c r="L124" s="7"/>
      <c r="M124" s="10"/>
      <c r="N124" s="10"/>
      <c r="O124" s="10"/>
      <c r="P124" s="10">
        <v>825</v>
      </c>
      <c r="Q124" s="10">
        <v>350</v>
      </c>
      <c r="R124" s="10">
        <v>25</v>
      </c>
      <c r="S124" s="10">
        <v>30</v>
      </c>
      <c r="T124" s="10">
        <v>257.39999999999998</v>
      </c>
      <c r="U124" s="10">
        <v>40</v>
      </c>
      <c r="V124" s="10">
        <v>182</v>
      </c>
      <c r="W124" s="10">
        <v>65</v>
      </c>
      <c r="X124" s="10"/>
      <c r="Y124" s="10">
        <v>120</v>
      </c>
      <c r="Z124" s="10">
        <v>23460.1</v>
      </c>
      <c r="AA124" s="10">
        <v>3234.9</v>
      </c>
      <c r="AB124" s="10">
        <v>1869</v>
      </c>
      <c r="AC124" s="10">
        <v>175.3</v>
      </c>
      <c r="AD124" s="10">
        <v>499</v>
      </c>
      <c r="AE124" s="10">
        <v>6</v>
      </c>
      <c r="AF124" s="10">
        <v>42</v>
      </c>
      <c r="AG124" s="10">
        <v>42.7</v>
      </c>
      <c r="AH124" s="10">
        <v>120</v>
      </c>
      <c r="AI124" s="10">
        <v>1048.7</v>
      </c>
      <c r="AJ124" s="10">
        <v>35</v>
      </c>
      <c r="AK124" s="10">
        <v>50</v>
      </c>
      <c r="AL124" s="10">
        <v>482.7</v>
      </c>
      <c r="AM124" s="10"/>
      <c r="AN124" s="10"/>
      <c r="AO124" s="10"/>
      <c r="AP124" s="10">
        <v>15</v>
      </c>
      <c r="AQ124" s="10">
        <v>45</v>
      </c>
      <c r="AR124" s="10"/>
      <c r="AS124" s="10"/>
      <c r="AT124" s="10">
        <v>126.4</v>
      </c>
      <c r="AU124" s="10">
        <v>800</v>
      </c>
      <c r="AV124" s="10">
        <v>10</v>
      </c>
      <c r="AW124" s="10">
        <v>50</v>
      </c>
      <c r="AX124" s="10">
        <v>80</v>
      </c>
      <c r="AY124" s="10"/>
    </row>
    <row r="125" spans="1:51" s="28" customFormat="1" x14ac:dyDescent="0.25">
      <c r="A125" s="26"/>
      <c r="B125" s="26"/>
      <c r="C125" s="29">
        <v>64033</v>
      </c>
      <c r="D125" s="151" t="s">
        <v>472</v>
      </c>
      <c r="E125" s="10">
        <v>247179.2</v>
      </c>
      <c r="F125" s="10">
        <v>56341.9</v>
      </c>
      <c r="G125" s="10">
        <v>190837.3</v>
      </c>
      <c r="H125" s="10">
        <v>16695</v>
      </c>
      <c r="I125" s="10">
        <v>344</v>
      </c>
      <c r="J125" s="7">
        <v>75</v>
      </c>
      <c r="K125" s="10"/>
      <c r="L125" s="7"/>
      <c r="M125" s="10">
        <v>21359.5</v>
      </c>
      <c r="N125" s="10">
        <v>6000</v>
      </c>
      <c r="O125" s="10">
        <v>200</v>
      </c>
      <c r="P125" s="10">
        <v>44258</v>
      </c>
      <c r="Q125" s="10"/>
      <c r="R125" s="10"/>
      <c r="S125" s="10"/>
      <c r="T125" s="10">
        <v>1941</v>
      </c>
      <c r="U125" s="10">
        <v>1272.9000000000001</v>
      </c>
      <c r="V125" s="10">
        <v>3924</v>
      </c>
      <c r="W125" s="10">
        <v>3782.3</v>
      </c>
      <c r="X125" s="10"/>
      <c r="Y125" s="10">
        <v>41488</v>
      </c>
      <c r="Z125" s="10">
        <v>492</v>
      </c>
      <c r="AA125" s="10">
        <v>15</v>
      </c>
      <c r="AB125" s="10">
        <v>2</v>
      </c>
      <c r="AC125" s="10">
        <v>4050</v>
      </c>
      <c r="AD125" s="10">
        <v>9689.7000000000007</v>
      </c>
      <c r="AE125" s="10">
        <v>2213.5</v>
      </c>
      <c r="AF125" s="10"/>
      <c r="AG125" s="10">
        <v>64.8</v>
      </c>
      <c r="AH125" s="10">
        <v>6185.1</v>
      </c>
      <c r="AI125" s="10"/>
      <c r="AJ125" s="10"/>
      <c r="AK125" s="10">
        <v>5697</v>
      </c>
      <c r="AL125" s="10">
        <v>1360.9</v>
      </c>
      <c r="AM125" s="10">
        <v>8.6</v>
      </c>
      <c r="AN125" s="10">
        <v>458</v>
      </c>
      <c r="AO125" s="10"/>
      <c r="AP125" s="10">
        <v>1646.5</v>
      </c>
      <c r="AQ125" s="10">
        <v>4185</v>
      </c>
      <c r="AR125" s="10"/>
      <c r="AS125" s="10"/>
      <c r="AT125" s="10"/>
      <c r="AU125" s="10">
        <v>10308.799999999999</v>
      </c>
      <c r="AV125" s="10"/>
      <c r="AW125" s="10">
        <v>20</v>
      </c>
      <c r="AX125" s="10">
        <v>3100.7</v>
      </c>
      <c r="AY125" s="10"/>
    </row>
    <row r="126" spans="1:51" s="28" customFormat="1" x14ac:dyDescent="0.25">
      <c r="A126" s="26"/>
      <c r="B126" s="26"/>
      <c r="C126" s="29">
        <v>64034</v>
      </c>
      <c r="D126" s="151" t="s">
        <v>473</v>
      </c>
      <c r="E126" s="10">
        <v>1700</v>
      </c>
      <c r="F126" s="10">
        <v>457.6</v>
      </c>
      <c r="G126" s="10">
        <v>1242.4000000000001</v>
      </c>
      <c r="H126" s="10"/>
      <c r="I126" s="10"/>
      <c r="J126" s="7"/>
      <c r="K126" s="10">
        <v>40</v>
      </c>
      <c r="L126" s="7"/>
      <c r="M126" s="10"/>
      <c r="N126" s="10"/>
      <c r="O126" s="10"/>
      <c r="P126" s="10"/>
      <c r="Q126" s="10"/>
      <c r="R126" s="10"/>
      <c r="S126" s="10">
        <v>25</v>
      </c>
      <c r="T126" s="10">
        <v>456</v>
      </c>
      <c r="U126" s="10"/>
      <c r="V126" s="10"/>
      <c r="W126" s="10"/>
      <c r="X126" s="10"/>
      <c r="Y126" s="10"/>
      <c r="Z126" s="10">
        <v>28</v>
      </c>
      <c r="AA126" s="10">
        <v>20</v>
      </c>
      <c r="AB126" s="10">
        <v>35</v>
      </c>
      <c r="AC126" s="10">
        <v>21.5</v>
      </c>
      <c r="AD126" s="10">
        <v>148</v>
      </c>
      <c r="AE126" s="10"/>
      <c r="AF126" s="10"/>
      <c r="AG126" s="10"/>
      <c r="AH126" s="10"/>
      <c r="AI126" s="10"/>
      <c r="AJ126" s="10">
        <v>4</v>
      </c>
      <c r="AK126" s="10"/>
      <c r="AL126" s="10">
        <v>4.0999999999999996</v>
      </c>
      <c r="AM126" s="10">
        <v>59</v>
      </c>
      <c r="AN126" s="10">
        <v>30</v>
      </c>
      <c r="AO126" s="10"/>
      <c r="AP126" s="10">
        <v>5</v>
      </c>
      <c r="AQ126" s="10">
        <v>300</v>
      </c>
      <c r="AR126" s="10"/>
      <c r="AS126" s="10"/>
      <c r="AT126" s="10">
        <v>16.8</v>
      </c>
      <c r="AU126" s="10"/>
      <c r="AV126" s="10"/>
      <c r="AW126" s="10">
        <v>50</v>
      </c>
      <c r="AX126" s="10"/>
      <c r="AY126" s="10"/>
    </row>
    <row r="127" spans="1:51" s="28" customFormat="1" x14ac:dyDescent="0.25">
      <c r="A127" s="27"/>
      <c r="B127" s="27"/>
      <c r="C127" s="29">
        <v>64035</v>
      </c>
      <c r="D127" s="151" t="s">
        <v>474</v>
      </c>
      <c r="E127" s="10">
        <v>372</v>
      </c>
      <c r="F127" s="10"/>
      <c r="G127" s="10">
        <v>372</v>
      </c>
      <c r="H127" s="10"/>
      <c r="I127" s="10"/>
      <c r="J127" s="7"/>
      <c r="K127" s="10"/>
      <c r="L127" s="7"/>
      <c r="M127" s="10"/>
      <c r="N127" s="10"/>
      <c r="O127" s="10"/>
      <c r="P127" s="10"/>
      <c r="Q127" s="10"/>
      <c r="R127" s="10"/>
      <c r="S127" s="10"/>
      <c r="T127" s="10">
        <v>50</v>
      </c>
      <c r="U127" s="10"/>
      <c r="V127" s="10"/>
      <c r="W127" s="10"/>
      <c r="X127" s="10">
        <v>12</v>
      </c>
      <c r="Y127" s="10"/>
      <c r="Z127" s="10">
        <v>2</v>
      </c>
      <c r="AA127" s="10">
        <v>20</v>
      </c>
      <c r="AB127" s="10"/>
      <c r="AC127" s="10"/>
      <c r="AD127" s="10"/>
      <c r="AE127" s="10"/>
      <c r="AF127" s="10"/>
      <c r="AG127" s="10"/>
      <c r="AH127" s="10">
        <v>288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s="28" customFormat="1" x14ac:dyDescent="0.25">
      <c r="A128" s="27"/>
      <c r="B128" s="27"/>
      <c r="C128" s="29">
        <v>64036</v>
      </c>
      <c r="D128" s="104"/>
      <c r="E128" s="10">
        <v>7891.1</v>
      </c>
      <c r="F128" s="10">
        <v>702.6</v>
      </c>
      <c r="G128" s="10">
        <v>7188.5</v>
      </c>
      <c r="H128" s="10"/>
      <c r="I128" s="10"/>
      <c r="J128" s="7"/>
      <c r="K128" s="10"/>
      <c r="L128" s="7"/>
      <c r="M128" s="10"/>
      <c r="N128" s="10"/>
      <c r="O128" s="10"/>
      <c r="P128" s="10">
        <v>6789</v>
      </c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>
        <v>354</v>
      </c>
      <c r="AB128" s="10">
        <v>5</v>
      </c>
      <c r="AC128" s="10">
        <v>5.5</v>
      </c>
      <c r="AD128" s="10"/>
      <c r="AE128" s="10"/>
      <c r="AF128" s="10"/>
      <c r="AG128" s="10"/>
      <c r="AH128" s="10">
        <v>20</v>
      </c>
      <c r="AI128" s="10"/>
      <c r="AJ128" s="10"/>
      <c r="AK128" s="10"/>
      <c r="AL128" s="10"/>
      <c r="AM128" s="10"/>
      <c r="AN128" s="10"/>
      <c r="AO128" s="10"/>
      <c r="AP128" s="10"/>
      <c r="AQ128" s="10">
        <v>15</v>
      </c>
      <c r="AR128" s="10"/>
      <c r="AS128" s="10"/>
      <c r="AT128" s="10"/>
      <c r="AU128" s="10"/>
      <c r="AV128" s="10"/>
      <c r="AW128" s="10"/>
      <c r="AX128" s="10"/>
      <c r="AY128" s="10"/>
    </row>
    <row r="129" spans="1:51" s="28" customFormat="1" x14ac:dyDescent="0.25">
      <c r="A129" s="27"/>
      <c r="B129" s="27"/>
      <c r="C129" s="29">
        <v>64038</v>
      </c>
      <c r="D129" s="153" t="s">
        <v>475</v>
      </c>
      <c r="E129" s="10">
        <v>13606.3</v>
      </c>
      <c r="F129" s="10">
        <v>174</v>
      </c>
      <c r="G129" s="10">
        <v>13432.3</v>
      </c>
      <c r="H129" s="10"/>
      <c r="I129" s="10"/>
      <c r="J129" s="7"/>
      <c r="K129" s="10"/>
      <c r="L129" s="7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>
        <v>115.9</v>
      </c>
      <c r="AA129" s="10">
        <v>412.7</v>
      </c>
      <c r="AB129" s="10">
        <v>59.2</v>
      </c>
      <c r="AC129" s="10"/>
      <c r="AD129" s="10">
        <v>42</v>
      </c>
      <c r="AE129" s="10"/>
      <c r="AF129" s="10"/>
      <c r="AG129" s="10">
        <v>70</v>
      </c>
      <c r="AH129" s="10"/>
      <c r="AI129" s="10"/>
      <c r="AJ129" s="10">
        <v>2.5</v>
      </c>
      <c r="AK129" s="10"/>
      <c r="AL129" s="10">
        <v>692.9</v>
      </c>
      <c r="AM129" s="10"/>
      <c r="AN129" s="10"/>
      <c r="AO129" s="10"/>
      <c r="AP129" s="10"/>
      <c r="AQ129" s="10"/>
      <c r="AR129" s="10"/>
      <c r="AS129" s="10"/>
      <c r="AT129" s="10"/>
      <c r="AU129" s="10">
        <v>121.1</v>
      </c>
      <c r="AV129" s="10">
        <v>11916</v>
      </c>
      <c r="AW129" s="10"/>
      <c r="AX129" s="10"/>
      <c r="AY129" s="10"/>
    </row>
    <row r="130" spans="1:51" x14ac:dyDescent="0.25">
      <c r="A130" s="4"/>
      <c r="B130" s="4">
        <v>6404</v>
      </c>
      <c r="C130" s="4"/>
      <c r="D130" s="156" t="s">
        <v>476</v>
      </c>
      <c r="E130" s="10">
        <f>SUM(E131:E134)</f>
        <v>176856.2</v>
      </c>
      <c r="F130" s="10">
        <f t="shared" ref="F130:AY130" si="44">SUM(F131:F134)</f>
        <v>98391</v>
      </c>
      <c r="G130" s="10">
        <f t="shared" si="44"/>
        <v>78465.2</v>
      </c>
      <c r="H130" s="10">
        <f t="shared" si="44"/>
        <v>1500</v>
      </c>
      <c r="I130" s="10">
        <f t="shared" si="44"/>
        <v>4819.2</v>
      </c>
      <c r="J130" s="7">
        <f t="shared" si="44"/>
        <v>5009</v>
      </c>
      <c r="K130" s="10">
        <f t="shared" si="44"/>
        <v>413</v>
      </c>
      <c r="L130" s="7">
        <f t="shared" si="44"/>
        <v>1230</v>
      </c>
      <c r="M130" s="10">
        <f t="shared" si="44"/>
        <v>312</v>
      </c>
      <c r="N130" s="10">
        <f t="shared" si="44"/>
        <v>858</v>
      </c>
      <c r="O130" s="10">
        <f t="shared" si="44"/>
        <v>0</v>
      </c>
      <c r="P130" s="10">
        <f t="shared" si="44"/>
        <v>120</v>
      </c>
      <c r="Q130" s="10">
        <f t="shared" si="44"/>
        <v>432</v>
      </c>
      <c r="R130" s="10">
        <f t="shared" si="44"/>
        <v>792</v>
      </c>
      <c r="S130" s="10">
        <f t="shared" si="44"/>
        <v>600</v>
      </c>
      <c r="T130" s="10">
        <f t="shared" si="44"/>
        <v>2286</v>
      </c>
      <c r="U130" s="10">
        <f t="shared" si="44"/>
        <v>4290</v>
      </c>
      <c r="V130" s="10">
        <f t="shared" si="44"/>
        <v>3960</v>
      </c>
      <c r="W130" s="10">
        <f t="shared" si="44"/>
        <v>600</v>
      </c>
      <c r="X130" s="10">
        <f t="shared" si="44"/>
        <v>384</v>
      </c>
      <c r="Y130" s="10">
        <f t="shared" si="44"/>
        <v>798</v>
      </c>
      <c r="Z130" s="10">
        <f t="shared" si="44"/>
        <v>1363.2</v>
      </c>
      <c r="AA130" s="10">
        <f t="shared" si="44"/>
        <v>0</v>
      </c>
      <c r="AB130" s="10">
        <f t="shared" si="44"/>
        <v>0</v>
      </c>
      <c r="AC130" s="10">
        <f t="shared" si="44"/>
        <v>4584</v>
      </c>
      <c r="AD130" s="10">
        <f t="shared" si="44"/>
        <v>3881.4</v>
      </c>
      <c r="AE130" s="10">
        <f t="shared" si="44"/>
        <v>7980</v>
      </c>
      <c r="AF130" s="10">
        <f t="shared" si="44"/>
        <v>318</v>
      </c>
      <c r="AG130" s="10">
        <f t="shared" si="44"/>
        <v>4038</v>
      </c>
      <c r="AH130" s="10">
        <f t="shared" si="44"/>
        <v>412.6</v>
      </c>
      <c r="AI130" s="10">
        <f t="shared" si="44"/>
        <v>15545.4</v>
      </c>
      <c r="AJ130" s="10">
        <f t="shared" si="44"/>
        <v>2460</v>
      </c>
      <c r="AK130" s="10">
        <f t="shared" si="44"/>
        <v>1350</v>
      </c>
      <c r="AL130" s="10">
        <f t="shared" si="44"/>
        <v>366</v>
      </c>
      <c r="AM130" s="10">
        <f t="shared" si="44"/>
        <v>300</v>
      </c>
      <c r="AN130" s="10">
        <f t="shared" si="44"/>
        <v>150</v>
      </c>
      <c r="AO130" s="10">
        <f t="shared" si="44"/>
        <v>240</v>
      </c>
      <c r="AP130" s="10">
        <f t="shared" si="44"/>
        <v>984</v>
      </c>
      <c r="AQ130" s="10">
        <f t="shared" si="44"/>
        <v>582</v>
      </c>
      <c r="AR130" s="10">
        <f t="shared" si="44"/>
        <v>534</v>
      </c>
      <c r="AS130" s="10">
        <f t="shared" si="44"/>
        <v>0</v>
      </c>
      <c r="AT130" s="10">
        <f t="shared" si="44"/>
        <v>275.39999999999998</v>
      </c>
      <c r="AU130" s="10">
        <f t="shared" si="44"/>
        <v>2298</v>
      </c>
      <c r="AV130" s="10">
        <f t="shared" si="44"/>
        <v>912</v>
      </c>
      <c r="AW130" s="10">
        <f t="shared" si="44"/>
        <v>810</v>
      </c>
      <c r="AX130" s="10">
        <f t="shared" si="44"/>
        <v>678</v>
      </c>
      <c r="AY130" s="10">
        <f t="shared" si="44"/>
        <v>0</v>
      </c>
    </row>
    <row r="131" spans="1:51" x14ac:dyDescent="0.25">
      <c r="A131" s="4"/>
      <c r="B131" s="4"/>
      <c r="C131" s="4">
        <v>64041</v>
      </c>
      <c r="D131" s="155" t="s">
        <v>477</v>
      </c>
      <c r="E131" s="10">
        <v>175586.2</v>
      </c>
      <c r="F131" s="10">
        <v>97121</v>
      </c>
      <c r="G131" s="10">
        <v>78465.2</v>
      </c>
      <c r="H131" s="10">
        <v>1500</v>
      </c>
      <c r="I131" s="10">
        <v>4819.2</v>
      </c>
      <c r="J131" s="7">
        <v>5009</v>
      </c>
      <c r="K131" s="10">
        <v>413</v>
      </c>
      <c r="L131" s="7">
        <v>1230</v>
      </c>
      <c r="M131" s="10">
        <v>312</v>
      </c>
      <c r="N131" s="10">
        <v>858</v>
      </c>
      <c r="O131" s="10"/>
      <c r="P131" s="10">
        <v>120</v>
      </c>
      <c r="Q131" s="10">
        <v>432</v>
      </c>
      <c r="R131" s="10">
        <v>792</v>
      </c>
      <c r="S131" s="10">
        <v>600</v>
      </c>
      <c r="T131" s="10">
        <v>2286</v>
      </c>
      <c r="U131" s="10">
        <v>4290</v>
      </c>
      <c r="V131" s="10">
        <v>3960</v>
      </c>
      <c r="W131" s="10">
        <v>600</v>
      </c>
      <c r="X131" s="10">
        <v>384</v>
      </c>
      <c r="Y131" s="10">
        <v>798</v>
      </c>
      <c r="Z131" s="10">
        <v>1363.2</v>
      </c>
      <c r="AA131" s="10"/>
      <c r="AB131" s="10"/>
      <c r="AC131" s="10">
        <v>4584</v>
      </c>
      <c r="AD131" s="10">
        <v>3881.4</v>
      </c>
      <c r="AE131" s="10">
        <v>7980</v>
      </c>
      <c r="AF131" s="10">
        <v>318</v>
      </c>
      <c r="AG131" s="10">
        <v>4038</v>
      </c>
      <c r="AH131" s="10">
        <v>412.6</v>
      </c>
      <c r="AI131" s="10">
        <v>15545.4</v>
      </c>
      <c r="AJ131" s="10">
        <v>2460</v>
      </c>
      <c r="AK131" s="10">
        <v>1350</v>
      </c>
      <c r="AL131" s="10">
        <v>366</v>
      </c>
      <c r="AM131" s="10">
        <v>300</v>
      </c>
      <c r="AN131" s="10">
        <v>150</v>
      </c>
      <c r="AO131" s="10">
        <v>240</v>
      </c>
      <c r="AP131" s="10">
        <v>984</v>
      </c>
      <c r="AQ131" s="10">
        <v>582</v>
      </c>
      <c r="AR131" s="10">
        <v>534</v>
      </c>
      <c r="AS131" s="10"/>
      <c r="AT131" s="10">
        <v>275.39999999999998</v>
      </c>
      <c r="AU131" s="10">
        <v>2298</v>
      </c>
      <c r="AV131" s="10">
        <v>912</v>
      </c>
      <c r="AW131" s="10">
        <v>810</v>
      </c>
      <c r="AX131" s="10">
        <v>678</v>
      </c>
      <c r="AY131" s="10"/>
    </row>
    <row r="132" spans="1:51" x14ac:dyDescent="0.25">
      <c r="A132" s="4"/>
      <c r="B132" s="4"/>
      <c r="C132" s="4">
        <v>64042</v>
      </c>
      <c r="D132" s="155" t="s">
        <v>478</v>
      </c>
      <c r="E132" s="10">
        <v>1089.0999999999999</v>
      </c>
      <c r="F132" s="10">
        <v>1089.0999999999999</v>
      </c>
      <c r="G132" s="10"/>
      <c r="H132" s="10"/>
      <c r="I132" s="10"/>
      <c r="J132" s="7"/>
      <c r="K132" s="10"/>
      <c r="L132" s="7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x14ac:dyDescent="0.25">
      <c r="A133" s="4"/>
      <c r="B133" s="4"/>
      <c r="C133" s="4">
        <v>64043</v>
      </c>
      <c r="D133" s="154"/>
      <c r="E133" s="10">
        <v>175.9</v>
      </c>
      <c r="F133" s="10">
        <v>175.9</v>
      </c>
      <c r="G133" s="10"/>
      <c r="H133" s="10"/>
      <c r="I133" s="10"/>
      <c r="J133" s="7"/>
      <c r="K133" s="10"/>
      <c r="L133" s="7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x14ac:dyDescent="0.25">
      <c r="A134" s="4"/>
      <c r="B134" s="4"/>
      <c r="C134" s="4">
        <v>64048</v>
      </c>
      <c r="D134" s="155" t="s">
        <v>475</v>
      </c>
      <c r="E134" s="10">
        <v>5</v>
      </c>
      <c r="F134" s="10">
        <v>5</v>
      </c>
      <c r="G134" s="10"/>
      <c r="H134" s="10"/>
      <c r="I134" s="10"/>
      <c r="J134" s="7"/>
      <c r="K134" s="10"/>
      <c r="L134" s="7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x14ac:dyDescent="0.25">
      <c r="A135" s="4"/>
      <c r="B135" s="4">
        <v>6405</v>
      </c>
      <c r="C135" s="4"/>
      <c r="D135" s="158" t="s">
        <v>479</v>
      </c>
      <c r="E135" s="10">
        <f>SUM(E136:E142)</f>
        <v>743710.4</v>
      </c>
      <c r="F135" s="10">
        <f>SUM(F136:F142)</f>
        <v>680875.8</v>
      </c>
      <c r="G135" s="10">
        <f t="shared" ref="G135:X135" si="45">SUM(G136:G142)</f>
        <v>62834.600000000006</v>
      </c>
      <c r="H135" s="10">
        <f t="shared" si="45"/>
        <v>110</v>
      </c>
      <c r="I135" s="10">
        <f t="shared" si="45"/>
        <v>9139.6</v>
      </c>
      <c r="J135" s="7">
        <f t="shared" si="45"/>
        <v>5846</v>
      </c>
      <c r="K135" s="10">
        <f t="shared" si="45"/>
        <v>1609</v>
      </c>
      <c r="L135" s="7">
        <f t="shared" si="45"/>
        <v>1744</v>
      </c>
      <c r="M135" s="10">
        <f t="shared" si="45"/>
        <v>212.8</v>
      </c>
      <c r="N135" s="10">
        <f t="shared" si="45"/>
        <v>10</v>
      </c>
      <c r="O135" s="10">
        <f t="shared" si="45"/>
        <v>23175</v>
      </c>
      <c r="P135" s="10">
        <f t="shared" si="45"/>
        <v>11963</v>
      </c>
      <c r="Q135" s="10">
        <f t="shared" si="45"/>
        <v>271.5</v>
      </c>
      <c r="R135" s="10">
        <f t="shared" si="45"/>
        <v>331.8</v>
      </c>
      <c r="S135" s="10">
        <f t="shared" si="45"/>
        <v>150</v>
      </c>
      <c r="T135" s="10">
        <f t="shared" si="45"/>
        <v>729.5</v>
      </c>
      <c r="U135" s="10">
        <f t="shared" si="45"/>
        <v>199.9</v>
      </c>
      <c r="V135" s="10">
        <f t="shared" si="45"/>
        <v>1220.0999999999999</v>
      </c>
      <c r="W135" s="10">
        <f t="shared" si="45"/>
        <v>90</v>
      </c>
      <c r="X135" s="10">
        <f t="shared" si="45"/>
        <v>140</v>
      </c>
      <c r="Y135" s="10">
        <f>SUM(Y136:Y142)</f>
        <v>367</v>
      </c>
      <c r="Z135" s="10">
        <f>SUM(Z136:Z142)</f>
        <v>1427.8999999999999</v>
      </c>
      <c r="AA135" s="10">
        <f t="shared" ref="AA135:AX135" si="46">SUM(AA136:AA142)</f>
        <v>36</v>
      </c>
      <c r="AB135" s="10">
        <f t="shared" si="46"/>
        <v>47.2</v>
      </c>
      <c r="AC135" s="10">
        <f t="shared" si="46"/>
        <v>1135.9000000000001</v>
      </c>
      <c r="AD135" s="10">
        <f t="shared" si="46"/>
        <v>312.60000000000002</v>
      </c>
      <c r="AE135" s="10">
        <f t="shared" si="46"/>
        <v>106.2</v>
      </c>
      <c r="AF135" s="10">
        <f t="shared" si="46"/>
        <v>205</v>
      </c>
      <c r="AG135" s="10">
        <f t="shared" si="46"/>
        <v>159.80000000000001</v>
      </c>
      <c r="AH135" s="10">
        <f t="shared" si="46"/>
        <v>193.6</v>
      </c>
      <c r="AI135" s="10">
        <f t="shared" si="46"/>
        <v>70</v>
      </c>
      <c r="AJ135" s="10">
        <f t="shared" si="46"/>
        <v>97</v>
      </c>
      <c r="AK135" s="10">
        <f t="shared" si="46"/>
        <v>370</v>
      </c>
      <c r="AL135" s="10">
        <f t="shared" si="46"/>
        <v>96</v>
      </c>
      <c r="AM135" s="10">
        <f t="shared" si="46"/>
        <v>13</v>
      </c>
      <c r="AN135" s="10">
        <f t="shared" si="46"/>
        <v>15</v>
      </c>
      <c r="AO135" s="10">
        <f t="shared" si="46"/>
        <v>3</v>
      </c>
      <c r="AP135" s="10">
        <f t="shared" si="46"/>
        <v>101</v>
      </c>
      <c r="AQ135" s="10">
        <f t="shared" si="46"/>
        <v>196</v>
      </c>
      <c r="AR135" s="10">
        <f t="shared" si="46"/>
        <v>155</v>
      </c>
      <c r="AS135" s="10">
        <f t="shared" si="46"/>
        <v>380</v>
      </c>
      <c r="AT135" s="10">
        <f t="shared" si="46"/>
        <v>17</v>
      </c>
      <c r="AU135" s="10">
        <f t="shared" si="46"/>
        <v>175</v>
      </c>
      <c r="AV135" s="10">
        <f t="shared" si="46"/>
        <v>15</v>
      </c>
      <c r="AW135" s="10">
        <f t="shared" si="46"/>
        <v>65</v>
      </c>
      <c r="AX135" s="10">
        <f t="shared" si="46"/>
        <v>133.19999999999999</v>
      </c>
      <c r="AY135" s="10"/>
    </row>
    <row r="136" spans="1:51" x14ac:dyDescent="0.25">
      <c r="A136" s="4"/>
      <c r="B136" s="4"/>
      <c r="C136" s="4">
        <v>64051</v>
      </c>
      <c r="D136" s="157" t="s">
        <v>480</v>
      </c>
      <c r="E136" s="10">
        <v>12324</v>
      </c>
      <c r="F136" s="10">
        <v>8323.7000000000007</v>
      </c>
      <c r="G136" s="10">
        <v>4000.3</v>
      </c>
      <c r="H136" s="10">
        <v>10</v>
      </c>
      <c r="I136" s="10">
        <v>1454.1</v>
      </c>
      <c r="J136" s="7">
        <v>900</v>
      </c>
      <c r="K136" s="10">
        <v>180.3</v>
      </c>
      <c r="L136" s="7"/>
      <c r="M136" s="10">
        <v>9</v>
      </c>
      <c r="N136" s="10">
        <v>8</v>
      </c>
      <c r="O136" s="10">
        <v>120</v>
      </c>
      <c r="P136" s="10">
        <v>26.5</v>
      </c>
      <c r="Q136" s="10"/>
      <c r="R136" s="10">
        <v>240</v>
      </c>
      <c r="S136" s="10">
        <v>40</v>
      </c>
      <c r="T136" s="10">
        <v>50</v>
      </c>
      <c r="U136" s="10">
        <v>27.6</v>
      </c>
      <c r="V136" s="10">
        <v>20</v>
      </c>
      <c r="W136" s="10">
        <v>10</v>
      </c>
      <c r="X136" s="10"/>
      <c r="Y136" s="10">
        <v>39</v>
      </c>
      <c r="Z136" s="10">
        <v>466.9</v>
      </c>
      <c r="AA136" s="10">
        <v>36</v>
      </c>
      <c r="AB136" s="10">
        <v>47.2</v>
      </c>
      <c r="AC136" s="10">
        <v>23.7</v>
      </c>
      <c r="AD136" s="10">
        <v>36</v>
      </c>
      <c r="AE136" s="10">
        <v>30</v>
      </c>
      <c r="AF136" s="10">
        <v>30</v>
      </c>
      <c r="AG136" s="10">
        <v>28.8</v>
      </c>
      <c r="AH136" s="10">
        <v>15</v>
      </c>
      <c r="AI136" s="10">
        <v>20</v>
      </c>
      <c r="AJ136" s="10">
        <v>30</v>
      </c>
      <c r="AK136" s="10">
        <v>16</v>
      </c>
      <c r="AL136" s="10">
        <v>3</v>
      </c>
      <c r="AM136" s="10">
        <v>1.5</v>
      </c>
      <c r="AN136" s="10">
        <v>4</v>
      </c>
      <c r="AO136" s="10">
        <v>2</v>
      </c>
      <c r="AP136" s="10">
        <v>10</v>
      </c>
      <c r="AQ136" s="10">
        <v>24</v>
      </c>
      <c r="AR136" s="10"/>
      <c r="AS136" s="10">
        <v>18</v>
      </c>
      <c r="AT136" s="10">
        <v>11</v>
      </c>
      <c r="AU136" s="10">
        <v>6</v>
      </c>
      <c r="AV136" s="10"/>
      <c r="AW136" s="10"/>
      <c r="AX136" s="10">
        <v>6.7</v>
      </c>
      <c r="AY136" s="10"/>
    </row>
    <row r="137" spans="1:51" x14ac:dyDescent="0.25">
      <c r="A137" s="4"/>
      <c r="B137" s="4"/>
      <c r="C137" s="4">
        <v>64052</v>
      </c>
      <c r="D137" s="157" t="s">
        <v>481</v>
      </c>
      <c r="E137" s="10">
        <v>6266.5</v>
      </c>
      <c r="F137" s="10">
        <v>5416.3</v>
      </c>
      <c r="G137" s="10">
        <v>850.2</v>
      </c>
      <c r="H137" s="10">
        <v>10</v>
      </c>
      <c r="I137" s="10">
        <v>36</v>
      </c>
      <c r="J137" s="7">
        <v>180</v>
      </c>
      <c r="K137" s="10">
        <v>11.1</v>
      </c>
      <c r="L137" s="7">
        <v>24</v>
      </c>
      <c r="M137" s="10">
        <v>6</v>
      </c>
      <c r="N137" s="10">
        <v>2</v>
      </c>
      <c r="O137" s="10">
        <v>30</v>
      </c>
      <c r="P137" s="10">
        <v>20.5</v>
      </c>
      <c r="Q137" s="10">
        <v>24</v>
      </c>
      <c r="R137" s="10">
        <v>39</v>
      </c>
      <c r="S137" s="10">
        <v>10</v>
      </c>
      <c r="T137" s="10">
        <v>40</v>
      </c>
      <c r="U137" s="10">
        <v>7.2</v>
      </c>
      <c r="V137" s="10">
        <v>60</v>
      </c>
      <c r="W137" s="10">
        <v>18</v>
      </c>
      <c r="X137" s="10">
        <v>12</v>
      </c>
      <c r="Y137" s="10">
        <v>9</v>
      </c>
      <c r="Z137" s="10">
        <v>37.799999999999997</v>
      </c>
      <c r="AA137" s="10"/>
      <c r="AB137" s="10"/>
      <c r="AC137" s="10">
        <v>33</v>
      </c>
      <c r="AD137" s="10">
        <v>21.6</v>
      </c>
      <c r="AE137" s="10">
        <v>13.2</v>
      </c>
      <c r="AF137" s="10">
        <v>24</v>
      </c>
      <c r="AG137" s="10">
        <v>18</v>
      </c>
      <c r="AH137" s="10">
        <v>9</v>
      </c>
      <c r="AI137" s="10">
        <v>5</v>
      </c>
      <c r="AJ137" s="10">
        <v>10</v>
      </c>
      <c r="AK137" s="10">
        <v>6</v>
      </c>
      <c r="AL137" s="10">
        <v>3</v>
      </c>
      <c r="AM137" s="10">
        <v>3</v>
      </c>
      <c r="AN137" s="10">
        <v>4</v>
      </c>
      <c r="AO137" s="10">
        <v>1</v>
      </c>
      <c r="AP137" s="10">
        <v>9</v>
      </c>
      <c r="AQ137" s="10">
        <v>49</v>
      </c>
      <c r="AR137" s="10">
        <v>10</v>
      </c>
      <c r="AS137" s="10">
        <v>4.8</v>
      </c>
      <c r="AT137" s="10">
        <v>6</v>
      </c>
      <c r="AU137" s="10">
        <v>21</v>
      </c>
      <c r="AV137" s="10">
        <v>5</v>
      </c>
      <c r="AW137" s="10">
        <v>6</v>
      </c>
      <c r="AX137" s="10">
        <v>12</v>
      </c>
      <c r="AY137" s="10"/>
    </row>
    <row r="138" spans="1:51" x14ac:dyDescent="0.25">
      <c r="A138" s="4"/>
      <c r="B138" s="4"/>
      <c r="C138" s="4">
        <v>64053</v>
      </c>
      <c r="D138" s="157" t="s">
        <v>482</v>
      </c>
      <c r="E138" s="10">
        <v>30864.3</v>
      </c>
      <c r="F138" s="10">
        <v>14220</v>
      </c>
      <c r="G138" s="10">
        <v>16644.3</v>
      </c>
      <c r="H138" s="10">
        <v>10</v>
      </c>
      <c r="I138" s="10">
        <v>500</v>
      </c>
      <c r="J138" s="7">
        <v>80</v>
      </c>
      <c r="K138" s="10">
        <v>55</v>
      </c>
      <c r="L138" s="7">
        <v>30</v>
      </c>
      <c r="M138" s="10">
        <v>15.8</v>
      </c>
      <c r="N138" s="10"/>
      <c r="O138" s="10">
        <v>11040</v>
      </c>
      <c r="P138" s="10">
        <v>4041</v>
      </c>
      <c r="Q138" s="10">
        <v>62.5</v>
      </c>
      <c r="R138" s="10">
        <v>10.199999999999999</v>
      </c>
      <c r="S138" s="10">
        <v>10</v>
      </c>
      <c r="T138" s="10">
        <v>50</v>
      </c>
      <c r="U138" s="10">
        <v>7.3</v>
      </c>
      <c r="V138" s="10">
        <v>89.5</v>
      </c>
      <c r="W138" s="10"/>
      <c r="X138" s="10"/>
      <c r="Y138" s="10">
        <v>11</v>
      </c>
      <c r="Z138" s="10">
        <v>253.6</v>
      </c>
      <c r="AA138" s="10"/>
      <c r="AB138" s="10"/>
      <c r="AC138" s="10">
        <v>144.4</v>
      </c>
      <c r="AD138" s="10">
        <v>24</v>
      </c>
      <c r="AE138" s="10">
        <v>6</v>
      </c>
      <c r="AF138" s="10">
        <v>24</v>
      </c>
      <c r="AG138" s="10">
        <v>10</v>
      </c>
      <c r="AH138" s="10">
        <v>25</v>
      </c>
      <c r="AI138" s="10">
        <v>5</v>
      </c>
      <c r="AJ138" s="10"/>
      <c r="AK138" s="10">
        <v>21</v>
      </c>
      <c r="AL138" s="10">
        <v>20</v>
      </c>
      <c r="AM138" s="10">
        <v>4</v>
      </c>
      <c r="AN138" s="10">
        <v>2</v>
      </c>
      <c r="AO138" s="10"/>
      <c r="AP138" s="10">
        <v>13</v>
      </c>
      <c r="AQ138" s="10"/>
      <c r="AR138" s="10">
        <v>30</v>
      </c>
      <c r="AS138" s="10"/>
      <c r="AT138" s="10"/>
      <c r="AU138" s="10">
        <v>15</v>
      </c>
      <c r="AV138" s="10"/>
      <c r="AW138" s="10">
        <v>15</v>
      </c>
      <c r="AX138" s="10">
        <v>20</v>
      </c>
      <c r="AY138" s="10"/>
    </row>
    <row r="139" spans="1:51" x14ac:dyDescent="0.25">
      <c r="A139" s="4"/>
      <c r="B139" s="4"/>
      <c r="C139" s="4">
        <v>64054</v>
      </c>
      <c r="D139" s="157" t="s">
        <v>483</v>
      </c>
      <c r="E139" s="10">
        <v>498002.9</v>
      </c>
      <c r="F139" s="10">
        <v>475639.1</v>
      </c>
      <c r="G139" s="10">
        <v>22363.8</v>
      </c>
      <c r="H139" s="10">
        <v>60</v>
      </c>
      <c r="I139" s="10">
        <v>6963.5</v>
      </c>
      <c r="J139" s="7">
        <v>2686</v>
      </c>
      <c r="K139" s="10">
        <v>1092.5999999999999</v>
      </c>
      <c r="L139" s="7">
        <v>87</v>
      </c>
      <c r="M139" s="10">
        <v>120</v>
      </c>
      <c r="N139" s="10"/>
      <c r="O139" s="10"/>
      <c r="P139" s="10">
        <v>6643</v>
      </c>
      <c r="Q139" s="10">
        <v>160</v>
      </c>
      <c r="R139" s="10">
        <v>22.6</v>
      </c>
      <c r="S139" s="10">
        <v>60</v>
      </c>
      <c r="T139" s="10">
        <v>519</v>
      </c>
      <c r="U139" s="10">
        <v>147</v>
      </c>
      <c r="V139" s="10">
        <v>875.1</v>
      </c>
      <c r="W139" s="10">
        <v>62</v>
      </c>
      <c r="X139" s="10">
        <v>68</v>
      </c>
      <c r="Y139" s="10">
        <v>250</v>
      </c>
      <c r="Z139" s="10">
        <v>278.39999999999998</v>
      </c>
      <c r="AA139" s="10"/>
      <c r="AB139" s="10"/>
      <c r="AC139" s="10">
        <v>792</v>
      </c>
      <c r="AD139" s="10">
        <v>183</v>
      </c>
      <c r="AE139" s="10">
        <v>27</v>
      </c>
      <c r="AF139" s="10">
        <v>3</v>
      </c>
      <c r="AG139" s="10">
        <v>60</v>
      </c>
      <c r="AH139" s="10">
        <v>84.6</v>
      </c>
      <c r="AI139" s="10">
        <v>30</v>
      </c>
      <c r="AJ139" s="10">
        <v>50</v>
      </c>
      <c r="AK139" s="10">
        <v>288</v>
      </c>
      <c r="AL139" s="10">
        <v>58</v>
      </c>
      <c r="AM139" s="10"/>
      <c r="AN139" s="10">
        <v>2</v>
      </c>
      <c r="AO139" s="10"/>
      <c r="AP139" s="10">
        <v>30</v>
      </c>
      <c r="AQ139" s="10">
        <v>93</v>
      </c>
      <c r="AR139" s="10">
        <v>95</v>
      </c>
      <c r="AS139" s="10">
        <v>288</v>
      </c>
      <c r="AT139" s="10"/>
      <c r="AU139" s="10">
        <v>95</v>
      </c>
      <c r="AV139" s="10">
        <v>10</v>
      </c>
      <c r="AW139" s="10">
        <v>24</v>
      </c>
      <c r="AX139" s="10">
        <v>57</v>
      </c>
      <c r="AY139" s="10"/>
    </row>
    <row r="140" spans="1:51" x14ac:dyDescent="0.25">
      <c r="A140" s="4"/>
      <c r="B140" s="4"/>
      <c r="C140" s="4">
        <v>64055</v>
      </c>
      <c r="D140" s="157" t="s">
        <v>484</v>
      </c>
      <c r="E140" s="10">
        <v>4397.2</v>
      </c>
      <c r="F140" s="10">
        <v>2125.4</v>
      </c>
      <c r="G140" s="10">
        <v>2271.8000000000002</v>
      </c>
      <c r="H140" s="10">
        <v>10</v>
      </c>
      <c r="I140" s="10">
        <v>96</v>
      </c>
      <c r="J140" s="7">
        <v>50</v>
      </c>
      <c r="K140" s="10"/>
      <c r="L140" s="7">
        <v>30</v>
      </c>
      <c r="M140" s="10">
        <v>14</v>
      </c>
      <c r="N140" s="10"/>
      <c r="O140" s="10"/>
      <c r="P140" s="10">
        <v>776</v>
      </c>
      <c r="Q140" s="10">
        <v>25</v>
      </c>
      <c r="R140" s="10">
        <v>20</v>
      </c>
      <c r="S140" s="10">
        <v>20</v>
      </c>
      <c r="T140" s="10">
        <v>58.5</v>
      </c>
      <c r="U140" s="10">
        <v>10.8</v>
      </c>
      <c r="V140" s="10">
        <v>175.5</v>
      </c>
      <c r="W140" s="10"/>
      <c r="X140" s="10">
        <v>60</v>
      </c>
      <c r="Y140" s="10">
        <v>55</v>
      </c>
      <c r="Z140" s="10">
        <v>228</v>
      </c>
      <c r="AA140" s="10"/>
      <c r="AB140" s="10"/>
      <c r="AC140" s="10">
        <v>125.8</v>
      </c>
      <c r="AD140" s="10">
        <v>30</v>
      </c>
      <c r="AE140" s="10">
        <v>30</v>
      </c>
      <c r="AF140" s="10">
        <v>96</v>
      </c>
      <c r="AG140" s="10">
        <v>35</v>
      </c>
      <c r="AH140" s="10">
        <v>50</v>
      </c>
      <c r="AI140" s="10">
        <v>8</v>
      </c>
      <c r="AJ140" s="10">
        <v>5</v>
      </c>
      <c r="AK140" s="10">
        <v>39</v>
      </c>
      <c r="AL140" s="10">
        <v>5</v>
      </c>
      <c r="AM140" s="10">
        <v>2.5</v>
      </c>
      <c r="AN140" s="10">
        <v>1</v>
      </c>
      <c r="AO140" s="10"/>
      <c r="AP140" s="10">
        <v>36</v>
      </c>
      <c r="AQ140" s="10">
        <v>20</v>
      </c>
      <c r="AR140" s="10">
        <v>20</v>
      </c>
      <c r="AS140" s="10">
        <v>67.2</v>
      </c>
      <c r="AT140" s="10"/>
      <c r="AU140" s="10">
        <v>30</v>
      </c>
      <c r="AV140" s="10"/>
      <c r="AW140" s="10">
        <v>5</v>
      </c>
      <c r="AX140" s="10">
        <v>37.5</v>
      </c>
      <c r="AY140" s="10"/>
    </row>
    <row r="141" spans="1:51" x14ac:dyDescent="0.25">
      <c r="A141" s="4"/>
      <c r="B141" s="4"/>
      <c r="C141" s="4">
        <v>64056</v>
      </c>
      <c r="D141" s="157" t="s">
        <v>485</v>
      </c>
      <c r="E141" s="10">
        <v>188108.5</v>
      </c>
      <c r="F141" s="10">
        <v>175146.3</v>
      </c>
      <c r="G141" s="10">
        <v>12962.2</v>
      </c>
      <c r="H141" s="10">
        <v>10</v>
      </c>
      <c r="I141" s="10">
        <v>90</v>
      </c>
      <c r="J141" s="7">
        <v>30</v>
      </c>
      <c r="K141" s="10">
        <v>5</v>
      </c>
      <c r="L141" s="7">
        <v>20</v>
      </c>
      <c r="M141" s="10">
        <v>48</v>
      </c>
      <c r="N141" s="10"/>
      <c r="O141" s="10">
        <v>11985</v>
      </c>
      <c r="P141" s="10">
        <v>456</v>
      </c>
      <c r="Q141" s="10"/>
      <c r="R141" s="10"/>
      <c r="S141" s="10">
        <v>10</v>
      </c>
      <c r="T141" s="10">
        <v>12</v>
      </c>
      <c r="U141" s="10"/>
      <c r="V141" s="10"/>
      <c r="W141" s="10"/>
      <c r="X141" s="10"/>
      <c r="Y141" s="10">
        <v>3</v>
      </c>
      <c r="Z141" s="10">
        <v>163.19999999999999</v>
      </c>
      <c r="AA141" s="10"/>
      <c r="AB141" s="10"/>
      <c r="AC141" s="10">
        <v>17</v>
      </c>
      <c r="AD141" s="10">
        <v>18</v>
      </c>
      <c r="AE141" s="10"/>
      <c r="AF141" s="10">
        <v>25</v>
      </c>
      <c r="AG141" s="10">
        <v>8</v>
      </c>
      <c r="AH141" s="10">
        <v>10</v>
      </c>
      <c r="AI141" s="10">
        <v>2</v>
      </c>
      <c r="AJ141" s="10">
        <v>2</v>
      </c>
      <c r="AK141" s="10"/>
      <c r="AL141" s="10">
        <v>7</v>
      </c>
      <c r="AM141" s="10">
        <v>2</v>
      </c>
      <c r="AN141" s="10">
        <v>1</v>
      </c>
      <c r="AO141" s="10"/>
      <c r="AP141" s="10">
        <v>3</v>
      </c>
      <c r="AQ141" s="10">
        <v>10</v>
      </c>
      <c r="AR141" s="10"/>
      <c r="AS141" s="10">
        <v>2</v>
      </c>
      <c r="AT141" s="10"/>
      <c r="AU141" s="10">
        <v>8</v>
      </c>
      <c r="AV141" s="10"/>
      <c r="AW141" s="10">
        <v>15</v>
      </c>
      <c r="AX141" s="10"/>
      <c r="AY141" s="10"/>
    </row>
    <row r="142" spans="1:51" x14ac:dyDescent="0.25">
      <c r="A142" s="4"/>
      <c r="B142" s="4"/>
      <c r="C142" s="4">
        <v>64058</v>
      </c>
      <c r="D142" s="157" t="s">
        <v>486</v>
      </c>
      <c r="E142" s="10">
        <v>3747</v>
      </c>
      <c r="F142" s="23">
        <v>5</v>
      </c>
      <c r="G142" s="10">
        <v>3742</v>
      </c>
      <c r="H142" s="15"/>
      <c r="I142" s="15"/>
      <c r="J142" s="52">
        <v>1920</v>
      </c>
      <c r="K142" s="15">
        <v>265</v>
      </c>
      <c r="L142" s="52">
        <v>1553</v>
      </c>
      <c r="M142" s="15"/>
      <c r="N142" s="15"/>
      <c r="O142" s="15"/>
      <c r="P142" s="15"/>
      <c r="Q142" s="15"/>
      <c r="R142" s="15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>
        <v>3</v>
      </c>
      <c r="AG142" s="16"/>
      <c r="AH142" s="16"/>
      <c r="AI142" s="16"/>
      <c r="AJ142" s="16"/>
      <c r="AK142" s="16"/>
      <c r="AL142" s="16"/>
      <c r="AM142" s="16"/>
      <c r="AN142" s="10">
        <v>1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x14ac:dyDescent="0.25">
      <c r="A143" s="4"/>
      <c r="B143" s="4">
        <v>6406</v>
      </c>
      <c r="C143" s="4"/>
      <c r="D143" s="160" t="s">
        <v>487</v>
      </c>
      <c r="E143" s="10">
        <f>SUM(E144:E148)</f>
        <v>101151.5</v>
      </c>
      <c r="F143" s="10">
        <f t="shared" ref="F143:X143" si="47">SUM(F144:F148)</f>
        <v>30355.500000000004</v>
      </c>
      <c r="G143" s="10">
        <f t="shared" si="47"/>
        <v>70795.999999999985</v>
      </c>
      <c r="H143" s="10">
        <f t="shared" si="47"/>
        <v>70</v>
      </c>
      <c r="I143" s="10">
        <f t="shared" si="47"/>
        <v>640.79999999999995</v>
      </c>
      <c r="J143" s="7">
        <f t="shared" si="47"/>
        <v>352.9</v>
      </c>
      <c r="K143" s="10">
        <v>48.6</v>
      </c>
      <c r="L143" s="7">
        <v>237</v>
      </c>
      <c r="M143" s="10">
        <f t="shared" si="47"/>
        <v>132.69999999999999</v>
      </c>
      <c r="N143" s="10">
        <f t="shared" si="47"/>
        <v>0</v>
      </c>
      <c r="O143" s="10">
        <f t="shared" si="47"/>
        <v>50203</v>
      </c>
      <c r="P143" s="10">
        <f t="shared" si="47"/>
        <v>12718</v>
      </c>
      <c r="Q143" s="10">
        <f t="shared" si="47"/>
        <v>484.79999999999995</v>
      </c>
      <c r="R143" s="10">
        <f t="shared" si="47"/>
        <v>62</v>
      </c>
      <c r="S143" s="10">
        <f t="shared" si="47"/>
        <v>51</v>
      </c>
      <c r="T143" s="10">
        <f t="shared" si="47"/>
        <v>603</v>
      </c>
      <c r="U143" s="10">
        <f t="shared" si="47"/>
        <v>128.9</v>
      </c>
      <c r="V143" s="10">
        <f t="shared" si="47"/>
        <v>559.9</v>
      </c>
      <c r="W143" s="10">
        <f t="shared" si="47"/>
        <v>73.199999999999989</v>
      </c>
      <c r="X143" s="10">
        <f t="shared" si="47"/>
        <v>166</v>
      </c>
      <c r="Y143" s="10">
        <f>SUM(Y144:Y148)</f>
        <v>217.4</v>
      </c>
      <c r="Z143" s="10">
        <f>SUM(Z144:Z148)</f>
        <v>738.2</v>
      </c>
      <c r="AA143" s="10">
        <f t="shared" ref="AA143:AY143" si="48">SUM(AA144:AA148)</f>
        <v>0</v>
      </c>
      <c r="AB143" s="10">
        <f t="shared" si="48"/>
        <v>0</v>
      </c>
      <c r="AC143" s="10">
        <f t="shared" si="48"/>
        <v>970.59999999999991</v>
      </c>
      <c r="AD143" s="10">
        <f t="shared" si="48"/>
        <v>185</v>
      </c>
      <c r="AE143" s="10">
        <f t="shared" si="48"/>
        <v>97.4</v>
      </c>
      <c r="AF143" s="10">
        <f t="shared" si="48"/>
        <v>116.3</v>
      </c>
      <c r="AG143" s="10">
        <f t="shared" si="48"/>
        <v>121.6</v>
      </c>
      <c r="AH143" s="10">
        <f t="shared" si="48"/>
        <v>76.7</v>
      </c>
      <c r="AI143" s="10">
        <f t="shared" si="48"/>
        <v>62.400000000000006</v>
      </c>
      <c r="AJ143" s="10">
        <f t="shared" si="48"/>
        <v>29.400000000000002</v>
      </c>
      <c r="AK143" s="10">
        <f t="shared" si="48"/>
        <v>238</v>
      </c>
      <c r="AL143" s="10">
        <f t="shared" si="48"/>
        <v>36</v>
      </c>
      <c r="AM143" s="10">
        <f t="shared" si="48"/>
        <v>14.4</v>
      </c>
      <c r="AN143" s="10">
        <f t="shared" si="48"/>
        <v>21</v>
      </c>
      <c r="AO143" s="10">
        <f t="shared" si="48"/>
        <v>9.6</v>
      </c>
      <c r="AP143" s="10">
        <f t="shared" si="48"/>
        <v>102.8</v>
      </c>
      <c r="AQ143" s="10">
        <f t="shared" si="48"/>
        <v>137.9</v>
      </c>
      <c r="AR143" s="10">
        <f t="shared" si="48"/>
        <v>183</v>
      </c>
      <c r="AS143" s="10">
        <f t="shared" si="48"/>
        <v>252.3</v>
      </c>
      <c r="AT143" s="10">
        <f t="shared" si="48"/>
        <v>42</v>
      </c>
      <c r="AU143" s="10">
        <f t="shared" si="48"/>
        <v>430.79999999999995</v>
      </c>
      <c r="AV143" s="10">
        <f t="shared" si="48"/>
        <v>33.799999999999997</v>
      </c>
      <c r="AW143" s="10">
        <f t="shared" si="48"/>
        <v>73.199999999999989</v>
      </c>
      <c r="AX143" s="10">
        <f t="shared" si="48"/>
        <v>74.400000000000006</v>
      </c>
      <c r="AY143" s="10">
        <f t="shared" si="48"/>
        <v>0</v>
      </c>
    </row>
    <row r="144" spans="1:51" x14ac:dyDescent="0.25">
      <c r="A144" s="4"/>
      <c r="B144" s="4"/>
      <c r="C144" s="4">
        <v>64061</v>
      </c>
      <c r="D144" s="159" t="s">
        <v>488</v>
      </c>
      <c r="E144" s="10">
        <v>55968.800000000003</v>
      </c>
      <c r="F144" s="10">
        <v>14721.2</v>
      </c>
      <c r="G144" s="10">
        <v>41247.599999999999</v>
      </c>
      <c r="H144" s="10">
        <v>25</v>
      </c>
      <c r="I144" s="10">
        <v>372</v>
      </c>
      <c r="J144" s="7">
        <v>200.5</v>
      </c>
      <c r="K144" s="10">
        <v>22.5</v>
      </c>
      <c r="L144" s="7">
        <v>93</v>
      </c>
      <c r="M144" s="10">
        <v>32.4</v>
      </c>
      <c r="N144" s="10"/>
      <c r="O144" s="10">
        <v>30541</v>
      </c>
      <c r="P144" s="10">
        <v>7293</v>
      </c>
      <c r="Q144" s="10">
        <v>141.6</v>
      </c>
      <c r="R144" s="10">
        <v>19.2</v>
      </c>
      <c r="S144" s="10">
        <v>23</v>
      </c>
      <c r="T144" s="10">
        <v>324</v>
      </c>
      <c r="U144" s="10">
        <v>44.9</v>
      </c>
      <c r="V144" s="10">
        <v>350.2</v>
      </c>
      <c r="W144" s="10">
        <v>22.8</v>
      </c>
      <c r="X144" s="10">
        <v>54</v>
      </c>
      <c r="Y144" s="10">
        <v>86.4</v>
      </c>
      <c r="Z144" s="10">
        <v>249.6</v>
      </c>
      <c r="AA144" s="10"/>
      <c r="AB144" s="10"/>
      <c r="AC144" s="10">
        <v>357.6</v>
      </c>
      <c r="AD144" s="10">
        <v>61.7</v>
      </c>
      <c r="AE144" s="10">
        <v>42</v>
      </c>
      <c r="AF144" s="10">
        <v>50.4</v>
      </c>
      <c r="AG144" s="10">
        <v>50.4</v>
      </c>
      <c r="AH144" s="10">
        <v>36.5</v>
      </c>
      <c r="AI144" s="10">
        <v>26.4</v>
      </c>
      <c r="AJ144" s="10">
        <v>14.8</v>
      </c>
      <c r="AK144" s="10">
        <v>69</v>
      </c>
      <c r="AL144" s="10">
        <v>16.8</v>
      </c>
      <c r="AM144" s="10">
        <v>6.2</v>
      </c>
      <c r="AN144" s="10">
        <v>6</v>
      </c>
      <c r="AO144" s="10">
        <v>5.4</v>
      </c>
      <c r="AP144" s="10">
        <v>42</v>
      </c>
      <c r="AQ144" s="10">
        <v>55.9</v>
      </c>
      <c r="AR144" s="10">
        <v>66</v>
      </c>
      <c r="AS144" s="10">
        <v>115.5</v>
      </c>
      <c r="AT144" s="10">
        <v>24</v>
      </c>
      <c r="AU144" s="10">
        <v>217.2</v>
      </c>
      <c r="AV144" s="10">
        <v>17.899999999999999</v>
      </c>
      <c r="AW144" s="10">
        <v>46.8</v>
      </c>
      <c r="AX144" s="10">
        <v>24</v>
      </c>
      <c r="AY144" s="10"/>
    </row>
    <row r="145" spans="1:51" x14ac:dyDescent="0.25">
      <c r="A145" s="4"/>
      <c r="B145" s="4"/>
      <c r="C145" s="4">
        <v>64062</v>
      </c>
      <c r="E145" s="10">
        <v>6608.3</v>
      </c>
      <c r="F145" s="10">
        <v>5397.1</v>
      </c>
      <c r="G145" s="10">
        <v>1211.2</v>
      </c>
      <c r="H145" s="10">
        <v>10</v>
      </c>
      <c r="I145" s="10"/>
      <c r="J145" s="7">
        <v>29.2</v>
      </c>
      <c r="K145" s="10">
        <v>4.5</v>
      </c>
      <c r="L145" s="7">
        <v>43</v>
      </c>
      <c r="M145" s="10">
        <v>25.8</v>
      </c>
      <c r="N145" s="10"/>
      <c r="O145" s="10"/>
      <c r="P145" s="10">
        <v>54</v>
      </c>
      <c r="Q145" s="10">
        <v>112.8</v>
      </c>
      <c r="R145" s="10">
        <v>18</v>
      </c>
      <c r="S145" s="10">
        <v>8</v>
      </c>
      <c r="T145" s="10"/>
      <c r="U145" s="10">
        <v>29.6</v>
      </c>
      <c r="V145" s="10"/>
      <c r="W145" s="10">
        <v>15.6</v>
      </c>
      <c r="X145" s="10">
        <v>54</v>
      </c>
      <c r="Y145" s="10">
        <v>48</v>
      </c>
      <c r="Z145" s="10">
        <v>226.9</v>
      </c>
      <c r="AA145" s="10"/>
      <c r="AB145" s="10"/>
      <c r="AC145" s="10">
        <v>241.2</v>
      </c>
      <c r="AD145" s="10">
        <v>35.5</v>
      </c>
      <c r="AE145" s="10">
        <v>15.6</v>
      </c>
      <c r="AF145" s="10">
        <v>14.4</v>
      </c>
      <c r="AG145" s="10">
        <v>19.2</v>
      </c>
      <c r="AH145" s="10">
        <v>15.4</v>
      </c>
      <c r="AI145" s="10">
        <v>7.2</v>
      </c>
      <c r="AJ145" s="10">
        <v>4.3</v>
      </c>
      <c r="AK145" s="10">
        <v>48</v>
      </c>
      <c r="AL145" s="10">
        <v>5.2</v>
      </c>
      <c r="AM145" s="10">
        <v>2.8</v>
      </c>
      <c r="AN145" s="10">
        <v>6</v>
      </c>
      <c r="AO145" s="10">
        <v>1.8</v>
      </c>
      <c r="AP145" s="10">
        <v>24</v>
      </c>
      <c r="AQ145" s="10">
        <v>23</v>
      </c>
      <c r="AR145" s="10">
        <v>36</v>
      </c>
      <c r="AS145" s="10"/>
      <c r="AT145" s="10"/>
      <c r="AU145" s="10">
        <v>15.6</v>
      </c>
      <c r="AV145" s="10">
        <v>2.2000000000000002</v>
      </c>
      <c r="AW145" s="10"/>
      <c r="AX145" s="10">
        <v>14.4</v>
      </c>
      <c r="AY145" s="10"/>
    </row>
    <row r="146" spans="1:51" x14ac:dyDescent="0.25">
      <c r="A146" s="4"/>
      <c r="B146" s="4"/>
      <c r="C146" s="4">
        <v>64063</v>
      </c>
      <c r="D146" s="159" t="s">
        <v>489</v>
      </c>
      <c r="E146" s="10">
        <v>38265.199999999997</v>
      </c>
      <c r="F146" s="10">
        <v>9986.7000000000007</v>
      </c>
      <c r="G146" s="10">
        <v>28278.5</v>
      </c>
      <c r="H146" s="10">
        <v>25</v>
      </c>
      <c r="I146" s="10">
        <v>268.8</v>
      </c>
      <c r="J146" s="7">
        <v>123.2</v>
      </c>
      <c r="K146" s="10">
        <v>21.6</v>
      </c>
      <c r="L146" s="7">
        <v>101</v>
      </c>
      <c r="M146" s="10">
        <v>51.5</v>
      </c>
      <c r="N146" s="10"/>
      <c r="O146" s="10">
        <v>19662</v>
      </c>
      <c r="P146" s="10">
        <v>5371</v>
      </c>
      <c r="Q146" s="10">
        <v>230.4</v>
      </c>
      <c r="R146" s="10">
        <v>24.8</v>
      </c>
      <c r="S146" s="10">
        <v>20</v>
      </c>
      <c r="T146" s="10">
        <v>279</v>
      </c>
      <c r="U146" s="10">
        <v>54.4</v>
      </c>
      <c r="V146" s="10">
        <v>209.7</v>
      </c>
      <c r="W146" s="10">
        <v>34.799999999999997</v>
      </c>
      <c r="X146" s="10">
        <v>58</v>
      </c>
      <c r="Y146" s="10">
        <v>81</v>
      </c>
      <c r="Z146" s="10">
        <v>261.7</v>
      </c>
      <c r="AA146" s="10"/>
      <c r="AB146" s="10"/>
      <c r="AC146" s="10">
        <v>370.8</v>
      </c>
      <c r="AD146" s="10">
        <v>82.8</v>
      </c>
      <c r="AE146" s="10">
        <v>39.799999999999997</v>
      </c>
      <c r="AF146" s="10">
        <v>51.5</v>
      </c>
      <c r="AG146" s="10">
        <v>45</v>
      </c>
      <c r="AH146" s="10">
        <v>22.3</v>
      </c>
      <c r="AI146" s="10">
        <v>27.6</v>
      </c>
      <c r="AJ146" s="10">
        <v>8.3000000000000007</v>
      </c>
      <c r="AK146" s="10">
        <v>118</v>
      </c>
      <c r="AL146" s="10">
        <v>14</v>
      </c>
      <c r="AM146" s="10">
        <v>5.4</v>
      </c>
      <c r="AN146" s="10">
        <v>9</v>
      </c>
      <c r="AO146" s="10">
        <v>2.4</v>
      </c>
      <c r="AP146" s="10">
        <v>34.799999999999997</v>
      </c>
      <c r="AQ146" s="10">
        <v>59</v>
      </c>
      <c r="AR146" s="10">
        <v>81</v>
      </c>
      <c r="AS146" s="10">
        <v>136.80000000000001</v>
      </c>
      <c r="AT146" s="10">
        <v>18</v>
      </c>
      <c r="AU146" s="10">
        <v>198</v>
      </c>
      <c r="AV146" s="10">
        <v>13.7</v>
      </c>
      <c r="AW146" s="10">
        <v>26.4</v>
      </c>
      <c r="AX146" s="10">
        <v>36</v>
      </c>
      <c r="AY146" s="10"/>
    </row>
    <row r="147" spans="1:51" ht="25.5" x14ac:dyDescent="0.25">
      <c r="A147" s="4"/>
      <c r="B147" s="4"/>
      <c r="C147" s="4">
        <v>64064</v>
      </c>
      <c r="D147" s="159" t="s">
        <v>490</v>
      </c>
      <c r="E147" s="10">
        <v>289.2</v>
      </c>
      <c r="F147" s="10">
        <v>250.5</v>
      </c>
      <c r="G147" s="10">
        <v>38.700000000000003</v>
      </c>
      <c r="H147" s="10">
        <v>10</v>
      </c>
      <c r="I147" s="10"/>
      <c r="J147" s="7"/>
      <c r="K147" s="10"/>
      <c r="L147" s="7"/>
      <c r="M147" s="10">
        <v>3</v>
      </c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>
        <v>2</v>
      </c>
      <c r="Z147" s="10"/>
      <c r="AA147" s="10"/>
      <c r="AB147" s="10"/>
      <c r="AC147" s="10">
        <v>1</v>
      </c>
      <c r="AD147" s="10">
        <v>5</v>
      </c>
      <c r="AE147" s="10"/>
      <c r="AF147" s="10"/>
      <c r="AG147" s="10">
        <v>7</v>
      </c>
      <c r="AH147" s="10">
        <v>2.5</v>
      </c>
      <c r="AI147" s="10">
        <v>1.2</v>
      </c>
      <c r="AJ147" s="10">
        <v>2</v>
      </c>
      <c r="AK147" s="10">
        <v>3</v>
      </c>
      <c r="AL147" s="10"/>
      <c r="AM147" s="10"/>
      <c r="AN147" s="10"/>
      <c r="AO147" s="10"/>
      <c r="AP147" s="10">
        <v>2</v>
      </c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x14ac:dyDescent="0.25">
      <c r="A148" s="4"/>
      <c r="B148" s="4"/>
      <c r="C148" s="4">
        <v>64068</v>
      </c>
      <c r="D148" s="159" t="s">
        <v>486</v>
      </c>
      <c r="E148" s="10">
        <v>20</v>
      </c>
      <c r="F148" s="10"/>
      <c r="G148" s="10">
        <v>20</v>
      </c>
      <c r="H148" s="10"/>
      <c r="I148" s="10"/>
      <c r="J148" s="7"/>
      <c r="K148" s="10">
        <v>446</v>
      </c>
      <c r="L148" s="7"/>
      <c r="M148" s="10">
        <v>20</v>
      </c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 x14ac:dyDescent="0.25">
      <c r="A149" s="4"/>
      <c r="B149" s="4">
        <v>6498</v>
      </c>
      <c r="C149" s="4"/>
      <c r="D149" s="162" t="s">
        <v>491</v>
      </c>
      <c r="E149" s="10">
        <f>SUM(E150)</f>
        <v>1165.4000000000001</v>
      </c>
      <c r="F149" s="10">
        <f t="shared" ref="F149:X149" si="49">SUM(F150)</f>
        <v>0</v>
      </c>
      <c r="G149" s="10">
        <f t="shared" si="49"/>
        <v>1165.4000000000001</v>
      </c>
      <c r="H149" s="10">
        <f t="shared" si="49"/>
        <v>0</v>
      </c>
      <c r="I149" s="10">
        <f t="shared" si="49"/>
        <v>1011.4</v>
      </c>
      <c r="J149" s="7">
        <f t="shared" si="49"/>
        <v>0</v>
      </c>
      <c r="K149" s="10">
        <f t="shared" si="49"/>
        <v>0</v>
      </c>
      <c r="L149" s="7">
        <f t="shared" si="49"/>
        <v>0</v>
      </c>
      <c r="M149" s="10">
        <f t="shared" si="49"/>
        <v>0</v>
      </c>
      <c r="N149" s="10">
        <f t="shared" si="49"/>
        <v>0</v>
      </c>
      <c r="O149" s="10">
        <f t="shared" si="49"/>
        <v>0</v>
      </c>
      <c r="P149" s="10">
        <f t="shared" si="49"/>
        <v>0</v>
      </c>
      <c r="Q149" s="10">
        <f t="shared" si="49"/>
        <v>0</v>
      </c>
      <c r="R149" s="10">
        <f t="shared" si="49"/>
        <v>0</v>
      </c>
      <c r="S149" s="10">
        <f t="shared" si="49"/>
        <v>0</v>
      </c>
      <c r="T149" s="10">
        <f t="shared" si="49"/>
        <v>0</v>
      </c>
      <c r="U149" s="10">
        <f t="shared" si="49"/>
        <v>0</v>
      </c>
      <c r="V149" s="10">
        <f t="shared" si="49"/>
        <v>0</v>
      </c>
      <c r="W149" s="10">
        <f t="shared" si="49"/>
        <v>0</v>
      </c>
      <c r="X149" s="10">
        <f t="shared" si="49"/>
        <v>0</v>
      </c>
      <c r="Y149" s="10">
        <f>SUM(Y150)</f>
        <v>0</v>
      </c>
      <c r="Z149" s="10">
        <f>SUM(Z150)</f>
        <v>0</v>
      </c>
      <c r="AA149" s="10">
        <f t="shared" ref="AA149:AY149" si="50">SUM(AA150)</f>
        <v>0</v>
      </c>
      <c r="AB149" s="10">
        <f t="shared" si="50"/>
        <v>0</v>
      </c>
      <c r="AC149" s="10">
        <f t="shared" si="50"/>
        <v>0</v>
      </c>
      <c r="AD149" s="10">
        <f t="shared" si="50"/>
        <v>0</v>
      </c>
      <c r="AE149" s="10">
        <f t="shared" si="50"/>
        <v>0</v>
      </c>
      <c r="AF149" s="10">
        <f t="shared" si="50"/>
        <v>0</v>
      </c>
      <c r="AG149" s="10">
        <f t="shared" si="50"/>
        <v>0</v>
      </c>
      <c r="AH149" s="10">
        <f t="shared" si="50"/>
        <v>0</v>
      </c>
      <c r="AI149" s="10">
        <f t="shared" si="50"/>
        <v>0</v>
      </c>
      <c r="AJ149" s="10">
        <f t="shared" si="50"/>
        <v>0</v>
      </c>
      <c r="AK149" s="10">
        <f t="shared" si="50"/>
        <v>0</v>
      </c>
      <c r="AL149" s="10">
        <f t="shared" si="50"/>
        <v>0</v>
      </c>
      <c r="AM149" s="10">
        <f t="shared" si="50"/>
        <v>0</v>
      </c>
      <c r="AN149" s="10">
        <f t="shared" si="50"/>
        <v>0</v>
      </c>
      <c r="AO149" s="10">
        <f t="shared" si="50"/>
        <v>0</v>
      </c>
      <c r="AP149" s="10">
        <f t="shared" si="50"/>
        <v>0</v>
      </c>
      <c r="AQ149" s="10">
        <f t="shared" si="50"/>
        <v>0</v>
      </c>
      <c r="AR149" s="10">
        <f t="shared" si="50"/>
        <v>0</v>
      </c>
      <c r="AS149" s="10">
        <f t="shared" si="50"/>
        <v>154</v>
      </c>
      <c r="AT149" s="10">
        <f t="shared" si="50"/>
        <v>0</v>
      </c>
      <c r="AU149" s="10">
        <f t="shared" si="50"/>
        <v>0</v>
      </c>
      <c r="AV149" s="10">
        <f t="shared" si="50"/>
        <v>0</v>
      </c>
      <c r="AW149" s="10">
        <f t="shared" si="50"/>
        <v>0</v>
      </c>
      <c r="AX149" s="10">
        <f t="shared" si="50"/>
        <v>0</v>
      </c>
      <c r="AY149" s="10">
        <f t="shared" si="50"/>
        <v>0</v>
      </c>
    </row>
    <row r="150" spans="1:51" x14ac:dyDescent="0.25">
      <c r="A150" s="4"/>
      <c r="B150" s="4"/>
      <c r="C150" s="4">
        <v>64981</v>
      </c>
      <c r="D150" s="161" t="s">
        <v>491</v>
      </c>
      <c r="E150" s="10">
        <v>1165.4000000000001</v>
      </c>
      <c r="F150" s="10"/>
      <c r="G150" s="10">
        <v>1165.4000000000001</v>
      </c>
      <c r="H150" s="10"/>
      <c r="I150" s="10">
        <v>1011.4</v>
      </c>
      <c r="J150" s="7"/>
      <c r="K150" s="10"/>
      <c r="L150" s="7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>
        <v>154</v>
      </c>
      <c r="AT150" s="10"/>
      <c r="AU150" s="10"/>
      <c r="AV150" s="10"/>
      <c r="AW150" s="10"/>
      <c r="AX150" s="10"/>
      <c r="AY150" s="10"/>
    </row>
    <row r="151" spans="1:51" ht="15.75" x14ac:dyDescent="0.3">
      <c r="B151" s="102"/>
      <c r="C151" s="102"/>
      <c r="D151" s="163" t="s">
        <v>492</v>
      </c>
      <c r="E151" s="17">
        <f>SUM(E152:E152)</f>
        <v>342294</v>
      </c>
      <c r="F151" s="17">
        <f t="shared" ref="F151:AY151" si="51">SUM(F152:F152)</f>
        <v>0</v>
      </c>
      <c r="G151" s="17">
        <f t="shared" si="51"/>
        <v>342294</v>
      </c>
      <c r="H151" s="17">
        <f t="shared" si="51"/>
        <v>0</v>
      </c>
      <c r="I151" s="17">
        <f t="shared" si="51"/>
        <v>0</v>
      </c>
      <c r="J151" s="50">
        <f t="shared" si="51"/>
        <v>0</v>
      </c>
      <c r="K151" s="17">
        <f t="shared" si="51"/>
        <v>0</v>
      </c>
      <c r="L151" s="50">
        <f t="shared" si="51"/>
        <v>0</v>
      </c>
      <c r="M151" s="17">
        <f t="shared" si="51"/>
        <v>0</v>
      </c>
      <c r="N151" s="17">
        <f t="shared" si="51"/>
        <v>0</v>
      </c>
      <c r="O151" s="17">
        <f t="shared" si="51"/>
        <v>0</v>
      </c>
      <c r="P151" s="17">
        <f t="shared" si="51"/>
        <v>0</v>
      </c>
      <c r="Q151" s="17">
        <f t="shared" si="51"/>
        <v>0</v>
      </c>
      <c r="R151" s="17">
        <f t="shared" si="51"/>
        <v>0</v>
      </c>
      <c r="S151" s="17">
        <f t="shared" si="51"/>
        <v>0</v>
      </c>
      <c r="T151" s="17">
        <f t="shared" si="51"/>
        <v>0</v>
      </c>
      <c r="U151" s="17">
        <f t="shared" si="51"/>
        <v>0</v>
      </c>
      <c r="V151" s="17">
        <f t="shared" si="51"/>
        <v>0</v>
      </c>
      <c r="W151" s="17">
        <f t="shared" si="51"/>
        <v>0</v>
      </c>
      <c r="X151" s="17">
        <f t="shared" si="51"/>
        <v>0</v>
      </c>
      <c r="Y151" s="17">
        <f t="shared" si="51"/>
        <v>0</v>
      </c>
      <c r="Z151" s="17">
        <f t="shared" si="51"/>
        <v>0</v>
      </c>
      <c r="AA151" s="17">
        <f t="shared" si="51"/>
        <v>0</v>
      </c>
      <c r="AB151" s="17">
        <f t="shared" si="51"/>
        <v>0</v>
      </c>
      <c r="AC151" s="17">
        <f t="shared" si="51"/>
        <v>0</v>
      </c>
      <c r="AD151" s="17">
        <f t="shared" si="51"/>
        <v>0</v>
      </c>
      <c r="AE151" s="17">
        <f t="shared" si="51"/>
        <v>0</v>
      </c>
      <c r="AF151" s="17">
        <f t="shared" si="51"/>
        <v>0</v>
      </c>
      <c r="AG151" s="17">
        <f t="shared" si="51"/>
        <v>0</v>
      </c>
      <c r="AH151" s="17">
        <f t="shared" si="51"/>
        <v>0</v>
      </c>
      <c r="AI151" s="17">
        <f t="shared" si="51"/>
        <v>0</v>
      </c>
      <c r="AJ151" s="17">
        <f t="shared" si="51"/>
        <v>0</v>
      </c>
      <c r="AK151" s="17">
        <f t="shared" si="51"/>
        <v>0</v>
      </c>
      <c r="AL151" s="17">
        <f t="shared" si="51"/>
        <v>0</v>
      </c>
      <c r="AM151" s="17">
        <f t="shared" si="51"/>
        <v>0</v>
      </c>
      <c r="AN151" s="17">
        <f t="shared" si="51"/>
        <v>0</v>
      </c>
      <c r="AO151" s="17">
        <f t="shared" si="51"/>
        <v>0</v>
      </c>
      <c r="AP151" s="17">
        <f t="shared" si="51"/>
        <v>0</v>
      </c>
      <c r="AQ151" s="17">
        <f t="shared" si="51"/>
        <v>0</v>
      </c>
      <c r="AR151" s="17">
        <f t="shared" si="51"/>
        <v>0</v>
      </c>
      <c r="AS151" s="17">
        <f t="shared" si="51"/>
        <v>0</v>
      </c>
      <c r="AT151" s="17">
        <f t="shared" si="51"/>
        <v>0</v>
      </c>
      <c r="AU151" s="17">
        <f t="shared" si="51"/>
        <v>0</v>
      </c>
      <c r="AV151" s="17">
        <f t="shared" si="51"/>
        <v>0</v>
      </c>
      <c r="AW151" s="17">
        <f t="shared" si="51"/>
        <v>0</v>
      </c>
      <c r="AX151" s="17">
        <f t="shared" si="51"/>
        <v>0</v>
      </c>
      <c r="AY151" s="17">
        <f t="shared" si="51"/>
        <v>342294</v>
      </c>
    </row>
    <row r="152" spans="1:51" s="28" customFormat="1" x14ac:dyDescent="0.25">
      <c r="A152" s="34">
        <v>66</v>
      </c>
      <c r="B152" s="26"/>
      <c r="C152" s="26"/>
      <c r="D152" s="164" t="s">
        <v>493</v>
      </c>
      <c r="E152" s="17">
        <v>342294</v>
      </c>
      <c r="F152" s="17"/>
      <c r="G152" s="17">
        <v>342294</v>
      </c>
      <c r="H152" s="17"/>
      <c r="I152" s="17"/>
      <c r="J152" s="50"/>
      <c r="K152" s="17"/>
      <c r="L152" s="50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>
        <v>342294</v>
      </c>
    </row>
    <row r="153" spans="1:51" x14ac:dyDescent="0.25">
      <c r="A153" s="102"/>
      <c r="B153" s="102"/>
      <c r="C153" s="102"/>
      <c r="D153" s="165" t="s">
        <v>494</v>
      </c>
      <c r="E153" s="17">
        <f>SUM(E154,E175)</f>
        <v>2106923.7999999998</v>
      </c>
      <c r="F153" s="17">
        <f t="shared" ref="F153:AY153" si="52">SUM(F154,F175)</f>
        <v>168304.19999999998</v>
      </c>
      <c r="G153" s="17">
        <f t="shared" si="52"/>
        <v>1938619.6</v>
      </c>
      <c r="H153" s="17">
        <f t="shared" si="52"/>
        <v>19880</v>
      </c>
      <c r="I153" s="17">
        <f t="shared" si="52"/>
        <v>4072</v>
      </c>
      <c r="J153" s="50">
        <f t="shared" si="52"/>
        <v>5000</v>
      </c>
      <c r="K153" s="17">
        <f t="shared" si="52"/>
        <v>54</v>
      </c>
      <c r="L153" s="50">
        <f>SUM(L154,L175)</f>
        <v>360902</v>
      </c>
      <c r="M153" s="17">
        <f t="shared" si="52"/>
        <v>10561</v>
      </c>
      <c r="N153" s="17">
        <f t="shared" si="52"/>
        <v>0</v>
      </c>
      <c r="O153" s="17">
        <f t="shared" si="52"/>
        <v>18885</v>
      </c>
      <c r="P153" s="17">
        <f t="shared" si="52"/>
        <v>25790</v>
      </c>
      <c r="Q153" s="17">
        <f t="shared" si="52"/>
        <v>1820</v>
      </c>
      <c r="R153" s="17">
        <f t="shared" si="52"/>
        <v>0</v>
      </c>
      <c r="S153" s="17">
        <f t="shared" si="52"/>
        <v>4205</v>
      </c>
      <c r="T153" s="17">
        <f t="shared" si="52"/>
        <v>42555</v>
      </c>
      <c r="U153" s="17">
        <f t="shared" si="52"/>
        <v>236</v>
      </c>
      <c r="V153" s="17">
        <f t="shared" si="52"/>
        <v>438164.5</v>
      </c>
      <c r="W153" s="17">
        <f t="shared" si="52"/>
        <v>217.6</v>
      </c>
      <c r="X153" s="17">
        <f t="shared" si="52"/>
        <v>175</v>
      </c>
      <c r="Y153" s="17">
        <f t="shared" si="52"/>
        <v>4219.2</v>
      </c>
      <c r="Z153" s="17">
        <f t="shared" si="52"/>
        <v>20518.200000000004</v>
      </c>
      <c r="AA153" s="17">
        <f t="shared" si="52"/>
        <v>1933.5</v>
      </c>
      <c r="AB153" s="17">
        <f t="shared" si="52"/>
        <v>22089.399999999998</v>
      </c>
      <c r="AC153" s="17">
        <f t="shared" si="52"/>
        <v>16328.7</v>
      </c>
      <c r="AD153" s="17">
        <f t="shared" si="52"/>
        <v>4889.7</v>
      </c>
      <c r="AE153" s="17">
        <f t="shared" si="52"/>
        <v>2194</v>
      </c>
      <c r="AF153" s="17">
        <f t="shared" si="52"/>
        <v>0</v>
      </c>
      <c r="AG153" s="17">
        <f t="shared" si="52"/>
        <v>36379.699999999997</v>
      </c>
      <c r="AH153" s="17">
        <f t="shared" si="52"/>
        <v>937.5</v>
      </c>
      <c r="AI153" s="17">
        <f t="shared" si="52"/>
        <v>155</v>
      </c>
      <c r="AJ153" s="17">
        <f t="shared" si="52"/>
        <v>3270.6</v>
      </c>
      <c r="AK153" s="17">
        <f t="shared" si="52"/>
        <v>30</v>
      </c>
      <c r="AL153" s="17">
        <f t="shared" si="52"/>
        <v>1570</v>
      </c>
      <c r="AM153" s="17">
        <f t="shared" si="52"/>
        <v>22</v>
      </c>
      <c r="AN153" s="17">
        <f t="shared" si="52"/>
        <v>0</v>
      </c>
      <c r="AO153" s="17">
        <f t="shared" si="52"/>
        <v>0</v>
      </c>
      <c r="AP153" s="17">
        <f t="shared" si="52"/>
        <v>19943</v>
      </c>
      <c r="AQ153" s="17">
        <f t="shared" si="52"/>
        <v>25000</v>
      </c>
      <c r="AR153" s="17">
        <f t="shared" si="52"/>
        <v>8060</v>
      </c>
      <c r="AS153" s="17">
        <f t="shared" si="52"/>
        <v>2</v>
      </c>
      <c r="AT153" s="17">
        <f t="shared" si="52"/>
        <v>12</v>
      </c>
      <c r="AU153" s="17">
        <f t="shared" si="52"/>
        <v>39054.5</v>
      </c>
      <c r="AV153" s="17">
        <f t="shared" si="52"/>
        <v>0</v>
      </c>
      <c r="AW153" s="17">
        <f t="shared" si="52"/>
        <v>10917.5</v>
      </c>
      <c r="AX153" s="17">
        <f t="shared" si="52"/>
        <v>817</v>
      </c>
      <c r="AY153" s="17">
        <f t="shared" si="52"/>
        <v>787759</v>
      </c>
    </row>
    <row r="154" spans="1:51" x14ac:dyDescent="0.25">
      <c r="A154" s="4">
        <v>62</v>
      </c>
      <c r="B154" s="4"/>
      <c r="C154" s="4"/>
      <c r="D154" s="167" t="s">
        <v>495</v>
      </c>
      <c r="E154" s="33">
        <f>SUM(E155,E164,E173)</f>
        <v>804715.4</v>
      </c>
      <c r="F154" s="33">
        <f t="shared" ref="F154:AY154" si="53">SUM(F155,F164,F173)</f>
        <v>168304.19999999998</v>
      </c>
      <c r="G154" s="33">
        <f t="shared" si="53"/>
        <v>636411.20000000007</v>
      </c>
      <c r="H154" s="33">
        <f t="shared" si="53"/>
        <v>19880</v>
      </c>
      <c r="I154" s="33">
        <f t="shared" si="53"/>
        <v>3621</v>
      </c>
      <c r="J154" s="53">
        <f t="shared" si="53"/>
        <v>5000</v>
      </c>
      <c r="K154" s="33">
        <f t="shared" si="53"/>
        <v>34</v>
      </c>
      <c r="L154" s="53">
        <f t="shared" si="53"/>
        <v>74500</v>
      </c>
      <c r="M154" s="33">
        <f t="shared" si="53"/>
        <v>10010</v>
      </c>
      <c r="N154" s="33">
        <f t="shared" si="53"/>
        <v>0</v>
      </c>
      <c r="O154" s="33">
        <f t="shared" si="53"/>
        <v>17335</v>
      </c>
      <c r="P154" s="33">
        <f t="shared" si="53"/>
        <v>8858</v>
      </c>
      <c r="Q154" s="33">
        <f t="shared" si="53"/>
        <v>320</v>
      </c>
      <c r="R154" s="33">
        <f t="shared" si="53"/>
        <v>0</v>
      </c>
      <c r="S154" s="33">
        <f t="shared" si="53"/>
        <v>2589</v>
      </c>
      <c r="T154" s="33">
        <f t="shared" si="53"/>
        <v>6370</v>
      </c>
      <c r="U154" s="33">
        <f t="shared" si="53"/>
        <v>160</v>
      </c>
      <c r="V154" s="33">
        <f t="shared" si="53"/>
        <v>387555.5</v>
      </c>
      <c r="W154" s="33">
        <f t="shared" si="53"/>
        <v>0</v>
      </c>
      <c r="X154" s="33">
        <f t="shared" si="53"/>
        <v>10</v>
      </c>
      <c r="Y154" s="33">
        <f t="shared" si="53"/>
        <v>3000</v>
      </c>
      <c r="Z154" s="33">
        <f t="shared" si="53"/>
        <v>20321.300000000003</v>
      </c>
      <c r="AA154" s="33">
        <f t="shared" si="53"/>
        <v>1902.5</v>
      </c>
      <c r="AB154" s="33">
        <f t="shared" si="53"/>
        <v>21967.8</v>
      </c>
      <c r="AC154" s="33">
        <f t="shared" si="53"/>
        <v>1573</v>
      </c>
      <c r="AD154" s="33">
        <f t="shared" si="53"/>
        <v>2296</v>
      </c>
      <c r="AE154" s="33">
        <f t="shared" si="53"/>
        <v>1600</v>
      </c>
      <c r="AF154" s="33">
        <f t="shared" si="53"/>
        <v>0</v>
      </c>
      <c r="AG154" s="33">
        <f t="shared" si="53"/>
        <v>20291.2</v>
      </c>
      <c r="AH154" s="33">
        <f t="shared" si="53"/>
        <v>122.8</v>
      </c>
      <c r="AI154" s="33">
        <f t="shared" si="53"/>
        <v>155</v>
      </c>
      <c r="AJ154" s="33">
        <f t="shared" si="53"/>
        <v>3270.6</v>
      </c>
      <c r="AK154" s="33">
        <f t="shared" si="53"/>
        <v>0</v>
      </c>
      <c r="AL154" s="33">
        <f t="shared" si="53"/>
        <v>1570</v>
      </c>
      <c r="AM154" s="33">
        <f t="shared" si="53"/>
        <v>10</v>
      </c>
      <c r="AN154" s="33">
        <f t="shared" si="53"/>
        <v>0</v>
      </c>
      <c r="AO154" s="33">
        <f t="shared" si="53"/>
        <v>0</v>
      </c>
      <c r="AP154" s="33">
        <f t="shared" si="53"/>
        <v>2000</v>
      </c>
      <c r="AQ154" s="33">
        <f t="shared" si="53"/>
        <v>0</v>
      </c>
      <c r="AR154" s="33">
        <f t="shared" si="53"/>
        <v>0</v>
      </c>
      <c r="AS154" s="33">
        <f t="shared" si="53"/>
        <v>2</v>
      </c>
      <c r="AT154" s="33">
        <f t="shared" si="53"/>
        <v>0</v>
      </c>
      <c r="AU154" s="33">
        <f t="shared" si="53"/>
        <v>20086.5</v>
      </c>
      <c r="AV154" s="33">
        <f t="shared" si="53"/>
        <v>0</v>
      </c>
      <c r="AW154" s="33">
        <f t="shared" si="53"/>
        <v>0</v>
      </c>
      <c r="AX154" s="33">
        <f t="shared" si="53"/>
        <v>0</v>
      </c>
      <c r="AY154" s="33">
        <f t="shared" si="53"/>
        <v>0</v>
      </c>
    </row>
    <row r="155" spans="1:51" x14ac:dyDescent="0.25">
      <c r="A155" s="4"/>
      <c r="B155" s="4">
        <v>6202</v>
      </c>
      <c r="C155" s="4"/>
      <c r="D155" s="170" t="s">
        <v>497</v>
      </c>
      <c r="E155" s="33">
        <f>SUM(E156:E163)</f>
        <v>669669.6</v>
      </c>
      <c r="F155" s="33">
        <f t="shared" ref="F155:AY155" si="54">SUM(F156:F163)</f>
        <v>143439.29999999999</v>
      </c>
      <c r="G155" s="33">
        <f t="shared" si="54"/>
        <v>526230.30000000005</v>
      </c>
      <c r="H155" s="33">
        <f t="shared" si="54"/>
        <v>200</v>
      </c>
      <c r="I155" s="33">
        <f t="shared" si="54"/>
        <v>3306</v>
      </c>
      <c r="J155" s="53">
        <f t="shared" si="54"/>
        <v>5000</v>
      </c>
      <c r="K155" s="33">
        <f t="shared" si="54"/>
        <v>1.5</v>
      </c>
      <c r="L155" s="53">
        <f t="shared" si="54"/>
        <v>74500</v>
      </c>
      <c r="M155" s="33">
        <f t="shared" si="54"/>
        <v>10010</v>
      </c>
      <c r="N155" s="33">
        <f t="shared" si="54"/>
        <v>0</v>
      </c>
      <c r="O155" s="33">
        <f t="shared" si="54"/>
        <v>11200</v>
      </c>
      <c r="P155" s="33">
        <f t="shared" si="54"/>
        <v>2269</v>
      </c>
      <c r="Q155" s="33">
        <f t="shared" si="54"/>
        <v>320</v>
      </c>
      <c r="R155" s="33">
        <f t="shared" si="54"/>
        <v>0</v>
      </c>
      <c r="S155" s="33">
        <f t="shared" si="54"/>
        <v>2589</v>
      </c>
      <c r="T155" s="33">
        <f t="shared" si="54"/>
        <v>6370</v>
      </c>
      <c r="U155" s="33">
        <f t="shared" si="54"/>
        <v>0</v>
      </c>
      <c r="V155" s="33">
        <f t="shared" si="54"/>
        <v>387555.5</v>
      </c>
      <c r="W155" s="33">
        <f t="shared" si="54"/>
        <v>0</v>
      </c>
      <c r="X155" s="33">
        <f t="shared" si="54"/>
        <v>10</v>
      </c>
      <c r="Y155" s="33">
        <f t="shared" si="54"/>
        <v>3000</v>
      </c>
      <c r="Z155" s="33">
        <f t="shared" si="54"/>
        <v>6393.1</v>
      </c>
      <c r="AA155" s="33">
        <f t="shared" si="54"/>
        <v>1622.8</v>
      </c>
      <c r="AB155" s="33">
        <f t="shared" si="54"/>
        <v>4320.3</v>
      </c>
      <c r="AC155" s="33">
        <f t="shared" si="54"/>
        <v>0</v>
      </c>
      <c r="AD155" s="33">
        <f t="shared" si="54"/>
        <v>146</v>
      </c>
      <c r="AE155" s="33">
        <f t="shared" si="54"/>
        <v>600</v>
      </c>
      <c r="AF155" s="33">
        <f t="shared" si="54"/>
        <v>0</v>
      </c>
      <c r="AG155" s="33">
        <f t="shared" si="54"/>
        <v>4100</v>
      </c>
      <c r="AH155" s="33">
        <f t="shared" si="54"/>
        <v>0</v>
      </c>
      <c r="AI155" s="33">
        <f t="shared" si="54"/>
        <v>50</v>
      </c>
      <c r="AJ155" s="33">
        <f t="shared" si="54"/>
        <v>0</v>
      </c>
      <c r="AK155" s="33">
        <f t="shared" si="54"/>
        <v>0</v>
      </c>
      <c r="AL155" s="33">
        <f t="shared" si="54"/>
        <v>1570</v>
      </c>
      <c r="AM155" s="33">
        <f t="shared" si="54"/>
        <v>10</v>
      </c>
      <c r="AN155" s="33">
        <f t="shared" si="54"/>
        <v>0</v>
      </c>
      <c r="AO155" s="33">
        <f t="shared" si="54"/>
        <v>0</v>
      </c>
      <c r="AP155" s="33">
        <f t="shared" si="54"/>
        <v>0</v>
      </c>
      <c r="AQ155" s="33">
        <f t="shared" si="54"/>
        <v>0</v>
      </c>
      <c r="AR155" s="33">
        <f t="shared" si="54"/>
        <v>0</v>
      </c>
      <c r="AS155" s="33">
        <f t="shared" si="54"/>
        <v>2</v>
      </c>
      <c r="AT155" s="33">
        <f t="shared" si="54"/>
        <v>0</v>
      </c>
      <c r="AU155" s="33">
        <f>SUM(AU156:AU163)</f>
        <v>1085.0999999999999</v>
      </c>
      <c r="AV155" s="33">
        <f t="shared" si="54"/>
        <v>0</v>
      </c>
      <c r="AW155" s="33">
        <f t="shared" si="54"/>
        <v>0</v>
      </c>
      <c r="AX155" s="33">
        <f t="shared" si="54"/>
        <v>0</v>
      </c>
      <c r="AY155" s="33">
        <f t="shared" si="54"/>
        <v>0</v>
      </c>
    </row>
    <row r="156" spans="1:51" ht="27" x14ac:dyDescent="0.25">
      <c r="A156" s="4"/>
      <c r="B156" s="4"/>
      <c r="C156" s="4">
        <v>62021</v>
      </c>
      <c r="D156" s="168" t="s">
        <v>498</v>
      </c>
      <c r="E156" s="33">
        <v>135932</v>
      </c>
      <c r="F156" s="33">
        <v>29333.8</v>
      </c>
      <c r="G156" s="33">
        <v>106598.2</v>
      </c>
      <c r="H156" s="33"/>
      <c r="I156" s="33">
        <v>1536</v>
      </c>
      <c r="J156" s="53"/>
      <c r="K156" s="33">
        <v>1.5</v>
      </c>
      <c r="L156" s="53"/>
      <c r="M156" s="33">
        <v>10</v>
      </c>
      <c r="N156" s="33"/>
      <c r="O156" s="33">
        <v>4200</v>
      </c>
      <c r="P156" s="33">
        <v>37</v>
      </c>
      <c r="Q156" s="33">
        <v>66</v>
      </c>
      <c r="R156" s="33"/>
      <c r="S156" s="33"/>
      <c r="T156" s="33"/>
      <c r="U156" s="33"/>
      <c r="V156" s="33">
        <v>100692.3</v>
      </c>
      <c r="W156" s="33"/>
      <c r="X156" s="33"/>
      <c r="Y156" s="33"/>
      <c r="Z156" s="33">
        <v>53.4</v>
      </c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>
        <v>2</v>
      </c>
      <c r="AT156" s="33"/>
      <c r="AU156" s="33"/>
      <c r="AV156" s="33"/>
      <c r="AW156" s="33"/>
      <c r="AX156" s="33"/>
      <c r="AY156" s="33"/>
    </row>
    <row r="157" spans="1:51" x14ac:dyDescent="0.25">
      <c r="A157" s="4"/>
      <c r="B157" s="4"/>
      <c r="C157" s="4">
        <v>62022</v>
      </c>
      <c r="D157" s="168" t="s">
        <v>499</v>
      </c>
      <c r="E157" s="33">
        <v>300206.8</v>
      </c>
      <c r="F157" s="33">
        <v>4756.8</v>
      </c>
      <c r="G157" s="33">
        <v>295450</v>
      </c>
      <c r="H157" s="33">
        <v>200</v>
      </c>
      <c r="I157" s="33"/>
      <c r="J157" s="53"/>
      <c r="K157" s="33"/>
      <c r="L157" s="53"/>
      <c r="M157" s="33"/>
      <c r="N157" s="33"/>
      <c r="O157" s="33">
        <v>7000</v>
      </c>
      <c r="P157" s="33">
        <v>2200</v>
      </c>
      <c r="Q157" s="33">
        <v>54</v>
      </c>
      <c r="R157" s="33"/>
      <c r="S157" s="33"/>
      <c r="T157" s="33"/>
      <c r="U157" s="33"/>
      <c r="V157" s="33">
        <v>285808</v>
      </c>
      <c r="W157" s="33"/>
      <c r="X157" s="33"/>
      <c r="Y157" s="33"/>
      <c r="Z157" s="33">
        <v>10</v>
      </c>
      <c r="AA157" s="33">
        <v>13</v>
      </c>
      <c r="AB157" s="33">
        <v>15</v>
      </c>
      <c r="AC157" s="33"/>
      <c r="AD157" s="33"/>
      <c r="AE157" s="33">
        <v>150</v>
      </c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</row>
    <row r="158" spans="1:51" x14ac:dyDescent="0.25">
      <c r="A158" s="4"/>
      <c r="B158" s="4"/>
      <c r="C158" s="4">
        <v>62023</v>
      </c>
      <c r="D158" s="168" t="s">
        <v>500</v>
      </c>
      <c r="E158" s="33">
        <v>15120.6</v>
      </c>
      <c r="F158" s="33">
        <v>4795.3999999999996</v>
      </c>
      <c r="G158" s="33">
        <v>10325.200000000001</v>
      </c>
      <c r="H158" s="33"/>
      <c r="I158" s="33"/>
      <c r="J158" s="53"/>
      <c r="K158" s="33"/>
      <c r="L158" s="53"/>
      <c r="M158" s="33"/>
      <c r="N158" s="33"/>
      <c r="O158" s="33"/>
      <c r="P158" s="33"/>
      <c r="Q158" s="33"/>
      <c r="R158" s="33"/>
      <c r="S158" s="33"/>
      <c r="T158" s="33">
        <v>6250</v>
      </c>
      <c r="U158" s="33"/>
      <c r="V158" s="33">
        <v>1055.2</v>
      </c>
      <c r="W158" s="33"/>
      <c r="X158" s="33"/>
      <c r="Y158" s="33">
        <v>3000</v>
      </c>
      <c r="Z158" s="33"/>
      <c r="AA158" s="33"/>
      <c r="AB158" s="33"/>
      <c r="AC158" s="33"/>
      <c r="AD158" s="33"/>
      <c r="AE158" s="33"/>
      <c r="AF158" s="33"/>
      <c r="AG158" s="33"/>
      <c r="AH158" s="33"/>
      <c r="AI158" s="33">
        <v>20</v>
      </c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</row>
    <row r="159" spans="1:51" x14ac:dyDescent="0.25">
      <c r="A159" s="4"/>
      <c r="B159" s="4"/>
      <c r="C159" s="4">
        <v>62024</v>
      </c>
      <c r="D159" s="168" t="s">
        <v>501</v>
      </c>
      <c r="E159" s="33">
        <v>17632.7</v>
      </c>
      <c r="F159" s="33">
        <v>12357.7</v>
      </c>
      <c r="G159" s="33">
        <v>5275</v>
      </c>
      <c r="H159" s="33"/>
      <c r="I159" s="33">
        <v>1770</v>
      </c>
      <c r="J159" s="53">
        <v>1000</v>
      </c>
      <c r="K159" s="33"/>
      <c r="L159" s="53">
        <v>2500</v>
      </c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>
        <v>5</v>
      </c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</row>
    <row r="160" spans="1:51" x14ac:dyDescent="0.25">
      <c r="A160" s="4"/>
      <c r="B160" s="4"/>
      <c r="C160" s="4">
        <v>62025</v>
      </c>
      <c r="D160" s="168" t="s">
        <v>502</v>
      </c>
      <c r="E160" s="33">
        <v>53511.4</v>
      </c>
      <c r="F160" s="33">
        <v>45444.1</v>
      </c>
      <c r="G160" s="33">
        <v>8067.3</v>
      </c>
      <c r="H160" s="33"/>
      <c r="I160" s="33"/>
      <c r="J160" s="53"/>
      <c r="K160" s="33"/>
      <c r="L160" s="5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>
        <v>10</v>
      </c>
      <c r="Y160" s="33"/>
      <c r="Z160" s="33">
        <v>3562.5</v>
      </c>
      <c r="AA160" s="33">
        <v>1494.8</v>
      </c>
      <c r="AB160" s="33">
        <v>774</v>
      </c>
      <c r="AC160" s="33"/>
      <c r="AD160" s="33">
        <v>146</v>
      </c>
      <c r="AE160" s="33"/>
      <c r="AF160" s="33"/>
      <c r="AG160" s="33"/>
      <c r="AH160" s="33"/>
      <c r="AI160" s="33">
        <v>30</v>
      </c>
      <c r="AJ160" s="33"/>
      <c r="AK160" s="33"/>
      <c r="AL160" s="33">
        <v>970</v>
      </c>
      <c r="AM160" s="33"/>
      <c r="AN160" s="33"/>
      <c r="AO160" s="33"/>
      <c r="AP160" s="33"/>
      <c r="AQ160" s="33"/>
      <c r="AR160" s="33"/>
      <c r="AS160" s="33"/>
      <c r="AU160" s="33">
        <v>1080</v>
      </c>
      <c r="AV160" s="33"/>
      <c r="AW160" s="33"/>
      <c r="AX160" s="33"/>
      <c r="AY160" s="33"/>
    </row>
    <row r="161" spans="1:51" x14ac:dyDescent="0.25">
      <c r="A161" s="4"/>
      <c r="B161" s="4"/>
      <c r="C161" s="4">
        <v>62026</v>
      </c>
      <c r="D161" s="168" t="s">
        <v>503</v>
      </c>
      <c r="E161" s="33">
        <v>2403.1999999999998</v>
      </c>
      <c r="F161" s="33"/>
      <c r="G161" s="33">
        <v>2403.1999999999998</v>
      </c>
      <c r="H161" s="33"/>
      <c r="I161" s="33"/>
      <c r="J161" s="53"/>
      <c r="K161" s="33"/>
      <c r="L161" s="53"/>
      <c r="M161" s="33"/>
      <c r="N161" s="33"/>
      <c r="O161" s="33"/>
      <c r="P161" s="33"/>
      <c r="Q161" s="33"/>
      <c r="R161" s="33"/>
      <c r="S161" s="33">
        <v>989</v>
      </c>
      <c r="T161" s="33"/>
      <c r="U161" s="33"/>
      <c r="V161" s="33"/>
      <c r="W161" s="33"/>
      <c r="X161" s="33"/>
      <c r="Y161" s="33"/>
      <c r="Z161" s="33">
        <v>1047.2</v>
      </c>
      <c r="AA161" s="33">
        <v>97</v>
      </c>
      <c r="AB161" s="33">
        <v>270</v>
      </c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</row>
    <row r="162" spans="1:51" x14ac:dyDescent="0.25">
      <c r="A162" s="4"/>
      <c r="B162" s="4"/>
      <c r="C162" s="4">
        <v>62027</v>
      </c>
      <c r="D162" s="168" t="s">
        <v>504</v>
      </c>
      <c r="E162" s="33">
        <v>22</v>
      </c>
      <c r="F162" s="33"/>
      <c r="G162" s="33">
        <v>22</v>
      </c>
      <c r="H162" s="33"/>
      <c r="I162" s="33"/>
      <c r="J162" s="53"/>
      <c r="K162" s="33"/>
      <c r="L162" s="5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>
        <v>10</v>
      </c>
      <c r="AA162" s="33">
        <v>12</v>
      </c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</row>
    <row r="163" spans="1:51" x14ac:dyDescent="0.25">
      <c r="A163" s="4"/>
      <c r="B163" s="4"/>
      <c r="C163" s="4">
        <v>62028</v>
      </c>
      <c r="D163" s="169" t="s">
        <v>505</v>
      </c>
      <c r="E163" s="33">
        <v>144840.9</v>
      </c>
      <c r="F163" s="33">
        <v>46751.5</v>
      </c>
      <c r="G163" s="33">
        <v>98089.4</v>
      </c>
      <c r="H163" s="33"/>
      <c r="I163" s="33"/>
      <c r="J163" s="53">
        <v>4000</v>
      </c>
      <c r="K163" s="33"/>
      <c r="L163" s="53">
        <v>72000</v>
      </c>
      <c r="M163" s="33">
        <v>10000</v>
      </c>
      <c r="N163" s="33"/>
      <c r="O163" s="33"/>
      <c r="P163" s="33">
        <v>32</v>
      </c>
      <c r="Q163" s="33">
        <v>200</v>
      </c>
      <c r="R163" s="33"/>
      <c r="S163" s="33">
        <v>1600</v>
      </c>
      <c r="T163" s="33">
        <v>120</v>
      </c>
      <c r="U163" s="33"/>
      <c r="V163" s="33"/>
      <c r="W163" s="33"/>
      <c r="X163" s="33"/>
      <c r="Y163" s="33"/>
      <c r="Z163" s="33">
        <v>1705</v>
      </c>
      <c r="AA163" s="33">
        <v>6</v>
      </c>
      <c r="AB163" s="33">
        <v>3261.3</v>
      </c>
      <c r="AC163" s="33"/>
      <c r="AD163" s="33"/>
      <c r="AE163" s="33">
        <v>450</v>
      </c>
      <c r="AF163" s="33"/>
      <c r="AG163" s="33">
        <v>4100</v>
      </c>
      <c r="AH163" s="33"/>
      <c r="AI163" s="33"/>
      <c r="AJ163" s="33"/>
      <c r="AK163" s="33"/>
      <c r="AL163" s="33">
        <v>600</v>
      </c>
      <c r="AM163" s="33">
        <v>10</v>
      </c>
      <c r="AN163" s="33"/>
      <c r="AO163" s="33"/>
      <c r="AP163" s="33"/>
      <c r="AQ163" s="33"/>
      <c r="AR163" s="33"/>
      <c r="AS163" s="33"/>
      <c r="AU163" s="33">
        <v>5.0999999999999996</v>
      </c>
      <c r="AV163" s="33"/>
      <c r="AW163" s="33"/>
      <c r="AX163" s="33"/>
      <c r="AY163" s="33"/>
    </row>
    <row r="164" spans="1:51" x14ac:dyDescent="0.25">
      <c r="A164" s="4"/>
      <c r="B164" s="4">
        <v>6203</v>
      </c>
      <c r="C164" s="4"/>
      <c r="D164" s="173" t="s">
        <v>506</v>
      </c>
      <c r="E164" s="33">
        <f>SUM(E165:E172)</f>
        <v>128446.8</v>
      </c>
      <c r="F164" s="33">
        <f t="shared" ref="F164:AY164" si="55">SUM(F165:F172)</f>
        <v>24864.9</v>
      </c>
      <c r="G164" s="33">
        <f t="shared" si="55"/>
        <v>103581.9</v>
      </c>
      <c r="H164" s="33">
        <f t="shared" si="55"/>
        <v>19680</v>
      </c>
      <c r="I164" s="33">
        <f t="shared" si="55"/>
        <v>315</v>
      </c>
      <c r="J164" s="53">
        <f t="shared" si="55"/>
        <v>0</v>
      </c>
      <c r="K164" s="33">
        <f t="shared" si="55"/>
        <v>32.5</v>
      </c>
      <c r="L164" s="53">
        <f t="shared" si="55"/>
        <v>0</v>
      </c>
      <c r="M164" s="33">
        <f t="shared" si="55"/>
        <v>0</v>
      </c>
      <c r="N164" s="33">
        <f t="shared" si="55"/>
        <v>0</v>
      </c>
      <c r="O164" s="33">
        <f t="shared" si="55"/>
        <v>6135</v>
      </c>
      <c r="P164" s="33">
        <f t="shared" si="55"/>
        <v>0</v>
      </c>
      <c r="Q164" s="33">
        <f t="shared" si="55"/>
        <v>0</v>
      </c>
      <c r="R164" s="33">
        <f t="shared" si="55"/>
        <v>0</v>
      </c>
      <c r="S164" s="33">
        <f t="shared" si="55"/>
        <v>0</v>
      </c>
      <c r="T164" s="33">
        <f t="shared" si="55"/>
        <v>0</v>
      </c>
      <c r="U164" s="33">
        <f t="shared" si="55"/>
        <v>160</v>
      </c>
      <c r="V164" s="33">
        <f t="shared" si="55"/>
        <v>0</v>
      </c>
      <c r="W164" s="33">
        <f t="shared" si="55"/>
        <v>0</v>
      </c>
      <c r="X164" s="33">
        <f t="shared" si="55"/>
        <v>0</v>
      </c>
      <c r="Y164" s="33">
        <f t="shared" si="55"/>
        <v>0</v>
      </c>
      <c r="Z164" s="33">
        <f t="shared" si="55"/>
        <v>13918.2</v>
      </c>
      <c r="AA164" s="33">
        <f t="shared" si="55"/>
        <v>279.7</v>
      </c>
      <c r="AB164" s="33">
        <f t="shared" si="55"/>
        <v>17647.5</v>
      </c>
      <c r="AC164" s="33">
        <f t="shared" si="55"/>
        <v>1573</v>
      </c>
      <c r="AD164" s="33">
        <f t="shared" si="55"/>
        <v>2150</v>
      </c>
      <c r="AE164" s="33">
        <f t="shared" si="55"/>
        <v>1000</v>
      </c>
      <c r="AF164" s="33">
        <f t="shared" si="55"/>
        <v>0</v>
      </c>
      <c r="AG164" s="33">
        <f t="shared" si="55"/>
        <v>16191.2</v>
      </c>
      <c r="AH164" s="33">
        <f t="shared" si="55"/>
        <v>122.8</v>
      </c>
      <c r="AI164" s="33">
        <f t="shared" si="55"/>
        <v>105</v>
      </c>
      <c r="AJ164" s="33">
        <f t="shared" si="55"/>
        <v>3270.6</v>
      </c>
      <c r="AK164" s="33">
        <f t="shared" si="55"/>
        <v>0</v>
      </c>
      <c r="AL164" s="33">
        <f t="shared" si="55"/>
        <v>0</v>
      </c>
      <c r="AM164" s="33">
        <f t="shared" si="55"/>
        <v>0</v>
      </c>
      <c r="AN164" s="33">
        <f t="shared" si="55"/>
        <v>0</v>
      </c>
      <c r="AO164" s="33">
        <f t="shared" si="55"/>
        <v>0</v>
      </c>
      <c r="AP164" s="33">
        <f t="shared" si="55"/>
        <v>2000</v>
      </c>
      <c r="AQ164" s="33">
        <f t="shared" si="55"/>
        <v>0</v>
      </c>
      <c r="AR164" s="33">
        <f t="shared" si="55"/>
        <v>0</v>
      </c>
      <c r="AS164" s="33">
        <f t="shared" si="55"/>
        <v>0</v>
      </c>
      <c r="AT164" s="33">
        <f t="shared" si="55"/>
        <v>0</v>
      </c>
      <c r="AU164" s="33">
        <f t="shared" si="55"/>
        <v>19001.400000000001</v>
      </c>
      <c r="AV164" s="33">
        <f t="shared" si="55"/>
        <v>0</v>
      </c>
      <c r="AW164" s="33">
        <f t="shared" si="55"/>
        <v>0</v>
      </c>
      <c r="AX164" s="33">
        <f t="shared" si="55"/>
        <v>0</v>
      </c>
      <c r="AY164" s="33">
        <f t="shared" si="55"/>
        <v>0</v>
      </c>
    </row>
    <row r="165" spans="1:51" x14ac:dyDescent="0.25">
      <c r="A165" s="4"/>
      <c r="B165" s="4"/>
      <c r="C165" s="4">
        <v>62031</v>
      </c>
      <c r="D165" s="171" t="s">
        <v>507</v>
      </c>
      <c r="E165" s="33">
        <v>13919</v>
      </c>
      <c r="F165" s="33">
        <v>2563</v>
      </c>
      <c r="G165" s="33">
        <v>11356</v>
      </c>
      <c r="H165" s="33"/>
      <c r="I165" s="33"/>
      <c r="J165" s="53"/>
      <c r="K165" s="33"/>
      <c r="L165" s="5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>
        <v>1</v>
      </c>
      <c r="AB165" s="33"/>
      <c r="AC165" s="33">
        <v>1573</v>
      </c>
      <c r="AD165" s="33"/>
      <c r="AE165" s="33">
        <v>1000</v>
      </c>
      <c r="AF165" s="33"/>
      <c r="AG165" s="33">
        <v>1492</v>
      </c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>
        <v>7290</v>
      </c>
      <c r="AV165" s="33"/>
      <c r="AW165" s="33"/>
      <c r="AX165" s="33"/>
      <c r="AY165" s="33"/>
    </row>
    <row r="166" spans="1:51" x14ac:dyDescent="0.25">
      <c r="A166" s="4"/>
      <c r="B166" s="4"/>
      <c r="C166" s="4">
        <v>62032</v>
      </c>
      <c r="D166" s="171" t="s">
        <v>508</v>
      </c>
      <c r="E166" s="33">
        <v>5891</v>
      </c>
      <c r="F166" s="33">
        <v>4837.3</v>
      </c>
      <c r="G166" s="33">
        <v>1053.7</v>
      </c>
      <c r="H166" s="33"/>
      <c r="I166" s="33"/>
      <c r="J166" s="53"/>
      <c r="K166" s="33">
        <v>1.5</v>
      </c>
      <c r="L166" s="5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>
        <v>2</v>
      </c>
      <c r="AB166" s="33"/>
      <c r="AC166" s="33"/>
      <c r="AD166" s="33"/>
      <c r="AE166" s="33"/>
      <c r="AF166" s="33"/>
      <c r="AG166" s="33">
        <v>1042.2</v>
      </c>
      <c r="AH166" s="33">
        <v>8</v>
      </c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</row>
    <row r="167" spans="1:51" x14ac:dyDescent="0.25">
      <c r="A167" s="4"/>
      <c r="B167" s="4"/>
      <c r="C167" s="4">
        <v>62033</v>
      </c>
      <c r="D167" s="171" t="s">
        <v>509</v>
      </c>
      <c r="E167" s="33">
        <v>3544.4</v>
      </c>
      <c r="F167" s="33">
        <v>2567.6999999999998</v>
      </c>
      <c r="G167" s="33">
        <v>976.7</v>
      </c>
      <c r="H167" s="33"/>
      <c r="I167" s="33">
        <v>315</v>
      </c>
      <c r="J167" s="53"/>
      <c r="K167" s="33"/>
      <c r="L167" s="5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>
        <v>127.2</v>
      </c>
      <c r="AA167" s="33">
        <v>172.5</v>
      </c>
      <c r="AB167" s="33">
        <v>200</v>
      </c>
      <c r="AC167" s="33"/>
      <c r="AD167" s="33"/>
      <c r="AE167" s="33"/>
      <c r="AF167" s="33"/>
      <c r="AG167" s="33">
        <v>57</v>
      </c>
      <c r="AH167" s="33"/>
      <c r="AI167" s="33">
        <v>55</v>
      </c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>
        <v>50</v>
      </c>
      <c r="AV167" s="33"/>
      <c r="AW167" s="33"/>
      <c r="AX167" s="33"/>
      <c r="AY167" s="33"/>
    </row>
    <row r="168" spans="1:51" x14ac:dyDescent="0.25">
      <c r="A168" s="4"/>
      <c r="B168" s="4"/>
      <c r="C168" s="4">
        <v>62034</v>
      </c>
      <c r="D168" s="171" t="s">
        <v>510</v>
      </c>
      <c r="E168" s="33">
        <v>6395</v>
      </c>
      <c r="F168" s="33">
        <v>256</v>
      </c>
      <c r="G168" s="33">
        <v>6139</v>
      </c>
      <c r="H168" s="33"/>
      <c r="I168" s="33"/>
      <c r="J168" s="53"/>
      <c r="K168" s="33">
        <v>20</v>
      </c>
      <c r="L168" s="5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>
        <v>64</v>
      </c>
      <c r="AA168" s="33">
        <v>14</v>
      </c>
      <c r="AB168" s="33"/>
      <c r="AC168" s="33"/>
      <c r="AD168" s="33"/>
      <c r="AE168" s="33"/>
      <c r="AF168" s="33"/>
      <c r="AG168" s="33">
        <v>6000</v>
      </c>
      <c r="AH168" s="33">
        <v>41</v>
      </c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</row>
    <row r="169" spans="1:51" x14ac:dyDescent="0.25">
      <c r="A169" s="4"/>
      <c r="B169" s="4"/>
      <c r="C169" s="4">
        <v>62035</v>
      </c>
      <c r="D169" s="171" t="s">
        <v>511</v>
      </c>
      <c r="E169" s="33">
        <v>27026.400000000001</v>
      </c>
      <c r="F169" s="33">
        <v>12846.9</v>
      </c>
      <c r="G169" s="33">
        <v>14179.5</v>
      </c>
      <c r="H169" s="33"/>
      <c r="I169" s="33"/>
      <c r="J169" s="53"/>
      <c r="K169" s="33">
        <v>11</v>
      </c>
      <c r="L169" s="53"/>
      <c r="M169" s="33"/>
      <c r="N169" s="33"/>
      <c r="O169" s="33"/>
      <c r="P169" s="33"/>
      <c r="Q169" s="33"/>
      <c r="R169" s="33"/>
      <c r="S169" s="33"/>
      <c r="T169" s="33"/>
      <c r="U169" s="33">
        <v>160</v>
      </c>
      <c r="V169" s="33"/>
      <c r="W169" s="33"/>
      <c r="X169" s="33"/>
      <c r="Y169" s="33"/>
      <c r="Z169" s="33"/>
      <c r="AA169" s="33">
        <v>90.2</v>
      </c>
      <c r="AB169" s="33">
        <v>13554.5</v>
      </c>
      <c r="AC169" s="33"/>
      <c r="AD169" s="33">
        <v>150</v>
      </c>
      <c r="AE169" s="33"/>
      <c r="AF169" s="33"/>
      <c r="AG169" s="33">
        <v>100</v>
      </c>
      <c r="AH169" s="33">
        <v>63.8</v>
      </c>
      <c r="AI169" s="33">
        <v>50</v>
      </c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</row>
    <row r="170" spans="1:51" x14ac:dyDescent="0.25">
      <c r="A170" s="4"/>
      <c r="B170" s="4"/>
      <c r="C170" s="4">
        <v>62036</v>
      </c>
      <c r="D170" s="171" t="s">
        <v>512</v>
      </c>
      <c r="E170" s="33">
        <v>18726</v>
      </c>
      <c r="F170" s="33">
        <v>1794</v>
      </c>
      <c r="G170" s="33">
        <v>16932</v>
      </c>
      <c r="H170" s="33"/>
      <c r="I170" s="33"/>
      <c r="J170" s="53"/>
      <c r="K170" s="33"/>
      <c r="L170" s="5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>
        <v>3500</v>
      </c>
      <c r="AH170" s="33"/>
      <c r="AI170" s="33"/>
      <c r="AJ170" s="33">
        <v>3270.6</v>
      </c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>
        <v>10161.4</v>
      </c>
      <c r="AV170" s="33"/>
      <c r="AW170" s="33"/>
      <c r="AX170" s="33"/>
      <c r="AY170" s="33"/>
    </row>
    <row r="171" spans="1:51" x14ac:dyDescent="0.25">
      <c r="A171" s="4"/>
      <c r="B171" s="4"/>
      <c r="C171" s="4">
        <v>62037</v>
      </c>
      <c r="D171" s="171" t="s">
        <v>513</v>
      </c>
      <c r="E171" s="33">
        <v>19695</v>
      </c>
      <c r="F171" s="33"/>
      <c r="G171" s="33">
        <v>19695</v>
      </c>
      <c r="H171" s="33">
        <v>19680</v>
      </c>
      <c r="I171" s="33"/>
      <c r="J171" s="53"/>
      <c r="K171" s="33"/>
      <c r="L171" s="5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>
        <v>5</v>
      </c>
      <c r="AA171" s="33"/>
      <c r="AB171" s="33"/>
      <c r="AC171" s="33"/>
      <c r="AD171" s="33"/>
      <c r="AE171" s="33"/>
      <c r="AF171" s="33"/>
      <c r="AG171" s="33"/>
      <c r="AH171" s="33">
        <v>10</v>
      </c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</row>
    <row r="172" spans="1:51" x14ac:dyDescent="0.25">
      <c r="A172" s="4"/>
      <c r="B172" s="4"/>
      <c r="C172" s="4">
        <v>62038</v>
      </c>
      <c r="D172" s="172" t="s">
        <v>514</v>
      </c>
      <c r="E172" s="33">
        <v>33250</v>
      </c>
      <c r="F172" s="33"/>
      <c r="G172" s="33">
        <v>33250</v>
      </c>
      <c r="H172" s="33"/>
      <c r="I172" s="33"/>
      <c r="J172" s="53"/>
      <c r="K172" s="33"/>
      <c r="L172" s="53"/>
      <c r="M172" s="33"/>
      <c r="N172" s="33"/>
      <c r="O172" s="33">
        <v>6135</v>
      </c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>
        <v>13722</v>
      </c>
      <c r="AA172" s="33"/>
      <c r="AB172" s="33">
        <v>3893</v>
      </c>
      <c r="AC172" s="33"/>
      <c r="AD172" s="33">
        <v>2000</v>
      </c>
      <c r="AE172" s="33"/>
      <c r="AF172" s="33"/>
      <c r="AG172" s="33">
        <v>4000</v>
      </c>
      <c r="AH172" s="33"/>
      <c r="AI172" s="33"/>
      <c r="AJ172" s="33"/>
      <c r="AK172" s="33"/>
      <c r="AL172" s="33"/>
      <c r="AM172" s="33"/>
      <c r="AN172" s="33"/>
      <c r="AO172" s="33"/>
      <c r="AP172" s="33">
        <v>2000</v>
      </c>
      <c r="AQ172" s="33"/>
      <c r="AR172" s="33"/>
      <c r="AS172" s="33"/>
      <c r="AT172" s="33"/>
      <c r="AU172" s="33">
        <v>1500</v>
      </c>
      <c r="AV172" s="33"/>
      <c r="AW172" s="33"/>
      <c r="AX172" s="33"/>
      <c r="AY172" s="33"/>
    </row>
    <row r="173" spans="1:51" x14ac:dyDescent="0.25">
      <c r="A173" s="4"/>
      <c r="B173" s="4">
        <v>6298</v>
      </c>
      <c r="C173" s="4"/>
      <c r="D173" s="175" t="s">
        <v>515</v>
      </c>
      <c r="E173" s="33">
        <f>SUM(E174:E174)</f>
        <v>6599</v>
      </c>
      <c r="F173" s="33">
        <f t="shared" ref="F173:AY173" si="56">SUM(F174:F174)</f>
        <v>0</v>
      </c>
      <c r="G173" s="33">
        <f t="shared" si="56"/>
        <v>6599</v>
      </c>
      <c r="H173" s="33">
        <f t="shared" si="56"/>
        <v>0</v>
      </c>
      <c r="I173" s="33">
        <f t="shared" si="56"/>
        <v>0</v>
      </c>
      <c r="J173" s="53">
        <f t="shared" si="56"/>
        <v>0</v>
      </c>
      <c r="K173" s="33">
        <f t="shared" si="56"/>
        <v>0</v>
      </c>
      <c r="L173" s="53">
        <f t="shared" si="56"/>
        <v>0</v>
      </c>
      <c r="M173" s="33">
        <f t="shared" si="56"/>
        <v>0</v>
      </c>
      <c r="N173" s="33">
        <f t="shared" si="56"/>
        <v>0</v>
      </c>
      <c r="O173" s="33">
        <f t="shared" si="56"/>
        <v>0</v>
      </c>
      <c r="P173" s="33">
        <f t="shared" si="56"/>
        <v>6589</v>
      </c>
      <c r="Q173" s="33">
        <f t="shared" si="56"/>
        <v>0</v>
      </c>
      <c r="R173" s="33">
        <f t="shared" si="56"/>
        <v>0</v>
      </c>
      <c r="S173" s="33">
        <f t="shared" si="56"/>
        <v>0</v>
      </c>
      <c r="T173" s="33">
        <f t="shared" si="56"/>
        <v>0</v>
      </c>
      <c r="U173" s="33">
        <f t="shared" si="56"/>
        <v>0</v>
      </c>
      <c r="V173" s="33">
        <f t="shared" si="56"/>
        <v>0</v>
      </c>
      <c r="W173" s="33">
        <f t="shared" si="56"/>
        <v>0</v>
      </c>
      <c r="X173" s="33">
        <f t="shared" si="56"/>
        <v>0</v>
      </c>
      <c r="Y173" s="33">
        <f t="shared" si="56"/>
        <v>0</v>
      </c>
      <c r="Z173" s="33">
        <f t="shared" si="56"/>
        <v>10</v>
      </c>
      <c r="AA173" s="33">
        <f t="shared" si="56"/>
        <v>0</v>
      </c>
      <c r="AB173" s="33">
        <f t="shared" si="56"/>
        <v>0</v>
      </c>
      <c r="AC173" s="33">
        <f t="shared" si="56"/>
        <v>0</v>
      </c>
      <c r="AD173" s="33">
        <f t="shared" si="56"/>
        <v>0</v>
      </c>
      <c r="AE173" s="33">
        <f t="shared" si="56"/>
        <v>0</v>
      </c>
      <c r="AF173" s="33">
        <f t="shared" si="56"/>
        <v>0</v>
      </c>
      <c r="AG173" s="33">
        <f t="shared" si="56"/>
        <v>0</v>
      </c>
      <c r="AH173" s="33">
        <f t="shared" si="56"/>
        <v>0</v>
      </c>
      <c r="AI173" s="33">
        <f t="shared" si="56"/>
        <v>0</v>
      </c>
      <c r="AJ173" s="33">
        <f t="shared" si="56"/>
        <v>0</v>
      </c>
      <c r="AK173" s="33">
        <f t="shared" si="56"/>
        <v>0</v>
      </c>
      <c r="AL173" s="33">
        <f t="shared" si="56"/>
        <v>0</v>
      </c>
      <c r="AM173" s="33">
        <f t="shared" si="56"/>
        <v>0</v>
      </c>
      <c r="AN173" s="33">
        <f t="shared" si="56"/>
        <v>0</v>
      </c>
      <c r="AO173" s="33">
        <f t="shared" si="56"/>
        <v>0</v>
      </c>
      <c r="AP173" s="33">
        <f t="shared" si="56"/>
        <v>0</v>
      </c>
      <c r="AQ173" s="33">
        <f t="shared" si="56"/>
        <v>0</v>
      </c>
      <c r="AR173" s="33">
        <f t="shared" si="56"/>
        <v>0</v>
      </c>
      <c r="AS173" s="33">
        <f t="shared" si="56"/>
        <v>0</v>
      </c>
      <c r="AT173" s="33">
        <f t="shared" si="56"/>
        <v>0</v>
      </c>
      <c r="AU173" s="33">
        <f t="shared" si="56"/>
        <v>0</v>
      </c>
      <c r="AV173" s="33">
        <f t="shared" si="56"/>
        <v>0</v>
      </c>
      <c r="AW173" s="33">
        <f t="shared" si="56"/>
        <v>0</v>
      </c>
      <c r="AX173" s="33">
        <f t="shared" si="56"/>
        <v>0</v>
      </c>
      <c r="AY173" s="33">
        <f t="shared" si="56"/>
        <v>0</v>
      </c>
    </row>
    <row r="174" spans="1:51" x14ac:dyDescent="0.25">
      <c r="A174" s="4"/>
      <c r="B174" s="4"/>
      <c r="C174" s="4">
        <v>62981</v>
      </c>
      <c r="D174" s="174" t="s">
        <v>515</v>
      </c>
      <c r="E174" s="33">
        <v>6599</v>
      </c>
      <c r="F174" s="33"/>
      <c r="G174" s="33">
        <v>6599</v>
      </c>
      <c r="H174" s="33"/>
      <c r="I174" s="33"/>
      <c r="J174" s="53"/>
      <c r="K174" s="33"/>
      <c r="L174" s="53"/>
      <c r="M174" s="33"/>
      <c r="N174" s="33"/>
      <c r="O174" s="33"/>
      <c r="P174" s="33">
        <v>6589</v>
      </c>
      <c r="Q174" s="33"/>
      <c r="R174" s="33"/>
      <c r="S174" s="33"/>
      <c r="T174" s="33"/>
      <c r="U174" s="33"/>
      <c r="V174" s="33"/>
      <c r="W174" s="33"/>
      <c r="X174" s="33"/>
      <c r="Y174" s="33"/>
      <c r="Z174" s="33">
        <v>10</v>
      </c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</row>
    <row r="175" spans="1:51" s="36" customFormat="1" x14ac:dyDescent="0.25">
      <c r="A175" s="1">
        <v>65</v>
      </c>
      <c r="B175" s="1"/>
      <c r="C175" s="1"/>
      <c r="D175" s="177" t="s">
        <v>516</v>
      </c>
      <c r="E175" s="35">
        <f>SUM(E176,E178,E187,E188,E190,E195,E196)</f>
        <v>1302208.3999999999</v>
      </c>
      <c r="F175" s="35">
        <f t="shared" ref="F175:AY175" si="57">SUM(F176,F178,F187,F188,F190,F195,F196)</f>
        <v>0</v>
      </c>
      <c r="G175" s="35">
        <f t="shared" si="57"/>
        <v>1302208.3999999999</v>
      </c>
      <c r="H175" s="35">
        <f t="shared" si="57"/>
        <v>0</v>
      </c>
      <c r="I175" s="35">
        <f t="shared" si="57"/>
        <v>451</v>
      </c>
      <c r="J175" s="49">
        <f t="shared" si="57"/>
        <v>0</v>
      </c>
      <c r="K175" s="35">
        <f t="shared" si="57"/>
        <v>20</v>
      </c>
      <c r="L175" s="49">
        <f t="shared" si="57"/>
        <v>286402</v>
      </c>
      <c r="M175" s="35">
        <f t="shared" si="57"/>
        <v>551</v>
      </c>
      <c r="N175" s="35">
        <f t="shared" si="57"/>
        <v>0</v>
      </c>
      <c r="O175" s="35">
        <f t="shared" si="57"/>
        <v>1550</v>
      </c>
      <c r="P175" s="35">
        <f t="shared" si="57"/>
        <v>16932</v>
      </c>
      <c r="Q175" s="35">
        <f t="shared" si="57"/>
        <v>1500</v>
      </c>
      <c r="R175" s="35">
        <f t="shared" si="57"/>
        <v>0</v>
      </c>
      <c r="S175" s="35">
        <f t="shared" si="57"/>
        <v>1616</v>
      </c>
      <c r="T175" s="35">
        <f t="shared" si="57"/>
        <v>36185</v>
      </c>
      <c r="U175" s="35">
        <f t="shared" si="57"/>
        <v>76</v>
      </c>
      <c r="V175" s="35">
        <f t="shared" si="57"/>
        <v>50609</v>
      </c>
      <c r="W175" s="35">
        <f t="shared" si="57"/>
        <v>217.6</v>
      </c>
      <c r="X175" s="35">
        <f t="shared" si="57"/>
        <v>165</v>
      </c>
      <c r="Y175" s="35">
        <f t="shared" si="57"/>
        <v>1219.2</v>
      </c>
      <c r="Z175" s="35">
        <f t="shared" si="57"/>
        <v>196.9</v>
      </c>
      <c r="AA175" s="35">
        <f t="shared" si="57"/>
        <v>31</v>
      </c>
      <c r="AB175" s="35">
        <f t="shared" si="57"/>
        <v>121.60000000000001</v>
      </c>
      <c r="AC175" s="35">
        <f t="shared" si="57"/>
        <v>14755.7</v>
      </c>
      <c r="AD175" s="35">
        <f t="shared" si="57"/>
        <v>2593.6999999999998</v>
      </c>
      <c r="AE175" s="35">
        <f t="shared" si="57"/>
        <v>594</v>
      </c>
      <c r="AF175" s="35">
        <f t="shared" si="57"/>
        <v>0</v>
      </c>
      <c r="AG175" s="35">
        <f t="shared" si="57"/>
        <v>16088.5</v>
      </c>
      <c r="AH175" s="35">
        <f t="shared" si="57"/>
        <v>814.7</v>
      </c>
      <c r="AI175" s="35">
        <f t="shared" si="57"/>
        <v>0</v>
      </c>
      <c r="AJ175" s="35">
        <f t="shared" si="57"/>
        <v>0</v>
      </c>
      <c r="AK175" s="35">
        <f t="shared" si="57"/>
        <v>30</v>
      </c>
      <c r="AL175" s="35">
        <f t="shared" si="57"/>
        <v>0</v>
      </c>
      <c r="AM175" s="35">
        <f t="shared" si="57"/>
        <v>12</v>
      </c>
      <c r="AN175" s="35">
        <f t="shared" si="57"/>
        <v>0</v>
      </c>
      <c r="AO175" s="35">
        <f t="shared" si="57"/>
        <v>0</v>
      </c>
      <c r="AP175" s="35">
        <f t="shared" si="57"/>
        <v>17943</v>
      </c>
      <c r="AQ175" s="35">
        <f t="shared" si="57"/>
        <v>25000</v>
      </c>
      <c r="AR175" s="35">
        <f t="shared" si="57"/>
        <v>8060</v>
      </c>
      <c r="AS175" s="35">
        <f t="shared" si="57"/>
        <v>0</v>
      </c>
      <c r="AT175" s="35">
        <f t="shared" si="57"/>
        <v>12</v>
      </c>
      <c r="AU175" s="35">
        <f t="shared" si="57"/>
        <v>18968</v>
      </c>
      <c r="AV175" s="35">
        <f t="shared" si="57"/>
        <v>0</v>
      </c>
      <c r="AW175" s="35">
        <f t="shared" si="57"/>
        <v>10917.5</v>
      </c>
      <c r="AX175" s="35">
        <f t="shared" si="57"/>
        <v>817</v>
      </c>
      <c r="AY175" s="35">
        <f t="shared" si="57"/>
        <v>787759</v>
      </c>
    </row>
    <row r="176" spans="1:51" x14ac:dyDescent="0.25">
      <c r="A176" s="4"/>
      <c r="B176" s="4">
        <v>6501</v>
      </c>
      <c r="C176" s="4"/>
      <c r="D176" s="176" t="s">
        <v>517</v>
      </c>
      <c r="E176" s="33">
        <v>638436</v>
      </c>
      <c r="F176" s="33"/>
      <c r="G176" s="33">
        <v>638436</v>
      </c>
      <c r="H176" s="33">
        <f t="shared" ref="H176:AX176" si="58">SUM(H177:H177)</f>
        <v>0</v>
      </c>
      <c r="I176" s="33">
        <f t="shared" si="58"/>
        <v>0</v>
      </c>
      <c r="J176" s="53">
        <f t="shared" si="58"/>
        <v>0</v>
      </c>
      <c r="K176" s="33">
        <f t="shared" si="58"/>
        <v>0</v>
      </c>
      <c r="L176" s="53">
        <f t="shared" si="58"/>
        <v>0</v>
      </c>
      <c r="M176" s="33">
        <f t="shared" si="58"/>
        <v>0</v>
      </c>
      <c r="N176" s="33">
        <f t="shared" si="58"/>
        <v>0</v>
      </c>
      <c r="O176" s="33">
        <f t="shared" si="58"/>
        <v>0</v>
      </c>
      <c r="P176" s="33">
        <f t="shared" si="58"/>
        <v>0</v>
      </c>
      <c r="Q176" s="33">
        <f t="shared" si="58"/>
        <v>0</v>
      </c>
      <c r="R176" s="33">
        <f t="shared" si="58"/>
        <v>0</v>
      </c>
      <c r="S176" s="33">
        <f t="shared" si="58"/>
        <v>0</v>
      </c>
      <c r="T176" s="33">
        <f t="shared" si="58"/>
        <v>0</v>
      </c>
      <c r="U176" s="33">
        <f t="shared" si="58"/>
        <v>0</v>
      </c>
      <c r="V176" s="33">
        <f t="shared" si="58"/>
        <v>0</v>
      </c>
      <c r="W176" s="33">
        <f t="shared" si="58"/>
        <v>0</v>
      </c>
      <c r="X176" s="33">
        <f t="shared" si="58"/>
        <v>0</v>
      </c>
      <c r="Y176" s="33">
        <f t="shared" si="58"/>
        <v>0</v>
      </c>
      <c r="Z176" s="33">
        <f t="shared" si="58"/>
        <v>0</v>
      </c>
      <c r="AA176" s="33">
        <f t="shared" si="58"/>
        <v>0</v>
      </c>
      <c r="AB176" s="33">
        <f t="shared" si="58"/>
        <v>0</v>
      </c>
      <c r="AC176" s="33">
        <f t="shared" si="58"/>
        <v>0</v>
      </c>
      <c r="AD176" s="33">
        <f t="shared" si="58"/>
        <v>0</v>
      </c>
      <c r="AE176" s="33">
        <f t="shared" si="58"/>
        <v>250</v>
      </c>
      <c r="AF176" s="33">
        <f t="shared" si="58"/>
        <v>0</v>
      </c>
      <c r="AG176" s="33">
        <f t="shared" si="58"/>
        <v>0</v>
      </c>
      <c r="AH176" s="33">
        <f t="shared" si="58"/>
        <v>0</v>
      </c>
      <c r="AI176" s="33">
        <f t="shared" si="58"/>
        <v>0</v>
      </c>
      <c r="AJ176" s="33">
        <f t="shared" si="58"/>
        <v>0</v>
      </c>
      <c r="AK176" s="33">
        <f t="shared" si="58"/>
        <v>0</v>
      </c>
      <c r="AL176" s="33">
        <f t="shared" si="58"/>
        <v>0</v>
      </c>
      <c r="AM176" s="33">
        <f t="shared" si="58"/>
        <v>0</v>
      </c>
      <c r="AN176" s="33">
        <f t="shared" si="58"/>
        <v>0</v>
      </c>
      <c r="AO176" s="33">
        <f t="shared" si="58"/>
        <v>0</v>
      </c>
      <c r="AP176" s="33">
        <f t="shared" si="58"/>
        <v>0</v>
      </c>
      <c r="AQ176" s="33">
        <f t="shared" si="58"/>
        <v>0</v>
      </c>
      <c r="AR176" s="33">
        <f t="shared" si="58"/>
        <v>0</v>
      </c>
      <c r="AS176" s="33">
        <f t="shared" si="58"/>
        <v>0</v>
      </c>
      <c r="AT176" s="33">
        <f t="shared" si="58"/>
        <v>0</v>
      </c>
      <c r="AU176" s="33">
        <f t="shared" si="58"/>
        <v>0</v>
      </c>
      <c r="AV176" s="33">
        <f t="shared" si="58"/>
        <v>0</v>
      </c>
      <c r="AW176" s="33">
        <f t="shared" si="58"/>
        <v>0</v>
      </c>
      <c r="AX176" s="33">
        <f t="shared" si="58"/>
        <v>0</v>
      </c>
      <c r="AY176" s="33">
        <v>638186</v>
      </c>
    </row>
    <row r="177" spans="1:51" x14ac:dyDescent="0.25">
      <c r="A177" s="4"/>
      <c r="B177" s="4"/>
      <c r="C177" s="4">
        <v>65012</v>
      </c>
      <c r="D177" s="178" t="s">
        <v>518</v>
      </c>
      <c r="E177" s="33"/>
      <c r="F177" s="33"/>
      <c r="G177" s="33"/>
      <c r="H177" s="33"/>
      <c r="I177" s="33"/>
      <c r="J177" s="53"/>
      <c r="K177" s="33"/>
      <c r="L177" s="5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>
        <v>250</v>
      </c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</row>
    <row r="178" spans="1:51" x14ac:dyDescent="0.25">
      <c r="A178" s="4"/>
      <c r="B178" s="4">
        <v>6502</v>
      </c>
      <c r="C178" s="4"/>
      <c r="D178" s="180" t="s">
        <v>519</v>
      </c>
      <c r="E178" s="33">
        <f>SUM(E179:E186)</f>
        <v>92943.2</v>
      </c>
      <c r="F178" s="33">
        <f t="shared" ref="F178:AY178" si="59">SUM(F179:F186)</f>
        <v>0</v>
      </c>
      <c r="G178" s="33">
        <f t="shared" si="59"/>
        <v>92943.2</v>
      </c>
      <c r="H178" s="33">
        <f t="shared" si="59"/>
        <v>0</v>
      </c>
      <c r="I178" s="33">
        <f t="shared" si="59"/>
        <v>0</v>
      </c>
      <c r="J178" s="53">
        <f t="shared" si="59"/>
        <v>0</v>
      </c>
      <c r="K178" s="33">
        <f t="shared" si="59"/>
        <v>0</v>
      </c>
      <c r="L178" s="53">
        <f t="shared" si="59"/>
        <v>57396</v>
      </c>
      <c r="M178" s="33">
        <f t="shared" si="59"/>
        <v>551</v>
      </c>
      <c r="N178" s="33">
        <f t="shared" si="59"/>
        <v>0</v>
      </c>
      <c r="O178" s="33">
        <f t="shared" si="59"/>
        <v>1490</v>
      </c>
      <c r="P178" s="33">
        <f t="shared" si="59"/>
        <v>16506</v>
      </c>
      <c r="Q178" s="33">
        <f t="shared" si="59"/>
        <v>1500</v>
      </c>
      <c r="R178" s="33">
        <f t="shared" si="59"/>
        <v>0</v>
      </c>
      <c r="S178" s="33">
        <f t="shared" si="59"/>
        <v>400</v>
      </c>
      <c r="T178" s="33">
        <f t="shared" si="59"/>
        <v>0</v>
      </c>
      <c r="U178" s="33">
        <f t="shared" si="59"/>
        <v>0</v>
      </c>
      <c r="V178" s="33">
        <f t="shared" si="59"/>
        <v>0</v>
      </c>
      <c r="W178" s="33">
        <f t="shared" si="59"/>
        <v>0</v>
      </c>
      <c r="X178" s="33">
        <f t="shared" si="59"/>
        <v>0</v>
      </c>
      <c r="Y178" s="33">
        <f t="shared" si="59"/>
        <v>0</v>
      </c>
      <c r="Z178" s="33">
        <f t="shared" si="59"/>
        <v>0</v>
      </c>
      <c r="AA178" s="33">
        <f t="shared" si="59"/>
        <v>0</v>
      </c>
      <c r="AB178" s="33">
        <f t="shared" si="59"/>
        <v>41.2</v>
      </c>
      <c r="AC178" s="33">
        <f t="shared" si="59"/>
        <v>560</v>
      </c>
      <c r="AD178" s="33">
        <f t="shared" si="59"/>
        <v>0</v>
      </c>
      <c r="AE178" s="33">
        <f t="shared" si="59"/>
        <v>0</v>
      </c>
      <c r="AF178" s="33">
        <f t="shared" si="59"/>
        <v>0</v>
      </c>
      <c r="AG178" s="33">
        <f t="shared" si="59"/>
        <v>0</v>
      </c>
      <c r="AH178" s="33">
        <f t="shared" si="59"/>
        <v>0</v>
      </c>
      <c r="AI178" s="33">
        <f t="shared" si="59"/>
        <v>0</v>
      </c>
      <c r="AJ178" s="33">
        <f t="shared" si="59"/>
        <v>0</v>
      </c>
      <c r="AK178" s="33">
        <f t="shared" si="59"/>
        <v>0</v>
      </c>
      <c r="AL178" s="33">
        <f t="shared" si="59"/>
        <v>0</v>
      </c>
      <c r="AM178" s="33">
        <f t="shared" si="59"/>
        <v>0</v>
      </c>
      <c r="AN178" s="33">
        <f t="shared" si="59"/>
        <v>0</v>
      </c>
      <c r="AO178" s="33">
        <f t="shared" si="59"/>
        <v>0</v>
      </c>
      <c r="AP178" s="33">
        <f t="shared" si="59"/>
        <v>0</v>
      </c>
      <c r="AQ178" s="33">
        <f t="shared" si="59"/>
        <v>0</v>
      </c>
      <c r="AR178" s="33">
        <f t="shared" si="59"/>
        <v>5700</v>
      </c>
      <c r="AS178" s="33">
        <f t="shared" si="59"/>
        <v>0</v>
      </c>
      <c r="AT178" s="33">
        <f t="shared" si="59"/>
        <v>0</v>
      </c>
      <c r="AU178" s="33">
        <f t="shared" si="59"/>
        <v>3200</v>
      </c>
      <c r="AV178" s="33">
        <f t="shared" si="59"/>
        <v>0</v>
      </c>
      <c r="AW178" s="33">
        <f t="shared" si="59"/>
        <v>5599</v>
      </c>
      <c r="AX178" s="33">
        <f t="shared" si="59"/>
        <v>0</v>
      </c>
      <c r="AY178" s="33">
        <f t="shared" si="59"/>
        <v>0</v>
      </c>
    </row>
    <row r="179" spans="1:51" x14ac:dyDescent="0.25">
      <c r="A179" s="4"/>
      <c r="B179" s="4"/>
      <c r="C179" s="4">
        <v>65021</v>
      </c>
      <c r="D179" s="179" t="s">
        <v>520</v>
      </c>
      <c r="E179" s="33">
        <v>2360</v>
      </c>
      <c r="F179" s="33"/>
      <c r="G179" s="33">
        <v>2360</v>
      </c>
      <c r="H179" s="33"/>
      <c r="I179" s="33"/>
      <c r="J179" s="53"/>
      <c r="K179" s="33"/>
      <c r="L179" s="53">
        <v>1800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>
        <v>560</v>
      </c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</row>
    <row r="180" spans="1:51" x14ac:dyDescent="0.25">
      <c r="A180" s="4"/>
      <c r="B180" s="4"/>
      <c r="C180" s="4">
        <v>65022</v>
      </c>
      <c r="D180" s="179" t="s">
        <v>521</v>
      </c>
      <c r="E180" s="33">
        <v>8390</v>
      </c>
      <c r="F180" s="33"/>
      <c r="G180" s="33">
        <v>8390</v>
      </c>
      <c r="H180" s="33"/>
      <c r="I180" s="33"/>
      <c r="J180" s="53"/>
      <c r="K180" s="33"/>
      <c r="L180" s="53">
        <v>3300</v>
      </c>
      <c r="M180" s="33"/>
      <c r="N180" s="33"/>
      <c r="O180" s="33">
        <v>1490</v>
      </c>
      <c r="P180" s="33"/>
      <c r="Q180" s="33"/>
      <c r="R180" s="33"/>
      <c r="S180" s="33">
        <v>400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>
        <v>3200</v>
      </c>
      <c r="AV180" s="33"/>
      <c r="AW180" s="33"/>
      <c r="AX180" s="33"/>
      <c r="AY180" s="33"/>
    </row>
    <row r="181" spans="1:51" x14ac:dyDescent="0.25">
      <c r="A181" s="4"/>
      <c r="B181" s="4"/>
      <c r="C181" s="4">
        <v>65023</v>
      </c>
      <c r="D181" s="179" t="s">
        <v>522</v>
      </c>
      <c r="E181" s="33">
        <v>4141.2</v>
      </c>
      <c r="F181" s="33"/>
      <c r="G181" s="33">
        <v>4141.2</v>
      </c>
      <c r="H181" s="33"/>
      <c r="I181" s="33"/>
      <c r="J181" s="53"/>
      <c r="K181" s="33"/>
      <c r="L181" s="53">
        <v>4100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>
        <v>41.2</v>
      </c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</row>
    <row r="182" spans="1:51" x14ac:dyDescent="0.25">
      <c r="A182" s="4"/>
      <c r="B182" s="4"/>
      <c r="C182" s="4">
        <v>65024</v>
      </c>
      <c r="D182" s="179" t="s">
        <v>523</v>
      </c>
      <c r="E182" s="33">
        <v>60912</v>
      </c>
      <c r="F182" s="33"/>
      <c r="G182" s="33">
        <v>60912</v>
      </c>
      <c r="H182" s="33"/>
      <c r="I182" s="33"/>
      <c r="J182" s="53"/>
      <c r="K182" s="33"/>
      <c r="L182" s="53">
        <v>42906</v>
      </c>
      <c r="M182" s="33"/>
      <c r="N182" s="33"/>
      <c r="O182" s="33"/>
      <c r="P182" s="33">
        <v>16506</v>
      </c>
      <c r="Q182" s="33">
        <v>1500</v>
      </c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</row>
    <row r="183" spans="1:51" x14ac:dyDescent="0.25">
      <c r="A183" s="4"/>
      <c r="B183" s="4"/>
      <c r="C183" s="4">
        <v>65025</v>
      </c>
      <c r="D183" s="179" t="s">
        <v>524</v>
      </c>
      <c r="E183" s="33">
        <v>1890</v>
      </c>
      <c r="F183" s="33"/>
      <c r="G183" s="33">
        <v>1890</v>
      </c>
      <c r="H183" s="33"/>
      <c r="I183" s="33"/>
      <c r="J183" s="53"/>
      <c r="K183" s="33"/>
      <c r="L183" s="53">
        <v>1890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</row>
    <row r="184" spans="1:51" x14ac:dyDescent="0.25">
      <c r="A184" s="4"/>
      <c r="B184" s="4"/>
      <c r="C184" s="4">
        <v>65026</v>
      </c>
      <c r="D184" s="179" t="s">
        <v>525</v>
      </c>
      <c r="E184" s="33">
        <v>14049</v>
      </c>
      <c r="F184" s="33"/>
      <c r="G184" s="33">
        <v>14049</v>
      </c>
      <c r="H184" s="33"/>
      <c r="I184" s="33"/>
      <c r="J184" s="53"/>
      <c r="K184" s="33"/>
      <c r="L184" s="53">
        <v>2750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>
        <v>5700</v>
      </c>
      <c r="AS184" s="33"/>
      <c r="AT184" s="33"/>
      <c r="AU184" s="33"/>
      <c r="AV184" s="33"/>
      <c r="AW184" s="33">
        <v>5599</v>
      </c>
      <c r="AX184" s="33"/>
      <c r="AY184" s="33"/>
    </row>
    <row r="185" spans="1:51" x14ac:dyDescent="0.25">
      <c r="A185" s="4"/>
      <c r="B185" s="4"/>
      <c r="C185" s="4">
        <v>65027</v>
      </c>
      <c r="D185" s="179" t="s">
        <v>526</v>
      </c>
      <c r="E185" s="33">
        <v>650</v>
      </c>
      <c r="F185" s="33"/>
      <c r="G185" s="33">
        <v>650</v>
      </c>
      <c r="H185" s="33"/>
      <c r="I185" s="33"/>
      <c r="J185" s="53"/>
      <c r="K185" s="33"/>
      <c r="L185" s="53">
        <v>650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</row>
    <row r="186" spans="1:51" x14ac:dyDescent="0.25">
      <c r="A186" s="4"/>
      <c r="B186" s="4"/>
      <c r="C186" s="4">
        <v>65028</v>
      </c>
      <c r="D186" s="179" t="s">
        <v>527</v>
      </c>
      <c r="E186" s="33">
        <v>551</v>
      </c>
      <c r="F186" s="33"/>
      <c r="G186" s="33">
        <v>551</v>
      </c>
      <c r="H186" s="33"/>
      <c r="I186" s="33"/>
      <c r="J186" s="53"/>
      <c r="K186" s="33"/>
      <c r="L186" s="53"/>
      <c r="M186" s="33">
        <v>551</v>
      </c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</row>
    <row r="187" spans="1:51" x14ac:dyDescent="0.25">
      <c r="A187" s="4"/>
      <c r="B187" s="4">
        <v>6503</v>
      </c>
      <c r="C187" s="4"/>
      <c r="D187" s="181" t="s">
        <v>528</v>
      </c>
      <c r="E187" s="33">
        <v>216845.1</v>
      </c>
      <c r="F187" s="33"/>
      <c r="G187" s="33">
        <v>216845.1</v>
      </c>
      <c r="H187" s="33"/>
      <c r="I187" s="33"/>
      <c r="J187" s="53"/>
      <c r="K187" s="33"/>
      <c r="L187" s="53">
        <v>97969</v>
      </c>
      <c r="M187" s="33"/>
      <c r="N187" s="33"/>
      <c r="O187" s="33"/>
      <c r="P187" s="33"/>
      <c r="Q187" s="33"/>
      <c r="R187" s="33"/>
      <c r="S187" s="33"/>
      <c r="T187" s="33"/>
      <c r="U187" s="33"/>
      <c r="V187" s="33">
        <v>50334</v>
      </c>
      <c r="W187" s="33"/>
      <c r="X187" s="33"/>
      <c r="Y187" s="33"/>
      <c r="Z187" s="33"/>
      <c r="AA187" s="33"/>
      <c r="AB187" s="33"/>
      <c r="AC187" s="33">
        <v>13138</v>
      </c>
      <c r="AD187" s="33">
        <v>2590.6</v>
      </c>
      <c r="AE187" s="33"/>
      <c r="AF187" s="33"/>
      <c r="AG187" s="33">
        <v>16047</v>
      </c>
      <c r="AH187" s="33"/>
      <c r="AI187" s="33"/>
      <c r="AJ187" s="33"/>
      <c r="AK187" s="33"/>
      <c r="AL187" s="33"/>
      <c r="AM187" s="33"/>
      <c r="AN187" s="33"/>
      <c r="AO187" s="33"/>
      <c r="AP187" s="33">
        <v>17080</v>
      </c>
      <c r="AQ187" s="33"/>
      <c r="AR187" s="33"/>
      <c r="AS187" s="33"/>
      <c r="AT187" s="33"/>
      <c r="AU187" s="33">
        <v>14368</v>
      </c>
      <c r="AV187" s="33"/>
      <c r="AW187" s="33">
        <v>5318.5</v>
      </c>
      <c r="AX187" s="33"/>
      <c r="AY187" s="33"/>
    </row>
    <row r="188" spans="1:51" x14ac:dyDescent="0.25">
      <c r="A188" s="4"/>
      <c r="B188" s="4">
        <v>6504</v>
      </c>
      <c r="C188" s="4"/>
      <c r="D188" s="183" t="s">
        <v>529</v>
      </c>
      <c r="E188" s="33">
        <f>SUM(E189:E189)</f>
        <v>10920</v>
      </c>
      <c r="F188" s="33">
        <f t="shared" ref="F188:AY188" si="60">SUM(F189:F189)</f>
        <v>0</v>
      </c>
      <c r="G188" s="33">
        <f t="shared" si="60"/>
        <v>10920</v>
      </c>
      <c r="H188" s="33">
        <f t="shared" si="60"/>
        <v>0</v>
      </c>
      <c r="I188" s="33">
        <f t="shared" si="60"/>
        <v>0</v>
      </c>
      <c r="J188" s="53">
        <f t="shared" si="60"/>
        <v>0</v>
      </c>
      <c r="K188" s="33">
        <f t="shared" si="60"/>
        <v>0</v>
      </c>
      <c r="L188" s="53">
        <f t="shared" si="60"/>
        <v>0</v>
      </c>
      <c r="M188" s="33">
        <f t="shared" si="60"/>
        <v>0</v>
      </c>
      <c r="N188" s="33">
        <f t="shared" si="60"/>
        <v>0</v>
      </c>
      <c r="O188" s="33">
        <f t="shared" si="60"/>
        <v>0</v>
      </c>
      <c r="P188" s="33">
        <f t="shared" si="60"/>
        <v>0</v>
      </c>
      <c r="Q188" s="33">
        <f t="shared" si="60"/>
        <v>0</v>
      </c>
      <c r="R188" s="33">
        <f t="shared" si="60"/>
        <v>0</v>
      </c>
      <c r="S188" s="33">
        <f t="shared" si="60"/>
        <v>0</v>
      </c>
      <c r="T188" s="33">
        <f t="shared" si="60"/>
        <v>10920</v>
      </c>
      <c r="U188" s="33">
        <f t="shared" si="60"/>
        <v>0</v>
      </c>
      <c r="V188" s="33">
        <f t="shared" si="60"/>
        <v>0</v>
      </c>
      <c r="W188" s="33">
        <f t="shared" si="60"/>
        <v>0</v>
      </c>
      <c r="X188" s="33">
        <f t="shared" si="60"/>
        <v>0</v>
      </c>
      <c r="Y188" s="33">
        <f t="shared" si="60"/>
        <v>0</v>
      </c>
      <c r="Z188" s="33">
        <f t="shared" si="60"/>
        <v>0</v>
      </c>
      <c r="AA188" s="33">
        <f t="shared" si="60"/>
        <v>0</v>
      </c>
      <c r="AB188" s="33">
        <f t="shared" si="60"/>
        <v>0</v>
      </c>
      <c r="AC188" s="33">
        <f t="shared" si="60"/>
        <v>0</v>
      </c>
      <c r="AD188" s="33">
        <f t="shared" si="60"/>
        <v>0</v>
      </c>
      <c r="AE188" s="33">
        <f t="shared" si="60"/>
        <v>0</v>
      </c>
      <c r="AF188" s="33">
        <f t="shared" si="60"/>
        <v>0</v>
      </c>
      <c r="AG188" s="33">
        <f t="shared" si="60"/>
        <v>0</v>
      </c>
      <c r="AH188" s="33">
        <f t="shared" si="60"/>
        <v>0</v>
      </c>
      <c r="AI188" s="33">
        <f t="shared" si="60"/>
        <v>0</v>
      </c>
      <c r="AJ188" s="33">
        <f t="shared" si="60"/>
        <v>0</v>
      </c>
      <c r="AK188" s="33">
        <f t="shared" si="60"/>
        <v>0</v>
      </c>
      <c r="AL188" s="33">
        <f t="shared" si="60"/>
        <v>0</v>
      </c>
      <c r="AM188" s="33">
        <f t="shared" si="60"/>
        <v>0</v>
      </c>
      <c r="AN188" s="33">
        <f t="shared" si="60"/>
        <v>0</v>
      </c>
      <c r="AO188" s="33">
        <f t="shared" si="60"/>
        <v>0</v>
      </c>
      <c r="AP188" s="33">
        <f t="shared" si="60"/>
        <v>0</v>
      </c>
      <c r="AQ188" s="33">
        <f t="shared" si="60"/>
        <v>0</v>
      </c>
      <c r="AR188" s="33">
        <f t="shared" si="60"/>
        <v>0</v>
      </c>
      <c r="AS188" s="33">
        <f t="shared" si="60"/>
        <v>0</v>
      </c>
      <c r="AT188" s="33">
        <f t="shared" si="60"/>
        <v>0</v>
      </c>
      <c r="AU188" s="33">
        <f t="shared" si="60"/>
        <v>0</v>
      </c>
      <c r="AV188" s="33">
        <f t="shared" si="60"/>
        <v>0</v>
      </c>
      <c r="AW188" s="33">
        <f t="shared" si="60"/>
        <v>0</v>
      </c>
      <c r="AX188" s="33">
        <f t="shared" si="60"/>
        <v>0</v>
      </c>
      <c r="AY188" s="33">
        <f t="shared" si="60"/>
        <v>0</v>
      </c>
    </row>
    <row r="189" spans="1:51" x14ac:dyDescent="0.25">
      <c r="A189" s="4"/>
      <c r="B189" s="4"/>
      <c r="C189" s="4">
        <v>65041</v>
      </c>
      <c r="D189" s="182" t="s">
        <v>530</v>
      </c>
      <c r="E189" s="33">
        <v>10920</v>
      </c>
      <c r="F189" s="33"/>
      <c r="G189" s="33">
        <v>10920</v>
      </c>
      <c r="H189" s="33"/>
      <c r="I189" s="33"/>
      <c r="J189" s="53"/>
      <c r="K189" s="33"/>
      <c r="L189" s="53"/>
      <c r="M189" s="33"/>
      <c r="N189" s="33"/>
      <c r="O189" s="33"/>
      <c r="P189" s="33"/>
      <c r="Q189" s="33"/>
      <c r="R189" s="33"/>
      <c r="S189" s="33"/>
      <c r="T189" s="33">
        <v>10920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</row>
    <row r="190" spans="1:51" x14ac:dyDescent="0.25">
      <c r="A190" s="4"/>
      <c r="B190" s="4">
        <v>6506</v>
      </c>
      <c r="C190" s="4"/>
      <c r="D190" s="185" t="s">
        <v>531</v>
      </c>
      <c r="E190" s="33">
        <f>SUM(E191:E194)</f>
        <v>168473.1</v>
      </c>
      <c r="F190" s="33">
        <f t="shared" ref="F190:AY190" si="61">SUM(F191:F194)</f>
        <v>0</v>
      </c>
      <c r="G190" s="33">
        <f t="shared" si="61"/>
        <v>168473.1</v>
      </c>
      <c r="H190" s="33">
        <f t="shared" si="61"/>
        <v>0</v>
      </c>
      <c r="I190" s="33">
        <f t="shared" si="61"/>
        <v>451</v>
      </c>
      <c r="J190" s="53">
        <f t="shared" si="61"/>
        <v>0</v>
      </c>
      <c r="K190" s="33">
        <f t="shared" si="61"/>
        <v>16</v>
      </c>
      <c r="L190" s="53">
        <f t="shared" si="61"/>
        <v>131037</v>
      </c>
      <c r="M190" s="33">
        <f t="shared" si="61"/>
        <v>0</v>
      </c>
      <c r="N190" s="33">
        <f t="shared" si="61"/>
        <v>0</v>
      </c>
      <c r="O190" s="33">
        <f t="shared" si="61"/>
        <v>60</v>
      </c>
      <c r="P190" s="33">
        <f t="shared" si="61"/>
        <v>426</v>
      </c>
      <c r="Q190" s="33">
        <f t="shared" si="61"/>
        <v>0</v>
      </c>
      <c r="R190" s="33">
        <f t="shared" si="61"/>
        <v>0</v>
      </c>
      <c r="S190" s="33">
        <f t="shared" si="61"/>
        <v>1216</v>
      </c>
      <c r="T190" s="33">
        <f t="shared" si="61"/>
        <v>25265</v>
      </c>
      <c r="U190" s="33">
        <f t="shared" si="61"/>
        <v>76</v>
      </c>
      <c r="V190" s="33">
        <f t="shared" si="61"/>
        <v>275</v>
      </c>
      <c r="W190" s="33">
        <f t="shared" si="61"/>
        <v>217.6</v>
      </c>
      <c r="X190" s="33">
        <f t="shared" si="61"/>
        <v>165</v>
      </c>
      <c r="Y190" s="33">
        <f t="shared" si="61"/>
        <v>1219.2</v>
      </c>
      <c r="Z190" s="33">
        <f t="shared" si="61"/>
        <v>196.9</v>
      </c>
      <c r="AA190" s="33">
        <f t="shared" si="61"/>
        <v>17</v>
      </c>
      <c r="AB190" s="33">
        <f t="shared" si="61"/>
        <v>80.400000000000006</v>
      </c>
      <c r="AC190" s="33">
        <f t="shared" si="61"/>
        <v>1057.7</v>
      </c>
      <c r="AD190" s="33">
        <f t="shared" si="61"/>
        <v>3.1</v>
      </c>
      <c r="AE190" s="33">
        <f t="shared" si="61"/>
        <v>344</v>
      </c>
      <c r="AF190" s="33">
        <f t="shared" si="61"/>
        <v>0</v>
      </c>
      <c r="AG190" s="33">
        <f t="shared" si="61"/>
        <v>41.5</v>
      </c>
      <c r="AH190" s="33">
        <f t="shared" si="61"/>
        <v>814.7</v>
      </c>
      <c r="AI190" s="33">
        <f t="shared" si="61"/>
        <v>0</v>
      </c>
      <c r="AJ190" s="33">
        <f t="shared" si="61"/>
        <v>0</v>
      </c>
      <c r="AK190" s="33">
        <f t="shared" si="61"/>
        <v>30</v>
      </c>
      <c r="AL190" s="33">
        <f t="shared" si="61"/>
        <v>0</v>
      </c>
      <c r="AM190" s="33">
        <f t="shared" si="61"/>
        <v>12</v>
      </c>
      <c r="AN190" s="33">
        <f t="shared" si="61"/>
        <v>0</v>
      </c>
      <c r="AO190" s="33">
        <f t="shared" si="61"/>
        <v>0</v>
      </c>
      <c r="AP190" s="33">
        <f t="shared" si="61"/>
        <v>863</v>
      </c>
      <c r="AQ190" s="33">
        <f t="shared" si="61"/>
        <v>0</v>
      </c>
      <c r="AR190" s="33">
        <f t="shared" si="61"/>
        <v>2360</v>
      </c>
      <c r="AS190" s="33">
        <f t="shared" si="61"/>
        <v>0</v>
      </c>
      <c r="AT190" s="33">
        <f t="shared" si="61"/>
        <v>12</v>
      </c>
      <c r="AU190" s="33">
        <f t="shared" si="61"/>
        <v>1400</v>
      </c>
      <c r="AV190" s="33">
        <f t="shared" si="61"/>
        <v>0</v>
      </c>
      <c r="AW190" s="33">
        <f t="shared" si="61"/>
        <v>0</v>
      </c>
      <c r="AX190" s="33">
        <f t="shared" si="61"/>
        <v>817</v>
      </c>
      <c r="AY190" s="33">
        <f t="shared" si="61"/>
        <v>0</v>
      </c>
    </row>
    <row r="191" spans="1:51" x14ac:dyDescent="0.25">
      <c r="A191" s="4"/>
      <c r="B191" s="4"/>
      <c r="C191" s="4">
        <v>65061</v>
      </c>
      <c r="D191" s="184" t="s">
        <v>532</v>
      </c>
      <c r="E191" s="33">
        <v>131010.5</v>
      </c>
      <c r="F191" s="33"/>
      <c r="G191" s="33">
        <v>131010.5</v>
      </c>
      <c r="H191" s="33"/>
      <c r="I191" s="33"/>
      <c r="J191" s="53"/>
      <c r="K191" s="33"/>
      <c r="L191" s="53">
        <v>130349</v>
      </c>
      <c r="M191" s="33"/>
      <c r="N191" s="33"/>
      <c r="O191" s="33"/>
      <c r="P191" s="33"/>
      <c r="Q191" s="33"/>
      <c r="R191" s="33"/>
      <c r="S191" s="33">
        <v>620</v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>
        <v>41.5</v>
      </c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</row>
    <row r="192" spans="1:51" x14ac:dyDescent="0.25">
      <c r="A192" s="4"/>
      <c r="B192" s="4"/>
      <c r="C192" s="4">
        <v>65064</v>
      </c>
      <c r="D192" s="187" t="s">
        <v>533</v>
      </c>
      <c r="E192" s="33">
        <v>54.4</v>
      </c>
      <c r="F192" s="33"/>
      <c r="G192" s="33">
        <v>54.4</v>
      </c>
      <c r="H192" s="33"/>
      <c r="I192" s="33"/>
      <c r="J192" s="53"/>
      <c r="K192" s="33"/>
      <c r="L192" s="5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>
        <v>54.4</v>
      </c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</row>
    <row r="193" spans="1:51" x14ac:dyDescent="0.25">
      <c r="A193" s="4"/>
      <c r="B193" s="4"/>
      <c r="C193" s="4">
        <v>65065</v>
      </c>
      <c r="D193" s="186" t="s">
        <v>534</v>
      </c>
      <c r="E193" s="33">
        <v>1189.2</v>
      </c>
      <c r="F193" s="33"/>
      <c r="G193" s="33">
        <v>1189.2</v>
      </c>
      <c r="H193" s="33"/>
      <c r="I193" s="33"/>
      <c r="J193" s="53"/>
      <c r="K193" s="33"/>
      <c r="L193" s="53"/>
      <c r="M193" s="33"/>
      <c r="N193" s="33"/>
      <c r="O193" s="33"/>
      <c r="P193" s="33">
        <v>194</v>
      </c>
      <c r="Q193" s="33"/>
      <c r="R193" s="33"/>
      <c r="S193" s="33"/>
      <c r="T193" s="33"/>
      <c r="U193" s="33"/>
      <c r="V193" s="33"/>
      <c r="W193" s="33">
        <v>0.5</v>
      </c>
      <c r="X193" s="33"/>
      <c r="Y193" s="33"/>
      <c r="Z193" s="33"/>
      <c r="AA193" s="33"/>
      <c r="AB193" s="33"/>
      <c r="AC193" s="33">
        <v>144.69999999999999</v>
      </c>
      <c r="AD193" s="33"/>
      <c r="AE193" s="33"/>
      <c r="AF193" s="33"/>
      <c r="AG193" s="33"/>
      <c r="AH193" s="33">
        <v>420</v>
      </c>
      <c r="AI193" s="33"/>
      <c r="AJ193" s="33"/>
      <c r="AK193" s="33"/>
      <c r="AL193" s="33"/>
      <c r="AM193" s="33"/>
      <c r="AN193" s="33"/>
      <c r="AO193" s="33"/>
      <c r="AP193" s="33">
        <v>426</v>
      </c>
      <c r="AQ193" s="33"/>
      <c r="AR193" s="33"/>
      <c r="AS193" s="33"/>
      <c r="AT193" s="33"/>
      <c r="AU193" s="33"/>
      <c r="AV193" s="33"/>
      <c r="AW193" s="33"/>
      <c r="AX193" s="33">
        <v>4</v>
      </c>
      <c r="AY193" s="33"/>
    </row>
    <row r="194" spans="1:51" x14ac:dyDescent="0.25">
      <c r="A194" s="4"/>
      <c r="B194" s="4"/>
      <c r="C194" s="4">
        <v>65068</v>
      </c>
      <c r="D194" s="187" t="s">
        <v>535</v>
      </c>
      <c r="E194" s="33">
        <v>36219</v>
      </c>
      <c r="F194" s="33"/>
      <c r="G194" s="33">
        <v>36219</v>
      </c>
      <c r="H194" s="33"/>
      <c r="I194" s="33">
        <v>451</v>
      </c>
      <c r="J194" s="53"/>
      <c r="K194" s="33">
        <v>16</v>
      </c>
      <c r="L194" s="53">
        <v>688</v>
      </c>
      <c r="M194" s="33"/>
      <c r="N194" s="33"/>
      <c r="O194" s="33">
        <v>60</v>
      </c>
      <c r="P194" s="33">
        <v>232</v>
      </c>
      <c r="Q194" s="33"/>
      <c r="R194" s="33"/>
      <c r="S194" s="33">
        <v>596</v>
      </c>
      <c r="T194" s="33">
        <v>25265</v>
      </c>
      <c r="U194" s="33">
        <v>76</v>
      </c>
      <c r="V194" s="33">
        <v>275</v>
      </c>
      <c r="W194" s="33">
        <v>217.1</v>
      </c>
      <c r="X194" s="33">
        <v>165</v>
      </c>
      <c r="Y194" s="33">
        <v>1219.2</v>
      </c>
      <c r="Z194" s="33">
        <v>196.9</v>
      </c>
      <c r="AA194" s="33">
        <v>17</v>
      </c>
      <c r="AB194" s="33">
        <v>26</v>
      </c>
      <c r="AC194" s="33">
        <v>913</v>
      </c>
      <c r="AD194" s="33">
        <v>3.1</v>
      </c>
      <c r="AE194" s="33">
        <v>344</v>
      </c>
      <c r="AF194" s="33"/>
      <c r="AG194" s="33"/>
      <c r="AH194" s="33">
        <v>394.7</v>
      </c>
      <c r="AI194" s="33"/>
      <c r="AJ194" s="33"/>
      <c r="AK194" s="33">
        <v>30</v>
      </c>
      <c r="AL194" s="33"/>
      <c r="AM194" s="33">
        <v>12</v>
      </c>
      <c r="AN194" s="33"/>
      <c r="AO194" s="33"/>
      <c r="AP194" s="33">
        <v>437</v>
      </c>
      <c r="AQ194" s="33"/>
      <c r="AR194" s="33">
        <v>2360</v>
      </c>
      <c r="AS194" s="33"/>
      <c r="AT194" s="33">
        <v>12</v>
      </c>
      <c r="AU194" s="33">
        <v>1400</v>
      </c>
      <c r="AV194" s="33"/>
      <c r="AW194" s="33"/>
      <c r="AX194" s="33">
        <v>813</v>
      </c>
      <c r="AY194" s="33"/>
    </row>
    <row r="195" spans="1:51" x14ac:dyDescent="0.25">
      <c r="A195" s="4"/>
      <c r="B195" s="4">
        <v>6507</v>
      </c>
      <c r="C195" s="4"/>
      <c r="D195" s="166"/>
      <c r="E195" s="33">
        <v>174573</v>
      </c>
      <c r="F195" s="33"/>
      <c r="G195" s="33">
        <v>174573</v>
      </c>
      <c r="H195" s="33"/>
      <c r="I195" s="33"/>
      <c r="J195" s="53"/>
      <c r="K195" s="33"/>
      <c r="L195" s="5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>
        <v>25000</v>
      </c>
      <c r="AR195" s="33"/>
      <c r="AS195" s="33"/>
      <c r="AT195" s="33"/>
      <c r="AU195" s="33"/>
      <c r="AV195" s="33"/>
      <c r="AW195" s="33"/>
      <c r="AX195" s="33"/>
      <c r="AY195" s="33">
        <v>149573</v>
      </c>
    </row>
    <row r="196" spans="1:51" x14ac:dyDescent="0.25">
      <c r="A196" s="4"/>
      <c r="B196" s="4">
        <v>6598</v>
      </c>
      <c r="C196" s="4"/>
      <c r="D196" s="188" t="s">
        <v>527</v>
      </c>
      <c r="E196" s="33">
        <v>18</v>
      </c>
      <c r="F196" s="33"/>
      <c r="G196" s="33">
        <v>18</v>
      </c>
      <c r="H196" s="33"/>
      <c r="I196" s="33"/>
      <c r="J196" s="53"/>
      <c r="K196" s="33">
        <v>4</v>
      </c>
      <c r="L196" s="5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>
        <v>14</v>
      </c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</row>
    <row r="197" spans="1:51" s="36" customFormat="1" x14ac:dyDescent="0.25">
      <c r="A197" s="97"/>
      <c r="B197" s="97"/>
      <c r="C197" s="97"/>
      <c r="D197" s="189" t="s">
        <v>536</v>
      </c>
      <c r="E197" s="35">
        <f>SUM(E198:E198)</f>
        <v>307235</v>
      </c>
      <c r="F197" s="35">
        <f t="shared" ref="F197:AY197" si="62">SUM(F198:F198)</f>
        <v>1288.7</v>
      </c>
      <c r="G197" s="35">
        <f t="shared" si="62"/>
        <v>305946.3</v>
      </c>
      <c r="H197" s="35">
        <f t="shared" si="62"/>
        <v>209</v>
      </c>
      <c r="I197" s="35">
        <f t="shared" si="62"/>
        <v>115.8</v>
      </c>
      <c r="J197" s="49">
        <f t="shared" si="62"/>
        <v>80</v>
      </c>
      <c r="K197" s="35">
        <f t="shared" si="62"/>
        <v>20</v>
      </c>
      <c r="L197" s="49">
        <f t="shared" si="62"/>
        <v>150</v>
      </c>
      <c r="M197" s="35">
        <f t="shared" si="62"/>
        <v>14</v>
      </c>
      <c r="N197" s="35">
        <f t="shared" si="62"/>
        <v>20</v>
      </c>
      <c r="O197" s="35">
        <f t="shared" si="62"/>
        <v>0</v>
      </c>
      <c r="P197" s="35">
        <f t="shared" si="62"/>
        <v>0</v>
      </c>
      <c r="Q197" s="35">
        <f t="shared" si="62"/>
        <v>0</v>
      </c>
      <c r="R197" s="35">
        <f t="shared" si="62"/>
        <v>20</v>
      </c>
      <c r="S197" s="35">
        <f t="shared" si="62"/>
        <v>1256</v>
      </c>
      <c r="T197" s="35">
        <f t="shared" si="62"/>
        <v>302066</v>
      </c>
      <c r="U197" s="35">
        <f t="shared" si="62"/>
        <v>23</v>
      </c>
      <c r="V197" s="35">
        <f t="shared" si="62"/>
        <v>218.7</v>
      </c>
      <c r="W197" s="35">
        <f t="shared" si="62"/>
        <v>50.8</v>
      </c>
      <c r="X197" s="35">
        <f t="shared" si="62"/>
        <v>40</v>
      </c>
      <c r="Y197" s="35">
        <f t="shared" si="62"/>
        <v>17</v>
      </c>
      <c r="Z197" s="35">
        <f t="shared" si="62"/>
        <v>120</v>
      </c>
      <c r="AA197" s="35">
        <f t="shared" si="62"/>
        <v>0</v>
      </c>
      <c r="AB197" s="35">
        <f t="shared" si="62"/>
        <v>0</v>
      </c>
      <c r="AC197" s="35">
        <f t="shared" si="62"/>
        <v>291.60000000000002</v>
      </c>
      <c r="AD197" s="35">
        <f t="shared" si="62"/>
        <v>37.700000000000003</v>
      </c>
      <c r="AE197" s="35">
        <f t="shared" si="62"/>
        <v>64</v>
      </c>
      <c r="AF197" s="35">
        <f t="shared" si="62"/>
        <v>150</v>
      </c>
      <c r="AG197" s="35">
        <f t="shared" si="62"/>
        <v>21</v>
      </c>
      <c r="AH197" s="35">
        <f t="shared" si="62"/>
        <v>22.7</v>
      </c>
      <c r="AI197" s="35">
        <f t="shared" si="62"/>
        <v>10</v>
      </c>
      <c r="AJ197" s="35">
        <f t="shared" si="62"/>
        <v>41</v>
      </c>
      <c r="AK197" s="35">
        <f t="shared" si="62"/>
        <v>210</v>
      </c>
      <c r="AL197" s="35">
        <f t="shared" si="62"/>
        <v>20</v>
      </c>
      <c r="AM197" s="35">
        <f t="shared" si="62"/>
        <v>6</v>
      </c>
      <c r="AN197" s="35">
        <f t="shared" si="62"/>
        <v>0</v>
      </c>
      <c r="AO197" s="35">
        <f t="shared" si="62"/>
        <v>4</v>
      </c>
      <c r="AP197" s="35">
        <f t="shared" si="62"/>
        <v>7</v>
      </c>
      <c r="AQ197" s="35">
        <f t="shared" si="62"/>
        <v>25</v>
      </c>
      <c r="AR197" s="35">
        <f t="shared" si="62"/>
        <v>350</v>
      </c>
      <c r="AS197" s="35">
        <f t="shared" si="62"/>
        <v>106</v>
      </c>
      <c r="AT197" s="35">
        <f t="shared" si="62"/>
        <v>15</v>
      </c>
      <c r="AU197" s="35">
        <f t="shared" si="62"/>
        <v>40</v>
      </c>
      <c r="AV197" s="35">
        <f t="shared" si="62"/>
        <v>50</v>
      </c>
      <c r="AW197" s="35">
        <f t="shared" si="62"/>
        <v>20</v>
      </c>
      <c r="AX197" s="35">
        <f t="shared" si="62"/>
        <v>35</v>
      </c>
      <c r="AY197" s="35">
        <f t="shared" si="62"/>
        <v>0</v>
      </c>
    </row>
    <row r="198" spans="1:51" s="36" customFormat="1" x14ac:dyDescent="0.25">
      <c r="A198" s="1">
        <v>63</v>
      </c>
      <c r="B198" s="1"/>
      <c r="C198" s="1"/>
      <c r="D198" s="194" t="s">
        <v>541</v>
      </c>
      <c r="E198" s="35">
        <f>SUM(E199:E204)</f>
        <v>307235</v>
      </c>
      <c r="F198" s="35">
        <f t="shared" ref="F198:AY198" si="63">SUM(F199:F204)</f>
        <v>1288.7</v>
      </c>
      <c r="G198" s="35">
        <f t="shared" si="63"/>
        <v>305946.3</v>
      </c>
      <c r="H198" s="35">
        <f t="shared" si="63"/>
        <v>209</v>
      </c>
      <c r="I198" s="35">
        <f t="shared" si="63"/>
        <v>115.8</v>
      </c>
      <c r="J198" s="49">
        <f t="shared" si="63"/>
        <v>80</v>
      </c>
      <c r="K198" s="35">
        <f t="shared" si="63"/>
        <v>20</v>
      </c>
      <c r="L198" s="49">
        <f t="shared" si="63"/>
        <v>150</v>
      </c>
      <c r="M198" s="35">
        <f t="shared" si="63"/>
        <v>14</v>
      </c>
      <c r="N198" s="35">
        <f t="shared" si="63"/>
        <v>20</v>
      </c>
      <c r="O198" s="35">
        <f t="shared" si="63"/>
        <v>0</v>
      </c>
      <c r="P198" s="35">
        <f t="shared" si="63"/>
        <v>0</v>
      </c>
      <c r="Q198" s="35">
        <f t="shared" si="63"/>
        <v>0</v>
      </c>
      <c r="R198" s="35">
        <f t="shared" si="63"/>
        <v>20</v>
      </c>
      <c r="S198" s="35">
        <f t="shared" si="63"/>
        <v>1256</v>
      </c>
      <c r="T198" s="35">
        <f t="shared" si="63"/>
        <v>302066</v>
      </c>
      <c r="U198" s="35">
        <f t="shared" si="63"/>
        <v>23</v>
      </c>
      <c r="V198" s="35">
        <f t="shared" si="63"/>
        <v>218.7</v>
      </c>
      <c r="W198" s="35">
        <f t="shared" si="63"/>
        <v>50.8</v>
      </c>
      <c r="X198" s="35">
        <f t="shared" si="63"/>
        <v>40</v>
      </c>
      <c r="Y198" s="35">
        <f t="shared" si="63"/>
        <v>17</v>
      </c>
      <c r="Z198" s="35">
        <f t="shared" si="63"/>
        <v>120</v>
      </c>
      <c r="AA198" s="35">
        <f t="shared" si="63"/>
        <v>0</v>
      </c>
      <c r="AB198" s="35">
        <f t="shared" si="63"/>
        <v>0</v>
      </c>
      <c r="AC198" s="35">
        <f t="shared" si="63"/>
        <v>291.60000000000002</v>
      </c>
      <c r="AD198" s="35">
        <f t="shared" si="63"/>
        <v>37.700000000000003</v>
      </c>
      <c r="AE198" s="35">
        <f t="shared" si="63"/>
        <v>64</v>
      </c>
      <c r="AF198" s="35">
        <f t="shared" si="63"/>
        <v>150</v>
      </c>
      <c r="AG198" s="35">
        <f t="shared" si="63"/>
        <v>21</v>
      </c>
      <c r="AH198" s="35">
        <f t="shared" si="63"/>
        <v>22.7</v>
      </c>
      <c r="AI198" s="35">
        <f t="shared" si="63"/>
        <v>10</v>
      </c>
      <c r="AJ198" s="35">
        <f t="shared" si="63"/>
        <v>41</v>
      </c>
      <c r="AK198" s="35">
        <f t="shared" si="63"/>
        <v>210</v>
      </c>
      <c r="AL198" s="35">
        <f t="shared" si="63"/>
        <v>20</v>
      </c>
      <c r="AM198" s="35">
        <f t="shared" si="63"/>
        <v>6</v>
      </c>
      <c r="AN198" s="35">
        <f t="shared" si="63"/>
        <v>0</v>
      </c>
      <c r="AO198" s="35">
        <f t="shared" si="63"/>
        <v>4</v>
      </c>
      <c r="AP198" s="35">
        <f t="shared" si="63"/>
        <v>7</v>
      </c>
      <c r="AQ198" s="35">
        <f t="shared" si="63"/>
        <v>25</v>
      </c>
      <c r="AR198" s="35">
        <f t="shared" si="63"/>
        <v>350</v>
      </c>
      <c r="AS198" s="35">
        <f t="shared" si="63"/>
        <v>106</v>
      </c>
      <c r="AT198" s="35">
        <f t="shared" si="63"/>
        <v>15</v>
      </c>
      <c r="AU198" s="35">
        <f t="shared" si="63"/>
        <v>40</v>
      </c>
      <c r="AV198" s="35">
        <f t="shared" si="63"/>
        <v>50</v>
      </c>
      <c r="AW198" s="35">
        <f t="shared" si="63"/>
        <v>20</v>
      </c>
      <c r="AX198" s="35">
        <f t="shared" si="63"/>
        <v>35</v>
      </c>
      <c r="AY198" s="35">
        <f t="shared" si="63"/>
        <v>0</v>
      </c>
    </row>
    <row r="199" spans="1:51" x14ac:dyDescent="0.25">
      <c r="A199" s="4"/>
      <c r="B199" s="4">
        <v>6301</v>
      </c>
      <c r="C199" s="4"/>
      <c r="D199" s="195" t="s">
        <v>542</v>
      </c>
      <c r="E199" s="33">
        <v>3566.9</v>
      </c>
      <c r="F199" s="33">
        <v>783.6</v>
      </c>
      <c r="G199" s="33">
        <v>2783.3</v>
      </c>
      <c r="H199" s="33">
        <v>100</v>
      </c>
      <c r="I199" s="33">
        <v>115.8</v>
      </c>
      <c r="J199" s="53">
        <v>80</v>
      </c>
      <c r="K199" s="33">
        <v>20</v>
      </c>
      <c r="L199" s="53">
        <v>150</v>
      </c>
      <c r="M199" s="33">
        <v>14</v>
      </c>
      <c r="N199" s="33">
        <v>20</v>
      </c>
      <c r="O199" s="33"/>
      <c r="P199" s="33"/>
      <c r="Q199" s="33"/>
      <c r="R199" s="33">
        <v>20</v>
      </c>
      <c r="S199" s="33">
        <v>21</v>
      </c>
      <c r="T199" s="33">
        <v>316</v>
      </c>
      <c r="U199" s="33">
        <v>23</v>
      </c>
      <c r="V199" s="33">
        <v>218.7</v>
      </c>
      <c r="W199" s="33">
        <v>50.8</v>
      </c>
      <c r="X199" s="33">
        <v>40</v>
      </c>
      <c r="Y199" s="33">
        <v>17</v>
      </c>
      <c r="Z199" s="33">
        <v>120</v>
      </c>
      <c r="AA199" s="33"/>
      <c r="AB199" s="33"/>
      <c r="AC199" s="33">
        <v>251.6</v>
      </c>
      <c r="AD199" s="33">
        <v>22.7</v>
      </c>
      <c r="AE199" s="33">
        <v>60</v>
      </c>
      <c r="AF199" s="33">
        <v>150</v>
      </c>
      <c r="AG199" s="33">
        <v>21</v>
      </c>
      <c r="AH199" s="33">
        <v>22.7</v>
      </c>
      <c r="AI199" s="33">
        <v>10</v>
      </c>
      <c r="AJ199" s="33">
        <v>31</v>
      </c>
      <c r="AK199" s="33">
        <v>210</v>
      </c>
      <c r="AL199" s="33">
        <v>20</v>
      </c>
      <c r="AM199" s="33">
        <v>6</v>
      </c>
      <c r="AN199" s="33"/>
      <c r="AO199" s="33">
        <v>4</v>
      </c>
      <c r="AP199" s="33">
        <v>7</v>
      </c>
      <c r="AQ199" s="33">
        <v>25</v>
      </c>
      <c r="AR199" s="33">
        <v>350</v>
      </c>
      <c r="AS199" s="33">
        <v>106</v>
      </c>
      <c r="AT199" s="33">
        <v>15</v>
      </c>
      <c r="AU199" s="33">
        <v>40</v>
      </c>
      <c r="AV199" s="33">
        <v>50</v>
      </c>
      <c r="AW199" s="33">
        <v>20</v>
      </c>
      <c r="AX199" s="33">
        <v>35</v>
      </c>
      <c r="AY199" s="33"/>
    </row>
    <row r="200" spans="1:51" x14ac:dyDescent="0.25">
      <c r="A200" s="4"/>
      <c r="B200" s="4">
        <v>6302</v>
      </c>
      <c r="C200" s="4"/>
      <c r="D200" s="196" t="s">
        <v>543</v>
      </c>
      <c r="E200" s="33">
        <v>246613</v>
      </c>
      <c r="F200" s="33">
        <v>8</v>
      </c>
      <c r="G200" s="33">
        <v>246605</v>
      </c>
      <c r="H200" s="33"/>
      <c r="I200" s="33"/>
      <c r="J200" s="53"/>
      <c r="K200" s="33"/>
      <c r="L200" s="53"/>
      <c r="M200" s="33"/>
      <c r="N200" s="33"/>
      <c r="O200" s="33"/>
      <c r="P200" s="33"/>
      <c r="Q200" s="33"/>
      <c r="R200" s="33"/>
      <c r="S200" s="33"/>
      <c r="T200" s="33">
        <v>246600</v>
      </c>
      <c r="U200" s="33"/>
      <c r="V200" s="33"/>
      <c r="W200" s="33"/>
      <c r="X200" s="33"/>
      <c r="Y200" s="33"/>
      <c r="Z200" s="33"/>
      <c r="AA200" s="33"/>
      <c r="AB200" s="33"/>
      <c r="AC200" s="33">
        <v>5</v>
      </c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</row>
    <row r="201" spans="1:51" x14ac:dyDescent="0.25">
      <c r="A201" s="4"/>
      <c r="B201" s="4">
        <v>6303</v>
      </c>
      <c r="C201" s="4"/>
      <c r="D201" s="197" t="s">
        <v>544</v>
      </c>
      <c r="E201" s="33">
        <v>626.20000000000005</v>
      </c>
      <c r="F201" s="33">
        <v>412.2</v>
      </c>
      <c r="G201" s="33">
        <v>214</v>
      </c>
      <c r="H201" s="33"/>
      <c r="I201" s="33"/>
      <c r="J201" s="53"/>
      <c r="K201" s="33"/>
      <c r="L201" s="53"/>
      <c r="M201" s="33"/>
      <c r="N201" s="33"/>
      <c r="O201" s="33"/>
      <c r="P201" s="33"/>
      <c r="Q201" s="33"/>
      <c r="R201" s="33"/>
      <c r="S201" s="33"/>
      <c r="T201" s="33">
        <v>150</v>
      </c>
      <c r="U201" s="33"/>
      <c r="V201" s="33"/>
      <c r="W201" s="33"/>
      <c r="X201" s="33"/>
      <c r="Y201" s="33"/>
      <c r="Z201" s="33"/>
      <c r="AA201" s="33"/>
      <c r="AB201" s="33"/>
      <c r="AC201" s="33">
        <v>35</v>
      </c>
      <c r="AD201" s="33">
        <v>15</v>
      </c>
      <c r="AE201" s="33">
        <v>4</v>
      </c>
      <c r="AF201" s="33"/>
      <c r="AG201" s="33"/>
      <c r="AH201" s="33"/>
      <c r="AI201" s="33"/>
      <c r="AJ201" s="33">
        <v>10</v>
      </c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</row>
    <row r="202" spans="1:51" x14ac:dyDescent="0.25">
      <c r="A202" s="4"/>
      <c r="B202" s="4">
        <v>6304</v>
      </c>
      <c r="C202" s="4"/>
      <c r="D202" s="166"/>
      <c r="E202" s="33">
        <v>1411.7</v>
      </c>
      <c r="F202" s="33">
        <v>67.7</v>
      </c>
      <c r="G202" s="33">
        <v>1344</v>
      </c>
      <c r="H202" s="33">
        <v>109</v>
      </c>
      <c r="I202" s="33"/>
      <c r="J202" s="53"/>
      <c r="K202" s="33"/>
      <c r="L202" s="53"/>
      <c r="M202" s="33"/>
      <c r="N202" s="33"/>
      <c r="O202" s="33"/>
      <c r="P202" s="33"/>
      <c r="Q202" s="33"/>
      <c r="R202" s="33"/>
      <c r="S202" s="33">
        <v>1235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</row>
    <row r="203" spans="1:51" x14ac:dyDescent="0.25">
      <c r="A203" s="4"/>
      <c r="B203" s="4">
        <v>6398</v>
      </c>
      <c r="C203" s="4"/>
      <c r="D203" s="198" t="s">
        <v>545</v>
      </c>
      <c r="E203" s="33">
        <v>17.2</v>
      </c>
      <c r="F203" s="33">
        <v>17.2</v>
      </c>
      <c r="G203" s="33"/>
      <c r="H203" s="33"/>
      <c r="I203" s="33"/>
      <c r="J203" s="53"/>
      <c r="K203" s="33"/>
      <c r="L203" s="5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</row>
    <row r="204" spans="1:51" x14ac:dyDescent="0.25">
      <c r="A204" s="4"/>
      <c r="B204" s="4">
        <v>7009</v>
      </c>
      <c r="C204" s="4"/>
      <c r="D204" s="199" t="s">
        <v>546</v>
      </c>
      <c r="E204" s="33">
        <v>55000</v>
      </c>
      <c r="F204" s="33"/>
      <c r="G204" s="33">
        <v>55000</v>
      </c>
      <c r="H204" s="33"/>
      <c r="I204" s="33"/>
      <c r="J204" s="53"/>
      <c r="K204" s="33"/>
      <c r="L204" s="53"/>
      <c r="M204" s="33"/>
      <c r="N204" s="33"/>
      <c r="O204" s="33"/>
      <c r="P204" s="33"/>
      <c r="Q204" s="33"/>
      <c r="R204" s="33"/>
      <c r="S204" s="33"/>
      <c r="T204" s="33">
        <v>55000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</row>
    <row r="205" spans="1:51" s="36" customFormat="1" ht="53.25" customHeight="1" x14ac:dyDescent="0.25">
      <c r="A205" s="101"/>
      <c r="B205" s="101"/>
      <c r="C205" s="101"/>
      <c r="D205" s="200" t="s">
        <v>547</v>
      </c>
      <c r="E205" s="35">
        <f>SUM(E206:E206)</f>
        <v>452425.5</v>
      </c>
      <c r="F205" s="35">
        <f t="shared" ref="F205:AY206" si="64">SUM(F206:F206)</f>
        <v>0</v>
      </c>
      <c r="G205" s="35">
        <f t="shared" si="64"/>
        <v>452425.5</v>
      </c>
      <c r="H205" s="35">
        <f t="shared" si="64"/>
        <v>0</v>
      </c>
      <c r="I205" s="35">
        <f t="shared" si="64"/>
        <v>0</v>
      </c>
      <c r="J205" s="49">
        <f t="shared" si="64"/>
        <v>0</v>
      </c>
      <c r="K205" s="35">
        <f t="shared" si="64"/>
        <v>0</v>
      </c>
      <c r="L205" s="49">
        <f t="shared" si="64"/>
        <v>0</v>
      </c>
      <c r="M205" s="35">
        <f t="shared" si="64"/>
        <v>0</v>
      </c>
      <c r="N205" s="35">
        <f t="shared" si="64"/>
        <v>0</v>
      </c>
      <c r="O205" s="35">
        <f t="shared" si="64"/>
        <v>0</v>
      </c>
      <c r="P205" s="35">
        <f t="shared" si="64"/>
        <v>0</v>
      </c>
      <c r="Q205" s="35">
        <f t="shared" si="64"/>
        <v>0</v>
      </c>
      <c r="R205" s="35">
        <f t="shared" si="64"/>
        <v>0</v>
      </c>
      <c r="S205" s="35">
        <f t="shared" si="64"/>
        <v>0</v>
      </c>
      <c r="T205" s="35">
        <f t="shared" si="64"/>
        <v>0</v>
      </c>
      <c r="U205" s="35">
        <f t="shared" si="64"/>
        <v>0</v>
      </c>
      <c r="V205" s="35">
        <f t="shared" si="64"/>
        <v>0</v>
      </c>
      <c r="W205" s="35">
        <f t="shared" si="64"/>
        <v>0</v>
      </c>
      <c r="X205" s="35">
        <f t="shared" si="64"/>
        <v>0</v>
      </c>
      <c r="Y205" s="35">
        <f t="shared" si="64"/>
        <v>0</v>
      </c>
      <c r="Z205" s="35">
        <f t="shared" si="64"/>
        <v>0</v>
      </c>
      <c r="AA205" s="35">
        <f t="shared" si="64"/>
        <v>0</v>
      </c>
      <c r="AB205" s="35">
        <f t="shared" si="64"/>
        <v>0</v>
      </c>
      <c r="AC205" s="35">
        <f t="shared" si="64"/>
        <v>0</v>
      </c>
      <c r="AD205" s="35">
        <f t="shared" si="64"/>
        <v>0</v>
      </c>
      <c r="AE205" s="35">
        <f t="shared" si="64"/>
        <v>0</v>
      </c>
      <c r="AF205" s="35">
        <f t="shared" si="64"/>
        <v>0</v>
      </c>
      <c r="AG205" s="35">
        <f t="shared" si="64"/>
        <v>0</v>
      </c>
      <c r="AH205" s="35">
        <f t="shared" si="64"/>
        <v>0</v>
      </c>
      <c r="AI205" s="35">
        <f t="shared" si="64"/>
        <v>0</v>
      </c>
      <c r="AJ205" s="35">
        <f t="shared" si="64"/>
        <v>0</v>
      </c>
      <c r="AK205" s="35">
        <f t="shared" si="64"/>
        <v>0</v>
      </c>
      <c r="AL205" s="35">
        <f t="shared" si="64"/>
        <v>0</v>
      </c>
      <c r="AM205" s="35">
        <f t="shared" si="64"/>
        <v>0</v>
      </c>
      <c r="AN205" s="35">
        <f t="shared" si="64"/>
        <v>0</v>
      </c>
      <c r="AO205" s="35">
        <f t="shared" si="64"/>
        <v>0</v>
      </c>
      <c r="AP205" s="35">
        <f t="shared" si="64"/>
        <v>0</v>
      </c>
      <c r="AQ205" s="35">
        <f t="shared" si="64"/>
        <v>0</v>
      </c>
      <c r="AR205" s="35">
        <f t="shared" si="64"/>
        <v>0</v>
      </c>
      <c r="AS205" s="35">
        <f t="shared" si="64"/>
        <v>0</v>
      </c>
      <c r="AT205" s="35">
        <f t="shared" si="64"/>
        <v>0</v>
      </c>
      <c r="AU205" s="35">
        <f t="shared" si="64"/>
        <v>0</v>
      </c>
      <c r="AV205" s="35">
        <f t="shared" si="64"/>
        <v>0</v>
      </c>
      <c r="AW205" s="35">
        <f t="shared" si="64"/>
        <v>0</v>
      </c>
      <c r="AX205" s="35">
        <f t="shared" si="64"/>
        <v>0</v>
      </c>
      <c r="AY205" s="35">
        <f t="shared" si="64"/>
        <v>452425.5</v>
      </c>
    </row>
    <row r="206" spans="1:51" s="36" customFormat="1" x14ac:dyDescent="0.25">
      <c r="A206" s="97"/>
      <c r="B206" s="97"/>
      <c r="C206" s="97"/>
      <c r="D206" s="201" t="s">
        <v>548</v>
      </c>
      <c r="E206" s="35">
        <f>SUM(E207:E207)</f>
        <v>452425.5</v>
      </c>
      <c r="F206" s="35">
        <f t="shared" si="64"/>
        <v>0</v>
      </c>
      <c r="G206" s="35">
        <f t="shared" si="64"/>
        <v>452425.5</v>
      </c>
      <c r="H206" s="35">
        <f t="shared" si="64"/>
        <v>0</v>
      </c>
      <c r="I206" s="35">
        <f t="shared" si="64"/>
        <v>0</v>
      </c>
      <c r="J206" s="49">
        <f t="shared" si="64"/>
        <v>0</v>
      </c>
      <c r="K206" s="35">
        <f t="shared" si="64"/>
        <v>0</v>
      </c>
      <c r="L206" s="49">
        <f t="shared" si="64"/>
        <v>0</v>
      </c>
      <c r="M206" s="35">
        <f t="shared" si="64"/>
        <v>0</v>
      </c>
      <c r="N206" s="35">
        <f t="shared" si="64"/>
        <v>0</v>
      </c>
      <c r="O206" s="35">
        <f t="shared" si="64"/>
        <v>0</v>
      </c>
      <c r="P206" s="35">
        <f t="shared" si="64"/>
        <v>0</v>
      </c>
      <c r="Q206" s="35">
        <f t="shared" si="64"/>
        <v>0</v>
      </c>
      <c r="R206" s="35">
        <f t="shared" si="64"/>
        <v>0</v>
      </c>
      <c r="S206" s="35">
        <f t="shared" si="64"/>
        <v>0</v>
      </c>
      <c r="T206" s="35">
        <f t="shared" si="64"/>
        <v>0</v>
      </c>
      <c r="U206" s="35">
        <f t="shared" si="64"/>
        <v>0</v>
      </c>
      <c r="V206" s="35">
        <f t="shared" si="64"/>
        <v>0</v>
      </c>
      <c r="W206" s="35">
        <f t="shared" si="64"/>
        <v>0</v>
      </c>
      <c r="X206" s="35">
        <f t="shared" si="64"/>
        <v>0</v>
      </c>
      <c r="Y206" s="35">
        <f t="shared" si="64"/>
        <v>0</v>
      </c>
      <c r="Z206" s="35">
        <f t="shared" si="64"/>
        <v>0</v>
      </c>
      <c r="AA206" s="35">
        <f t="shared" si="64"/>
        <v>0</v>
      </c>
      <c r="AB206" s="35">
        <f t="shared" si="64"/>
        <v>0</v>
      </c>
      <c r="AC206" s="35">
        <f t="shared" si="64"/>
        <v>0</v>
      </c>
      <c r="AD206" s="35">
        <f t="shared" si="64"/>
        <v>0</v>
      </c>
      <c r="AE206" s="35">
        <f t="shared" si="64"/>
        <v>0</v>
      </c>
      <c r="AF206" s="35">
        <f t="shared" si="64"/>
        <v>0</v>
      </c>
      <c r="AG206" s="35">
        <f t="shared" si="64"/>
        <v>0</v>
      </c>
      <c r="AH206" s="35">
        <f t="shared" si="64"/>
        <v>0</v>
      </c>
      <c r="AI206" s="35">
        <f t="shared" si="64"/>
        <v>0</v>
      </c>
      <c r="AJ206" s="35">
        <f t="shared" si="64"/>
        <v>0</v>
      </c>
      <c r="AK206" s="35">
        <f t="shared" si="64"/>
        <v>0</v>
      </c>
      <c r="AL206" s="35">
        <f t="shared" si="64"/>
        <v>0</v>
      </c>
      <c r="AM206" s="35">
        <f t="shared" si="64"/>
        <v>0</v>
      </c>
      <c r="AN206" s="35">
        <f t="shared" si="64"/>
        <v>0</v>
      </c>
      <c r="AO206" s="35">
        <f t="shared" si="64"/>
        <v>0</v>
      </c>
      <c r="AP206" s="35">
        <f t="shared" si="64"/>
        <v>0</v>
      </c>
      <c r="AQ206" s="35">
        <f t="shared" si="64"/>
        <v>0</v>
      </c>
      <c r="AR206" s="35">
        <f t="shared" si="64"/>
        <v>0</v>
      </c>
      <c r="AS206" s="35">
        <f t="shared" si="64"/>
        <v>0</v>
      </c>
      <c r="AT206" s="35">
        <f t="shared" si="64"/>
        <v>0</v>
      </c>
      <c r="AU206" s="35">
        <f t="shared" si="64"/>
        <v>0</v>
      </c>
      <c r="AV206" s="35">
        <f t="shared" si="64"/>
        <v>0</v>
      </c>
      <c r="AW206" s="35">
        <f t="shared" si="64"/>
        <v>0</v>
      </c>
      <c r="AX206" s="35">
        <f t="shared" si="64"/>
        <v>0</v>
      </c>
      <c r="AY206" s="35">
        <f t="shared" si="64"/>
        <v>452425.5</v>
      </c>
    </row>
    <row r="207" spans="1:51" s="36" customFormat="1" x14ac:dyDescent="0.25">
      <c r="A207" s="1">
        <v>69</v>
      </c>
      <c r="B207" s="1"/>
      <c r="C207" s="1"/>
      <c r="D207" s="202" t="s">
        <v>549</v>
      </c>
      <c r="E207" s="35">
        <f>SUM(E208:E209)</f>
        <v>452425.5</v>
      </c>
      <c r="F207" s="35">
        <f t="shared" ref="F207:AY207" si="65">SUM(F208:F209)</f>
        <v>0</v>
      </c>
      <c r="G207" s="35">
        <f t="shared" si="65"/>
        <v>452425.5</v>
      </c>
      <c r="H207" s="35">
        <f t="shared" si="65"/>
        <v>0</v>
      </c>
      <c r="I207" s="35">
        <f t="shared" si="65"/>
        <v>0</v>
      </c>
      <c r="J207" s="49">
        <f t="shared" si="65"/>
        <v>0</v>
      </c>
      <c r="K207" s="35">
        <f t="shared" si="65"/>
        <v>0</v>
      </c>
      <c r="L207" s="49">
        <f t="shared" si="65"/>
        <v>0</v>
      </c>
      <c r="M207" s="35">
        <f t="shared" si="65"/>
        <v>0</v>
      </c>
      <c r="N207" s="35">
        <f t="shared" si="65"/>
        <v>0</v>
      </c>
      <c r="O207" s="35">
        <f t="shared" si="65"/>
        <v>0</v>
      </c>
      <c r="P207" s="35">
        <f t="shared" si="65"/>
        <v>0</v>
      </c>
      <c r="Q207" s="35">
        <f t="shared" si="65"/>
        <v>0</v>
      </c>
      <c r="R207" s="35">
        <f t="shared" si="65"/>
        <v>0</v>
      </c>
      <c r="S207" s="35">
        <f t="shared" si="65"/>
        <v>0</v>
      </c>
      <c r="T207" s="35">
        <f t="shared" si="65"/>
        <v>0</v>
      </c>
      <c r="U207" s="35">
        <f t="shared" si="65"/>
        <v>0</v>
      </c>
      <c r="V207" s="35">
        <f t="shared" si="65"/>
        <v>0</v>
      </c>
      <c r="W207" s="35">
        <f t="shared" si="65"/>
        <v>0</v>
      </c>
      <c r="X207" s="35">
        <f t="shared" si="65"/>
        <v>0</v>
      </c>
      <c r="Y207" s="35">
        <f t="shared" si="65"/>
        <v>0</v>
      </c>
      <c r="Z207" s="35">
        <f t="shared" si="65"/>
        <v>0</v>
      </c>
      <c r="AA207" s="35">
        <f t="shared" si="65"/>
        <v>0</v>
      </c>
      <c r="AB207" s="35">
        <f t="shared" si="65"/>
        <v>0</v>
      </c>
      <c r="AC207" s="35">
        <f t="shared" si="65"/>
        <v>0</v>
      </c>
      <c r="AD207" s="35">
        <f t="shared" si="65"/>
        <v>0</v>
      </c>
      <c r="AE207" s="35">
        <f t="shared" si="65"/>
        <v>0</v>
      </c>
      <c r="AF207" s="35">
        <f t="shared" si="65"/>
        <v>0</v>
      </c>
      <c r="AG207" s="35">
        <f t="shared" si="65"/>
        <v>0</v>
      </c>
      <c r="AH207" s="35">
        <f t="shared" si="65"/>
        <v>0</v>
      </c>
      <c r="AI207" s="35">
        <f t="shared" si="65"/>
        <v>0</v>
      </c>
      <c r="AJ207" s="35">
        <f t="shared" si="65"/>
        <v>0</v>
      </c>
      <c r="AK207" s="35">
        <f t="shared" si="65"/>
        <v>0</v>
      </c>
      <c r="AL207" s="35">
        <f t="shared" si="65"/>
        <v>0</v>
      </c>
      <c r="AM207" s="35">
        <f t="shared" si="65"/>
        <v>0</v>
      </c>
      <c r="AN207" s="35">
        <f t="shared" si="65"/>
        <v>0</v>
      </c>
      <c r="AO207" s="35">
        <f t="shared" si="65"/>
        <v>0</v>
      </c>
      <c r="AP207" s="35">
        <f t="shared" si="65"/>
        <v>0</v>
      </c>
      <c r="AQ207" s="35">
        <f t="shared" si="65"/>
        <v>0</v>
      </c>
      <c r="AR207" s="35">
        <f t="shared" si="65"/>
        <v>0</v>
      </c>
      <c r="AS207" s="35">
        <f t="shared" si="65"/>
        <v>0</v>
      </c>
      <c r="AT207" s="35">
        <f t="shared" si="65"/>
        <v>0</v>
      </c>
      <c r="AU207" s="35">
        <f t="shared" si="65"/>
        <v>0</v>
      </c>
      <c r="AV207" s="35">
        <f t="shared" si="65"/>
        <v>0</v>
      </c>
      <c r="AW207" s="35">
        <f t="shared" si="65"/>
        <v>0</v>
      </c>
      <c r="AX207" s="35">
        <f t="shared" si="65"/>
        <v>0</v>
      </c>
      <c r="AY207" s="35">
        <f t="shared" si="65"/>
        <v>452425.5</v>
      </c>
    </row>
    <row r="208" spans="1:51" x14ac:dyDescent="0.25">
      <c r="A208" s="4"/>
      <c r="B208" s="4">
        <v>6901</v>
      </c>
      <c r="C208" s="4"/>
      <c r="D208" s="202" t="s">
        <v>550</v>
      </c>
      <c r="E208" s="33">
        <v>402425.5</v>
      </c>
      <c r="F208" s="33"/>
      <c r="G208" s="33">
        <v>402425.5</v>
      </c>
      <c r="H208" s="33"/>
      <c r="I208" s="33"/>
      <c r="J208" s="53"/>
      <c r="K208" s="33"/>
      <c r="L208" s="5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>
        <v>402425.5</v>
      </c>
    </row>
    <row r="209" spans="1:51" x14ac:dyDescent="0.25">
      <c r="A209" s="4"/>
      <c r="B209" s="4">
        <v>6902</v>
      </c>
      <c r="C209" s="4"/>
      <c r="D209" s="203" t="s">
        <v>551</v>
      </c>
      <c r="E209" s="33">
        <v>50000</v>
      </c>
      <c r="F209" s="33"/>
      <c r="G209" s="33">
        <v>50000</v>
      </c>
      <c r="H209" s="33"/>
      <c r="I209" s="33"/>
      <c r="J209" s="53"/>
      <c r="K209" s="33"/>
      <c r="L209" s="5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>
        <v>50000</v>
      </c>
    </row>
    <row r="210" spans="1:51" s="36" customFormat="1" x14ac:dyDescent="0.25">
      <c r="A210" s="97"/>
      <c r="B210" s="97"/>
      <c r="C210" s="97"/>
      <c r="D210" s="204" t="s">
        <v>552</v>
      </c>
      <c r="E210" s="35">
        <f>SUM(E211,E227)</f>
        <v>7133771</v>
      </c>
      <c r="F210" s="35">
        <f t="shared" ref="F210:AY210" si="66">SUM(F211,F227)</f>
        <v>0</v>
      </c>
      <c r="G210" s="35">
        <f t="shared" si="66"/>
        <v>7133771</v>
      </c>
      <c r="H210" s="35">
        <f t="shared" si="66"/>
        <v>0</v>
      </c>
      <c r="I210" s="35">
        <f t="shared" si="66"/>
        <v>0</v>
      </c>
      <c r="J210" s="49">
        <f t="shared" si="66"/>
        <v>0</v>
      </c>
      <c r="K210" s="35">
        <f t="shared" si="66"/>
        <v>0</v>
      </c>
      <c r="L210" s="49">
        <f t="shared" si="66"/>
        <v>0</v>
      </c>
      <c r="M210" s="35">
        <f t="shared" si="66"/>
        <v>0</v>
      </c>
      <c r="N210" s="35">
        <f t="shared" si="66"/>
        <v>0</v>
      </c>
      <c r="O210" s="35">
        <f t="shared" si="66"/>
        <v>0</v>
      </c>
      <c r="P210" s="35">
        <f t="shared" si="66"/>
        <v>12500</v>
      </c>
      <c r="Q210" s="35">
        <f t="shared" si="66"/>
        <v>41600</v>
      </c>
      <c r="R210" s="35">
        <f t="shared" si="66"/>
        <v>0</v>
      </c>
      <c r="S210" s="35">
        <f t="shared" si="66"/>
        <v>0</v>
      </c>
      <c r="T210" s="35">
        <f t="shared" si="66"/>
        <v>0</v>
      </c>
      <c r="U210" s="35">
        <f t="shared" si="66"/>
        <v>0</v>
      </c>
      <c r="V210" s="35">
        <f t="shared" si="66"/>
        <v>0</v>
      </c>
      <c r="W210" s="35">
        <f t="shared" si="66"/>
        <v>0</v>
      </c>
      <c r="X210" s="35">
        <f t="shared" si="66"/>
        <v>0</v>
      </c>
      <c r="Y210" s="35">
        <f t="shared" si="66"/>
        <v>0</v>
      </c>
      <c r="Z210" s="35">
        <f t="shared" si="66"/>
        <v>90000</v>
      </c>
      <c r="AA210" s="35">
        <f t="shared" si="66"/>
        <v>0</v>
      </c>
      <c r="AB210" s="35">
        <f t="shared" si="66"/>
        <v>0</v>
      </c>
      <c r="AC210" s="35">
        <f t="shared" si="66"/>
        <v>50000</v>
      </c>
      <c r="AD210" s="35">
        <f t="shared" si="66"/>
        <v>0</v>
      </c>
      <c r="AE210" s="35">
        <f t="shared" si="66"/>
        <v>0</v>
      </c>
      <c r="AF210" s="35">
        <f t="shared" si="66"/>
        <v>150000</v>
      </c>
      <c r="AG210" s="35">
        <f t="shared" si="66"/>
        <v>0</v>
      </c>
      <c r="AH210" s="35">
        <f t="shared" si="66"/>
        <v>0</v>
      </c>
      <c r="AI210" s="35">
        <f t="shared" si="66"/>
        <v>0</v>
      </c>
      <c r="AJ210" s="35">
        <f t="shared" si="66"/>
        <v>0</v>
      </c>
      <c r="AK210" s="35">
        <f t="shared" si="66"/>
        <v>495000</v>
      </c>
      <c r="AL210" s="35">
        <f t="shared" si="66"/>
        <v>0</v>
      </c>
      <c r="AM210" s="35">
        <f t="shared" si="66"/>
        <v>0</v>
      </c>
      <c r="AN210" s="35">
        <f t="shared" si="66"/>
        <v>0</v>
      </c>
      <c r="AO210" s="35">
        <f t="shared" si="66"/>
        <v>0</v>
      </c>
      <c r="AP210" s="35">
        <f t="shared" si="66"/>
        <v>0</v>
      </c>
      <c r="AQ210" s="35">
        <f t="shared" si="66"/>
        <v>12000</v>
      </c>
      <c r="AR210" s="35">
        <f t="shared" si="66"/>
        <v>145000</v>
      </c>
      <c r="AS210" s="35">
        <f t="shared" si="66"/>
        <v>0</v>
      </c>
      <c r="AT210" s="35">
        <f t="shared" si="66"/>
        <v>0</v>
      </c>
      <c r="AU210" s="35">
        <f t="shared" si="66"/>
        <v>0</v>
      </c>
      <c r="AV210" s="35">
        <f t="shared" si="66"/>
        <v>0</v>
      </c>
      <c r="AW210" s="35">
        <f t="shared" si="66"/>
        <v>0</v>
      </c>
      <c r="AX210" s="35">
        <f t="shared" si="66"/>
        <v>0</v>
      </c>
      <c r="AY210" s="35">
        <f t="shared" si="66"/>
        <v>6137671</v>
      </c>
    </row>
    <row r="211" spans="1:51" s="36" customFormat="1" ht="15" customHeight="1" x14ac:dyDescent="0.25">
      <c r="A211" s="56"/>
      <c r="B211" s="101"/>
      <c r="C211" s="101"/>
      <c r="D211" s="99" t="s">
        <v>117</v>
      </c>
      <c r="E211" s="35">
        <f>SUM(E212:E212)</f>
        <v>2849214</v>
      </c>
      <c r="F211" s="35">
        <f t="shared" ref="F211:AY211" si="67">SUM(F212:F212)</f>
        <v>0</v>
      </c>
      <c r="G211" s="35">
        <f t="shared" si="67"/>
        <v>2849214</v>
      </c>
      <c r="H211" s="35">
        <f t="shared" si="67"/>
        <v>0</v>
      </c>
      <c r="I211" s="35">
        <f t="shared" si="67"/>
        <v>0</v>
      </c>
      <c r="J211" s="49">
        <f t="shared" si="67"/>
        <v>0</v>
      </c>
      <c r="K211" s="35">
        <f t="shared" si="67"/>
        <v>0</v>
      </c>
      <c r="L211" s="49">
        <f t="shared" si="67"/>
        <v>0</v>
      </c>
      <c r="M211" s="35">
        <f t="shared" si="67"/>
        <v>0</v>
      </c>
      <c r="N211" s="35">
        <f t="shared" si="67"/>
        <v>0</v>
      </c>
      <c r="O211" s="35">
        <f t="shared" si="67"/>
        <v>0</v>
      </c>
      <c r="P211" s="35">
        <f t="shared" si="67"/>
        <v>12500</v>
      </c>
      <c r="Q211" s="35">
        <f t="shared" si="67"/>
        <v>41600</v>
      </c>
      <c r="R211" s="35">
        <f t="shared" si="67"/>
        <v>0</v>
      </c>
      <c r="S211" s="35">
        <f t="shared" si="67"/>
        <v>0</v>
      </c>
      <c r="T211" s="35">
        <f t="shared" si="67"/>
        <v>0</v>
      </c>
      <c r="U211" s="35">
        <f t="shared" si="67"/>
        <v>0</v>
      </c>
      <c r="V211" s="35">
        <f t="shared" si="67"/>
        <v>0</v>
      </c>
      <c r="W211" s="35">
        <f t="shared" si="67"/>
        <v>0</v>
      </c>
      <c r="X211" s="35">
        <f t="shared" si="67"/>
        <v>0</v>
      </c>
      <c r="Y211" s="35">
        <f t="shared" si="67"/>
        <v>0</v>
      </c>
      <c r="Z211" s="35">
        <f t="shared" si="67"/>
        <v>90000</v>
      </c>
      <c r="AA211" s="35">
        <f t="shared" si="67"/>
        <v>0</v>
      </c>
      <c r="AB211" s="35">
        <f t="shared" si="67"/>
        <v>0</v>
      </c>
      <c r="AC211" s="35">
        <f t="shared" si="67"/>
        <v>50000</v>
      </c>
      <c r="AD211" s="35">
        <f t="shared" si="67"/>
        <v>0</v>
      </c>
      <c r="AE211" s="35">
        <f t="shared" si="67"/>
        <v>0</v>
      </c>
      <c r="AF211" s="35">
        <f t="shared" si="67"/>
        <v>150000</v>
      </c>
      <c r="AG211" s="35">
        <f t="shared" si="67"/>
        <v>0</v>
      </c>
      <c r="AH211" s="35">
        <f t="shared" si="67"/>
        <v>0</v>
      </c>
      <c r="AI211" s="35">
        <f t="shared" si="67"/>
        <v>0</v>
      </c>
      <c r="AJ211" s="35">
        <f t="shared" si="67"/>
        <v>0</v>
      </c>
      <c r="AK211" s="35">
        <f t="shared" si="67"/>
        <v>495000</v>
      </c>
      <c r="AL211" s="35">
        <f t="shared" si="67"/>
        <v>0</v>
      </c>
      <c r="AM211" s="35">
        <f t="shared" si="67"/>
        <v>0</v>
      </c>
      <c r="AN211" s="35">
        <f t="shared" si="67"/>
        <v>0</v>
      </c>
      <c r="AO211" s="35">
        <f t="shared" si="67"/>
        <v>0</v>
      </c>
      <c r="AP211" s="35">
        <f t="shared" si="67"/>
        <v>0</v>
      </c>
      <c r="AQ211" s="35">
        <f t="shared" si="67"/>
        <v>12000</v>
      </c>
      <c r="AR211" s="35">
        <f t="shared" si="67"/>
        <v>145000</v>
      </c>
      <c r="AS211" s="35">
        <f t="shared" si="67"/>
        <v>0</v>
      </c>
      <c r="AT211" s="35">
        <f t="shared" si="67"/>
        <v>0</v>
      </c>
      <c r="AU211" s="35">
        <f t="shared" si="67"/>
        <v>0</v>
      </c>
      <c r="AV211" s="35">
        <f t="shared" si="67"/>
        <v>0</v>
      </c>
      <c r="AW211" s="35">
        <f t="shared" si="67"/>
        <v>0</v>
      </c>
      <c r="AX211" s="35">
        <f t="shared" si="67"/>
        <v>0</v>
      </c>
      <c r="AY211" s="35">
        <f t="shared" si="67"/>
        <v>1853114</v>
      </c>
    </row>
    <row r="212" spans="1:51" s="36" customFormat="1" x14ac:dyDescent="0.25">
      <c r="A212" s="97"/>
      <c r="B212" s="97"/>
      <c r="C212" s="97"/>
      <c r="D212" s="205" t="s">
        <v>553</v>
      </c>
      <c r="E212" s="35">
        <f>SUM(E213,E215)</f>
        <v>2849214</v>
      </c>
      <c r="F212" s="35">
        <f t="shared" ref="F212:AY212" si="68">SUM(F213,F215)</f>
        <v>0</v>
      </c>
      <c r="G212" s="35">
        <f t="shared" si="68"/>
        <v>2849214</v>
      </c>
      <c r="H212" s="35">
        <f t="shared" si="68"/>
        <v>0</v>
      </c>
      <c r="I212" s="35">
        <f t="shared" si="68"/>
        <v>0</v>
      </c>
      <c r="J212" s="49">
        <f t="shared" si="68"/>
        <v>0</v>
      </c>
      <c r="K212" s="35">
        <f t="shared" si="68"/>
        <v>0</v>
      </c>
      <c r="L212" s="49">
        <f t="shared" si="68"/>
        <v>0</v>
      </c>
      <c r="M212" s="35">
        <f t="shared" si="68"/>
        <v>0</v>
      </c>
      <c r="N212" s="35">
        <f t="shared" si="68"/>
        <v>0</v>
      </c>
      <c r="O212" s="35">
        <f t="shared" si="68"/>
        <v>0</v>
      </c>
      <c r="P212" s="35">
        <f t="shared" si="68"/>
        <v>12500</v>
      </c>
      <c r="Q212" s="35">
        <f t="shared" si="68"/>
        <v>41600</v>
      </c>
      <c r="R212" s="35">
        <f t="shared" si="68"/>
        <v>0</v>
      </c>
      <c r="S212" s="35">
        <f t="shared" si="68"/>
        <v>0</v>
      </c>
      <c r="T212" s="35">
        <f t="shared" si="68"/>
        <v>0</v>
      </c>
      <c r="U212" s="35">
        <f t="shared" si="68"/>
        <v>0</v>
      </c>
      <c r="V212" s="35">
        <f t="shared" si="68"/>
        <v>0</v>
      </c>
      <c r="W212" s="35">
        <f t="shared" si="68"/>
        <v>0</v>
      </c>
      <c r="X212" s="35">
        <f t="shared" si="68"/>
        <v>0</v>
      </c>
      <c r="Y212" s="35">
        <f t="shared" si="68"/>
        <v>0</v>
      </c>
      <c r="Z212" s="35">
        <f t="shared" si="68"/>
        <v>90000</v>
      </c>
      <c r="AA212" s="35">
        <f t="shared" si="68"/>
        <v>0</v>
      </c>
      <c r="AB212" s="35">
        <f t="shared" si="68"/>
        <v>0</v>
      </c>
      <c r="AC212" s="35">
        <f t="shared" si="68"/>
        <v>50000</v>
      </c>
      <c r="AD212" s="35">
        <f t="shared" si="68"/>
        <v>0</v>
      </c>
      <c r="AE212" s="35">
        <f t="shared" si="68"/>
        <v>0</v>
      </c>
      <c r="AF212" s="35">
        <f t="shared" si="68"/>
        <v>150000</v>
      </c>
      <c r="AG212" s="35">
        <f t="shared" si="68"/>
        <v>0</v>
      </c>
      <c r="AH212" s="35">
        <f t="shared" si="68"/>
        <v>0</v>
      </c>
      <c r="AI212" s="35">
        <f t="shared" si="68"/>
        <v>0</v>
      </c>
      <c r="AJ212" s="35">
        <f t="shared" si="68"/>
        <v>0</v>
      </c>
      <c r="AK212" s="35">
        <f t="shared" si="68"/>
        <v>495000</v>
      </c>
      <c r="AL212" s="35">
        <f t="shared" si="68"/>
        <v>0</v>
      </c>
      <c r="AM212" s="35">
        <f t="shared" si="68"/>
        <v>0</v>
      </c>
      <c r="AN212" s="35">
        <f t="shared" si="68"/>
        <v>0</v>
      </c>
      <c r="AO212" s="35">
        <f t="shared" si="68"/>
        <v>0</v>
      </c>
      <c r="AP212" s="35">
        <f t="shared" si="68"/>
        <v>0</v>
      </c>
      <c r="AQ212" s="35">
        <f t="shared" si="68"/>
        <v>12000</v>
      </c>
      <c r="AR212" s="35">
        <f t="shared" si="68"/>
        <v>145000</v>
      </c>
      <c r="AS212" s="35">
        <f t="shared" si="68"/>
        <v>0</v>
      </c>
      <c r="AT212" s="35">
        <f t="shared" si="68"/>
        <v>0</v>
      </c>
      <c r="AU212" s="35">
        <f t="shared" si="68"/>
        <v>0</v>
      </c>
      <c r="AV212" s="35">
        <f t="shared" si="68"/>
        <v>0</v>
      </c>
      <c r="AW212" s="35">
        <f t="shared" si="68"/>
        <v>0</v>
      </c>
      <c r="AX212" s="35">
        <f t="shared" si="68"/>
        <v>0</v>
      </c>
      <c r="AY212" s="35">
        <f t="shared" si="68"/>
        <v>1853114</v>
      </c>
    </row>
    <row r="213" spans="1:51" s="36" customFormat="1" x14ac:dyDescent="0.25">
      <c r="A213" s="97"/>
      <c r="B213" s="97"/>
      <c r="C213" s="97"/>
      <c r="D213" s="206" t="s">
        <v>554</v>
      </c>
      <c r="E213" s="35">
        <f>SUM(E214:E214)</f>
        <v>665514</v>
      </c>
      <c r="F213" s="35">
        <f t="shared" ref="F213:AY213" si="69">SUM(F214:F214)</f>
        <v>0</v>
      </c>
      <c r="G213" s="35">
        <f t="shared" si="69"/>
        <v>665514</v>
      </c>
      <c r="H213" s="35">
        <f t="shared" si="69"/>
        <v>0</v>
      </c>
      <c r="I213" s="35">
        <f t="shared" si="69"/>
        <v>0</v>
      </c>
      <c r="J213" s="49">
        <f t="shared" si="69"/>
        <v>0</v>
      </c>
      <c r="K213" s="35">
        <f t="shared" si="69"/>
        <v>0</v>
      </c>
      <c r="L213" s="49">
        <f t="shared" si="69"/>
        <v>0</v>
      </c>
      <c r="M213" s="35">
        <f t="shared" si="69"/>
        <v>0</v>
      </c>
      <c r="N213" s="35">
        <f t="shared" si="69"/>
        <v>0</v>
      </c>
      <c r="O213" s="35">
        <f t="shared" si="69"/>
        <v>0</v>
      </c>
      <c r="P213" s="35">
        <f t="shared" si="69"/>
        <v>0</v>
      </c>
      <c r="Q213" s="35">
        <f t="shared" si="69"/>
        <v>0</v>
      </c>
      <c r="R213" s="35">
        <f t="shared" si="69"/>
        <v>0</v>
      </c>
      <c r="S213" s="35">
        <f t="shared" si="69"/>
        <v>0</v>
      </c>
      <c r="T213" s="35">
        <f t="shared" si="69"/>
        <v>0</v>
      </c>
      <c r="U213" s="35">
        <f t="shared" si="69"/>
        <v>0</v>
      </c>
      <c r="V213" s="35">
        <f t="shared" si="69"/>
        <v>0</v>
      </c>
      <c r="W213" s="35">
        <f t="shared" si="69"/>
        <v>0</v>
      </c>
      <c r="X213" s="35">
        <f t="shared" si="69"/>
        <v>0</v>
      </c>
      <c r="Y213" s="35">
        <f t="shared" si="69"/>
        <v>0</v>
      </c>
      <c r="Z213" s="35">
        <f t="shared" si="69"/>
        <v>0</v>
      </c>
      <c r="AA213" s="35">
        <f t="shared" si="69"/>
        <v>0</v>
      </c>
      <c r="AB213" s="35">
        <f t="shared" si="69"/>
        <v>0</v>
      </c>
      <c r="AC213" s="35">
        <f t="shared" si="69"/>
        <v>0</v>
      </c>
      <c r="AD213" s="35">
        <f t="shared" si="69"/>
        <v>0</v>
      </c>
      <c r="AE213" s="35">
        <f t="shared" si="69"/>
        <v>0</v>
      </c>
      <c r="AF213" s="35">
        <f t="shared" si="69"/>
        <v>0</v>
      </c>
      <c r="AG213" s="35">
        <f t="shared" si="69"/>
        <v>0</v>
      </c>
      <c r="AH213" s="35">
        <f t="shared" si="69"/>
        <v>0</v>
      </c>
      <c r="AI213" s="35">
        <f t="shared" si="69"/>
        <v>0</v>
      </c>
      <c r="AJ213" s="35">
        <f t="shared" si="69"/>
        <v>0</v>
      </c>
      <c r="AK213" s="35">
        <f t="shared" si="69"/>
        <v>0</v>
      </c>
      <c r="AL213" s="35">
        <f t="shared" si="69"/>
        <v>0</v>
      </c>
      <c r="AM213" s="35">
        <f t="shared" si="69"/>
        <v>0</v>
      </c>
      <c r="AN213" s="35">
        <f t="shared" si="69"/>
        <v>0</v>
      </c>
      <c r="AO213" s="35">
        <f t="shared" si="69"/>
        <v>0</v>
      </c>
      <c r="AP213" s="35">
        <f t="shared" si="69"/>
        <v>0</v>
      </c>
      <c r="AQ213" s="35">
        <f t="shared" si="69"/>
        <v>0</v>
      </c>
      <c r="AR213" s="35">
        <f t="shared" si="69"/>
        <v>0</v>
      </c>
      <c r="AS213" s="35">
        <f t="shared" si="69"/>
        <v>0</v>
      </c>
      <c r="AT213" s="35">
        <f t="shared" si="69"/>
        <v>0</v>
      </c>
      <c r="AU213" s="35">
        <f t="shared" si="69"/>
        <v>0</v>
      </c>
      <c r="AV213" s="35">
        <f t="shared" si="69"/>
        <v>0</v>
      </c>
      <c r="AW213" s="35">
        <f t="shared" si="69"/>
        <v>0</v>
      </c>
      <c r="AX213" s="35">
        <f t="shared" si="69"/>
        <v>0</v>
      </c>
      <c r="AY213" s="35">
        <f t="shared" si="69"/>
        <v>665514</v>
      </c>
    </row>
    <row r="214" spans="1:51" x14ac:dyDescent="0.25">
      <c r="A214" s="4">
        <v>50</v>
      </c>
      <c r="B214" s="4"/>
      <c r="C214" s="4"/>
      <c r="D214" s="207" t="s">
        <v>555</v>
      </c>
      <c r="E214" s="33">
        <v>665514</v>
      </c>
      <c r="F214" s="33"/>
      <c r="G214" s="33">
        <v>665514</v>
      </c>
      <c r="H214" s="33"/>
      <c r="I214" s="33"/>
      <c r="J214" s="53"/>
      <c r="K214" s="33"/>
      <c r="L214" s="5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>
        <v>665514</v>
      </c>
    </row>
    <row r="215" spans="1:51" s="36" customFormat="1" x14ac:dyDescent="0.25">
      <c r="A215" s="97"/>
      <c r="B215" s="97"/>
      <c r="C215" s="97"/>
      <c r="D215" s="208" t="s">
        <v>556</v>
      </c>
      <c r="E215" s="35">
        <f>SUM(E216,E223,E225)</f>
        <v>2183700</v>
      </c>
      <c r="F215" s="35">
        <f t="shared" ref="F215:AY215" si="70">SUM(F216,F223,F225)</f>
        <v>0</v>
      </c>
      <c r="G215" s="35">
        <f t="shared" si="70"/>
        <v>2183700</v>
      </c>
      <c r="H215" s="35">
        <f t="shared" si="70"/>
        <v>0</v>
      </c>
      <c r="I215" s="35">
        <f t="shared" si="70"/>
        <v>0</v>
      </c>
      <c r="J215" s="49">
        <f t="shared" si="70"/>
        <v>0</v>
      </c>
      <c r="K215" s="35">
        <f t="shared" si="70"/>
        <v>0</v>
      </c>
      <c r="L215" s="49">
        <f t="shared" si="70"/>
        <v>0</v>
      </c>
      <c r="M215" s="35">
        <f t="shared" si="70"/>
        <v>0</v>
      </c>
      <c r="N215" s="35">
        <f t="shared" si="70"/>
        <v>0</v>
      </c>
      <c r="O215" s="35">
        <f t="shared" si="70"/>
        <v>0</v>
      </c>
      <c r="P215" s="35">
        <f t="shared" si="70"/>
        <v>12500</v>
      </c>
      <c r="Q215" s="35">
        <f t="shared" si="70"/>
        <v>41600</v>
      </c>
      <c r="R215" s="35">
        <f t="shared" si="70"/>
        <v>0</v>
      </c>
      <c r="S215" s="35">
        <f t="shared" si="70"/>
        <v>0</v>
      </c>
      <c r="T215" s="35">
        <f t="shared" si="70"/>
        <v>0</v>
      </c>
      <c r="U215" s="35">
        <f t="shared" si="70"/>
        <v>0</v>
      </c>
      <c r="V215" s="35">
        <f t="shared" si="70"/>
        <v>0</v>
      </c>
      <c r="W215" s="35">
        <f t="shared" si="70"/>
        <v>0</v>
      </c>
      <c r="X215" s="35">
        <f t="shared" si="70"/>
        <v>0</v>
      </c>
      <c r="Y215" s="35">
        <f t="shared" si="70"/>
        <v>0</v>
      </c>
      <c r="Z215" s="35">
        <f t="shared" si="70"/>
        <v>90000</v>
      </c>
      <c r="AA215" s="35">
        <f t="shared" si="70"/>
        <v>0</v>
      </c>
      <c r="AB215" s="35">
        <f t="shared" si="70"/>
        <v>0</v>
      </c>
      <c r="AC215" s="35">
        <f t="shared" si="70"/>
        <v>50000</v>
      </c>
      <c r="AD215" s="35">
        <f t="shared" si="70"/>
        <v>0</v>
      </c>
      <c r="AE215" s="35">
        <f t="shared" si="70"/>
        <v>0</v>
      </c>
      <c r="AF215" s="35">
        <f t="shared" si="70"/>
        <v>150000</v>
      </c>
      <c r="AG215" s="35">
        <f t="shared" si="70"/>
        <v>0</v>
      </c>
      <c r="AH215" s="35">
        <f t="shared" si="70"/>
        <v>0</v>
      </c>
      <c r="AI215" s="35">
        <f t="shared" si="70"/>
        <v>0</v>
      </c>
      <c r="AJ215" s="35">
        <f t="shared" si="70"/>
        <v>0</v>
      </c>
      <c r="AK215" s="35">
        <f t="shared" si="70"/>
        <v>495000</v>
      </c>
      <c r="AL215" s="35">
        <f t="shared" si="70"/>
        <v>0</v>
      </c>
      <c r="AM215" s="35">
        <f t="shared" si="70"/>
        <v>0</v>
      </c>
      <c r="AN215" s="35">
        <f t="shared" si="70"/>
        <v>0</v>
      </c>
      <c r="AO215" s="35">
        <f t="shared" si="70"/>
        <v>0</v>
      </c>
      <c r="AP215" s="35">
        <f t="shared" si="70"/>
        <v>0</v>
      </c>
      <c r="AQ215" s="35">
        <f t="shared" si="70"/>
        <v>12000</v>
      </c>
      <c r="AR215" s="35">
        <f t="shared" si="70"/>
        <v>145000</v>
      </c>
      <c r="AS215" s="35">
        <f t="shared" si="70"/>
        <v>0</v>
      </c>
      <c r="AT215" s="35">
        <f t="shared" si="70"/>
        <v>0</v>
      </c>
      <c r="AU215" s="35">
        <f t="shared" si="70"/>
        <v>0</v>
      </c>
      <c r="AV215" s="35">
        <f t="shared" si="70"/>
        <v>0</v>
      </c>
      <c r="AW215" s="35">
        <f t="shared" si="70"/>
        <v>0</v>
      </c>
      <c r="AX215" s="35">
        <f t="shared" si="70"/>
        <v>0</v>
      </c>
      <c r="AY215" s="35">
        <f t="shared" si="70"/>
        <v>1187600</v>
      </c>
    </row>
    <row r="216" spans="1:51" s="36" customFormat="1" x14ac:dyDescent="0.25">
      <c r="B216" s="97"/>
      <c r="C216" s="97"/>
      <c r="D216" s="97" t="s">
        <v>119</v>
      </c>
      <c r="E216" s="35">
        <f>SUM(E217,E222)</f>
        <v>1437600</v>
      </c>
      <c r="F216" s="35">
        <f t="shared" ref="F216:AY216" si="71">SUM(F217,F222)</f>
        <v>0</v>
      </c>
      <c r="G216" s="35">
        <f>SUM(G217,G222)</f>
        <v>1437600</v>
      </c>
      <c r="H216" s="35">
        <f t="shared" si="71"/>
        <v>0</v>
      </c>
      <c r="I216" s="35">
        <f t="shared" si="71"/>
        <v>0</v>
      </c>
      <c r="J216" s="49">
        <f t="shared" si="71"/>
        <v>0</v>
      </c>
      <c r="K216" s="35">
        <f t="shared" si="71"/>
        <v>0</v>
      </c>
      <c r="L216" s="49">
        <f t="shared" si="71"/>
        <v>0</v>
      </c>
      <c r="M216" s="35">
        <f t="shared" si="71"/>
        <v>0</v>
      </c>
      <c r="N216" s="35">
        <f t="shared" si="71"/>
        <v>0</v>
      </c>
      <c r="O216" s="35">
        <f t="shared" si="71"/>
        <v>0</v>
      </c>
      <c r="P216" s="35">
        <f t="shared" si="71"/>
        <v>12500</v>
      </c>
      <c r="Q216" s="35">
        <f t="shared" si="71"/>
        <v>41600</v>
      </c>
      <c r="R216" s="35">
        <f t="shared" si="71"/>
        <v>0</v>
      </c>
      <c r="S216" s="35">
        <f t="shared" si="71"/>
        <v>0</v>
      </c>
      <c r="T216" s="35">
        <f t="shared" si="71"/>
        <v>0</v>
      </c>
      <c r="U216" s="35">
        <f t="shared" si="71"/>
        <v>0</v>
      </c>
      <c r="V216" s="35">
        <f t="shared" si="71"/>
        <v>0</v>
      </c>
      <c r="W216" s="35">
        <f t="shared" si="71"/>
        <v>0</v>
      </c>
      <c r="X216" s="35">
        <f t="shared" si="71"/>
        <v>0</v>
      </c>
      <c r="Y216" s="35">
        <f t="shared" si="71"/>
        <v>0</v>
      </c>
      <c r="Z216" s="35">
        <f t="shared" si="71"/>
        <v>90000</v>
      </c>
      <c r="AA216" s="35">
        <f t="shared" si="71"/>
        <v>0</v>
      </c>
      <c r="AB216" s="35">
        <f t="shared" si="71"/>
        <v>0</v>
      </c>
      <c r="AC216" s="35">
        <f t="shared" si="71"/>
        <v>50000</v>
      </c>
      <c r="AD216" s="35">
        <f t="shared" si="71"/>
        <v>0</v>
      </c>
      <c r="AE216" s="35">
        <f t="shared" si="71"/>
        <v>0</v>
      </c>
      <c r="AF216" s="35">
        <f t="shared" si="71"/>
        <v>150000</v>
      </c>
      <c r="AG216" s="35">
        <f t="shared" si="71"/>
        <v>0</v>
      </c>
      <c r="AH216" s="35">
        <f t="shared" si="71"/>
        <v>0</v>
      </c>
      <c r="AI216" s="35">
        <f t="shared" si="71"/>
        <v>0</v>
      </c>
      <c r="AJ216" s="35">
        <f t="shared" si="71"/>
        <v>0</v>
      </c>
      <c r="AK216" s="35">
        <f t="shared" si="71"/>
        <v>495000</v>
      </c>
      <c r="AL216" s="35">
        <f t="shared" si="71"/>
        <v>0</v>
      </c>
      <c r="AM216" s="35">
        <f t="shared" si="71"/>
        <v>0</v>
      </c>
      <c r="AN216" s="35">
        <f t="shared" si="71"/>
        <v>0</v>
      </c>
      <c r="AO216" s="35">
        <f t="shared" si="71"/>
        <v>0</v>
      </c>
      <c r="AP216" s="35">
        <f t="shared" si="71"/>
        <v>0</v>
      </c>
      <c r="AQ216" s="35">
        <f t="shared" si="71"/>
        <v>12000</v>
      </c>
      <c r="AR216" s="35">
        <f t="shared" si="71"/>
        <v>145000</v>
      </c>
      <c r="AS216" s="35">
        <f t="shared" si="71"/>
        <v>0</v>
      </c>
      <c r="AT216" s="35">
        <f t="shared" si="71"/>
        <v>0</v>
      </c>
      <c r="AU216" s="35">
        <f t="shared" si="71"/>
        <v>0</v>
      </c>
      <c r="AV216" s="35">
        <f t="shared" si="71"/>
        <v>0</v>
      </c>
      <c r="AW216" s="35">
        <f t="shared" si="71"/>
        <v>0</v>
      </c>
      <c r="AX216" s="35">
        <f t="shared" si="71"/>
        <v>0</v>
      </c>
      <c r="AY216" s="35">
        <f t="shared" si="71"/>
        <v>441500</v>
      </c>
    </row>
    <row r="217" spans="1:51" s="36" customFormat="1" x14ac:dyDescent="0.25">
      <c r="A217" s="1">
        <v>21</v>
      </c>
      <c r="B217" s="1"/>
      <c r="C217" s="1"/>
      <c r="D217" s="209" t="s">
        <v>557</v>
      </c>
      <c r="E217" s="35">
        <f>SUM(G217:G217)</f>
        <v>1425300</v>
      </c>
      <c r="F217" s="35">
        <f t="shared" ref="F217:AY217" si="72">SUM(F218:F218)</f>
        <v>0</v>
      </c>
      <c r="G217" s="35">
        <f>SUM(H217:AY217)</f>
        <v>1425300</v>
      </c>
      <c r="H217" s="35">
        <f t="shared" si="72"/>
        <v>0</v>
      </c>
      <c r="I217" s="35">
        <f t="shared" si="72"/>
        <v>0</v>
      </c>
      <c r="J217" s="49">
        <f t="shared" si="72"/>
        <v>0</v>
      </c>
      <c r="K217" s="35">
        <f t="shared" si="72"/>
        <v>0</v>
      </c>
      <c r="L217" s="49">
        <f t="shared" si="72"/>
        <v>0</v>
      </c>
      <c r="M217" s="35">
        <f t="shared" si="72"/>
        <v>0</v>
      </c>
      <c r="N217" s="35">
        <f t="shared" si="72"/>
        <v>0</v>
      </c>
      <c r="O217" s="35">
        <f t="shared" si="72"/>
        <v>0</v>
      </c>
      <c r="P217" s="35">
        <v>12500</v>
      </c>
      <c r="Q217" s="35">
        <v>41600</v>
      </c>
      <c r="R217" s="35">
        <f t="shared" si="72"/>
        <v>0</v>
      </c>
      <c r="S217" s="35">
        <f t="shared" si="72"/>
        <v>0</v>
      </c>
      <c r="T217" s="35">
        <f t="shared" si="72"/>
        <v>0</v>
      </c>
      <c r="U217" s="35">
        <f t="shared" si="72"/>
        <v>0</v>
      </c>
      <c r="V217" s="35">
        <f t="shared" si="72"/>
        <v>0</v>
      </c>
      <c r="W217" s="35">
        <f t="shared" si="72"/>
        <v>0</v>
      </c>
      <c r="X217" s="35">
        <f t="shared" si="72"/>
        <v>0</v>
      </c>
      <c r="Y217" s="35">
        <f t="shared" si="72"/>
        <v>0</v>
      </c>
      <c r="Z217" s="35">
        <v>90000</v>
      </c>
      <c r="AA217" s="35">
        <f t="shared" si="72"/>
        <v>0</v>
      </c>
      <c r="AB217" s="35">
        <f t="shared" si="72"/>
        <v>0</v>
      </c>
      <c r="AC217" s="35">
        <v>50000</v>
      </c>
      <c r="AD217" s="35">
        <f t="shared" si="72"/>
        <v>0</v>
      </c>
      <c r="AE217" s="35">
        <f t="shared" si="72"/>
        <v>0</v>
      </c>
      <c r="AF217" s="35">
        <f t="shared" si="72"/>
        <v>150000</v>
      </c>
      <c r="AG217" s="35">
        <f t="shared" si="72"/>
        <v>0</v>
      </c>
      <c r="AH217" s="35">
        <f t="shared" si="72"/>
        <v>0</v>
      </c>
      <c r="AI217" s="35">
        <f t="shared" si="72"/>
        <v>0</v>
      </c>
      <c r="AJ217" s="35">
        <f t="shared" si="72"/>
        <v>0</v>
      </c>
      <c r="AK217" s="35">
        <f t="shared" si="72"/>
        <v>495000</v>
      </c>
      <c r="AL217" s="35">
        <f t="shared" si="72"/>
        <v>0</v>
      </c>
      <c r="AM217" s="35">
        <f t="shared" si="72"/>
        <v>0</v>
      </c>
      <c r="AN217" s="35">
        <f t="shared" si="72"/>
        <v>0</v>
      </c>
      <c r="AO217" s="35">
        <f t="shared" si="72"/>
        <v>0</v>
      </c>
      <c r="AP217" s="35">
        <f t="shared" si="72"/>
        <v>0</v>
      </c>
      <c r="AQ217" s="35">
        <v>12000</v>
      </c>
      <c r="AR217" s="35">
        <f t="shared" si="72"/>
        <v>145000</v>
      </c>
      <c r="AS217" s="35">
        <f t="shared" si="72"/>
        <v>0</v>
      </c>
      <c r="AT217" s="35">
        <f t="shared" si="72"/>
        <v>0</v>
      </c>
      <c r="AU217" s="35">
        <f t="shared" si="72"/>
        <v>0</v>
      </c>
      <c r="AV217" s="35">
        <f t="shared" si="72"/>
        <v>0</v>
      </c>
      <c r="AW217" s="35">
        <f t="shared" si="72"/>
        <v>0</v>
      </c>
      <c r="AX217" s="35">
        <f t="shared" si="72"/>
        <v>0</v>
      </c>
      <c r="AY217" s="35">
        <f t="shared" si="72"/>
        <v>429200</v>
      </c>
    </row>
    <row r="218" spans="1:51" x14ac:dyDescent="0.25">
      <c r="A218" s="4"/>
      <c r="B218" s="4">
        <v>2104</v>
      </c>
      <c r="C218" s="4"/>
      <c r="D218" s="211" t="s">
        <v>558</v>
      </c>
      <c r="E218" s="33">
        <f>SUM(E219:E221)</f>
        <v>790000</v>
      </c>
      <c r="F218" s="33">
        <f t="shared" ref="F218:AX218" si="73">SUM(F219:F221)</f>
        <v>0</v>
      </c>
      <c r="G218" s="33">
        <f t="shared" si="73"/>
        <v>790000</v>
      </c>
      <c r="H218" s="33">
        <f t="shared" si="73"/>
        <v>0</v>
      </c>
      <c r="I218" s="33">
        <f t="shared" si="73"/>
        <v>0</v>
      </c>
      <c r="J218" s="53">
        <f t="shared" si="73"/>
        <v>0</v>
      </c>
      <c r="K218" s="33">
        <f t="shared" si="73"/>
        <v>0</v>
      </c>
      <c r="L218" s="53">
        <f t="shared" si="73"/>
        <v>0</v>
      </c>
      <c r="M218" s="33">
        <f t="shared" si="73"/>
        <v>0</v>
      </c>
      <c r="N218" s="33">
        <f t="shared" si="73"/>
        <v>0</v>
      </c>
      <c r="O218" s="33">
        <f t="shared" si="73"/>
        <v>0</v>
      </c>
      <c r="P218" s="33">
        <f t="shared" si="73"/>
        <v>0</v>
      </c>
      <c r="Q218" s="33">
        <f t="shared" si="73"/>
        <v>0</v>
      </c>
      <c r="R218" s="33">
        <f t="shared" si="73"/>
        <v>0</v>
      </c>
      <c r="S218" s="33">
        <f t="shared" si="73"/>
        <v>0</v>
      </c>
      <c r="T218" s="33">
        <f t="shared" si="73"/>
        <v>0</v>
      </c>
      <c r="U218" s="33">
        <f t="shared" si="73"/>
        <v>0</v>
      </c>
      <c r="V218" s="33">
        <f t="shared" si="73"/>
        <v>0</v>
      </c>
      <c r="W218" s="33">
        <f t="shared" si="73"/>
        <v>0</v>
      </c>
      <c r="X218" s="33">
        <f t="shared" si="73"/>
        <v>0</v>
      </c>
      <c r="Y218" s="33">
        <f t="shared" si="73"/>
        <v>0</v>
      </c>
      <c r="Z218" s="33">
        <f t="shared" si="73"/>
        <v>0</v>
      </c>
      <c r="AA218" s="33">
        <f t="shared" si="73"/>
        <v>0</v>
      </c>
      <c r="AB218" s="33">
        <f t="shared" si="73"/>
        <v>0</v>
      </c>
      <c r="AC218" s="33">
        <f t="shared" si="73"/>
        <v>0</v>
      </c>
      <c r="AD218" s="33">
        <f t="shared" si="73"/>
        <v>0</v>
      </c>
      <c r="AE218" s="33">
        <f t="shared" si="73"/>
        <v>0</v>
      </c>
      <c r="AF218" s="33">
        <f t="shared" si="73"/>
        <v>150000</v>
      </c>
      <c r="AG218" s="33">
        <f t="shared" si="73"/>
        <v>0</v>
      </c>
      <c r="AH218" s="33">
        <f t="shared" si="73"/>
        <v>0</v>
      </c>
      <c r="AI218" s="33">
        <f t="shared" si="73"/>
        <v>0</v>
      </c>
      <c r="AJ218" s="33">
        <f t="shared" si="73"/>
        <v>0</v>
      </c>
      <c r="AK218" s="33">
        <f t="shared" si="73"/>
        <v>495000</v>
      </c>
      <c r="AL218" s="33">
        <f t="shared" si="73"/>
        <v>0</v>
      </c>
      <c r="AM218" s="33">
        <f t="shared" si="73"/>
        <v>0</v>
      </c>
      <c r="AN218" s="33">
        <f t="shared" si="73"/>
        <v>0</v>
      </c>
      <c r="AO218" s="33">
        <f t="shared" si="73"/>
        <v>0</v>
      </c>
      <c r="AP218" s="33">
        <f t="shared" si="73"/>
        <v>0</v>
      </c>
      <c r="AQ218" s="33">
        <f t="shared" si="73"/>
        <v>0</v>
      </c>
      <c r="AR218" s="33">
        <f t="shared" si="73"/>
        <v>145000</v>
      </c>
      <c r="AS218" s="33">
        <f t="shared" si="73"/>
        <v>0</v>
      </c>
      <c r="AT218" s="33">
        <f t="shared" si="73"/>
        <v>0</v>
      </c>
      <c r="AU218" s="33">
        <f t="shared" si="73"/>
        <v>0</v>
      </c>
      <c r="AV218" s="33">
        <f t="shared" si="73"/>
        <v>0</v>
      </c>
      <c r="AW218" s="33">
        <f t="shared" si="73"/>
        <v>0</v>
      </c>
      <c r="AX218" s="33">
        <f t="shared" si="73"/>
        <v>0</v>
      </c>
      <c r="AY218" s="33">
        <v>429200</v>
      </c>
    </row>
    <row r="219" spans="1:51" x14ac:dyDescent="0.25">
      <c r="A219" s="4"/>
      <c r="B219" s="4"/>
      <c r="C219" s="4">
        <v>21041</v>
      </c>
      <c r="D219" s="210" t="s">
        <v>559</v>
      </c>
      <c r="E219" s="33">
        <v>565000</v>
      </c>
      <c r="F219" s="33"/>
      <c r="G219" s="33">
        <v>565000</v>
      </c>
      <c r="H219" s="33"/>
      <c r="I219" s="33"/>
      <c r="J219" s="53"/>
      <c r="K219" s="33"/>
      <c r="L219" s="5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>
        <v>150000</v>
      </c>
      <c r="AG219" s="33"/>
      <c r="AH219" s="33"/>
      <c r="AI219" s="33"/>
      <c r="AJ219" s="33"/>
      <c r="AK219" s="33">
        <v>415000</v>
      </c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</row>
    <row r="220" spans="1:51" x14ac:dyDescent="0.25">
      <c r="A220" s="4"/>
      <c r="B220" s="4"/>
      <c r="C220" s="4">
        <v>21042</v>
      </c>
      <c r="D220" s="210" t="s">
        <v>560</v>
      </c>
      <c r="E220" s="33">
        <v>145000</v>
      </c>
      <c r="F220" s="33"/>
      <c r="G220" s="33">
        <v>145000</v>
      </c>
      <c r="H220" s="33"/>
      <c r="I220" s="33"/>
      <c r="J220" s="53"/>
      <c r="K220" s="33"/>
      <c r="L220" s="5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>
        <v>145000</v>
      </c>
      <c r="AS220" s="33"/>
      <c r="AT220" s="33"/>
      <c r="AU220" s="33"/>
      <c r="AV220" s="33"/>
      <c r="AW220" s="33"/>
      <c r="AX220" s="33"/>
      <c r="AY220" s="33"/>
    </row>
    <row r="221" spans="1:51" x14ac:dyDescent="0.25">
      <c r="A221" s="4"/>
      <c r="B221" s="4"/>
      <c r="C221" s="4">
        <v>21043</v>
      </c>
      <c r="D221" s="210" t="s">
        <v>561</v>
      </c>
      <c r="E221" s="33">
        <v>80000</v>
      </c>
      <c r="F221" s="33"/>
      <c r="G221" s="33">
        <v>80000</v>
      </c>
      <c r="H221" s="33"/>
      <c r="I221" s="33"/>
      <c r="J221" s="53"/>
      <c r="K221" s="33"/>
      <c r="L221" s="5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>
        <v>80000</v>
      </c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</row>
    <row r="222" spans="1:51" s="36" customFormat="1" x14ac:dyDescent="0.25">
      <c r="A222" s="1">
        <v>26</v>
      </c>
      <c r="B222" s="1"/>
      <c r="C222" s="1"/>
      <c r="D222" s="222" t="s">
        <v>562</v>
      </c>
      <c r="E222" s="35">
        <v>12300</v>
      </c>
      <c r="F222" s="35"/>
      <c r="G222" s="35">
        <v>12300</v>
      </c>
      <c r="H222" s="35"/>
      <c r="I222" s="35"/>
      <c r="J222" s="49"/>
      <c r="K222" s="35"/>
      <c r="L222" s="49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>
        <v>12300</v>
      </c>
    </row>
    <row r="223" spans="1:51" s="36" customFormat="1" x14ac:dyDescent="0.25">
      <c r="A223" s="56"/>
      <c r="B223" s="97"/>
      <c r="C223" s="97"/>
      <c r="D223" s="94" t="s">
        <v>122</v>
      </c>
      <c r="E223" s="35">
        <f>SUM(E224:E224)</f>
        <v>496100</v>
      </c>
      <c r="F223" s="35">
        <f t="shared" ref="F223:AY223" si="74">SUM(F224:F224)</f>
        <v>0</v>
      </c>
      <c r="G223" s="35">
        <f t="shared" si="74"/>
        <v>496100</v>
      </c>
      <c r="H223" s="35">
        <f t="shared" si="74"/>
        <v>0</v>
      </c>
      <c r="I223" s="35">
        <f t="shared" si="74"/>
        <v>0</v>
      </c>
      <c r="J223" s="49">
        <f t="shared" si="74"/>
        <v>0</v>
      </c>
      <c r="K223" s="35">
        <f t="shared" si="74"/>
        <v>0</v>
      </c>
      <c r="L223" s="49">
        <f t="shared" si="74"/>
        <v>0</v>
      </c>
      <c r="M223" s="35">
        <f t="shared" si="74"/>
        <v>0</v>
      </c>
      <c r="N223" s="35">
        <f t="shared" si="74"/>
        <v>0</v>
      </c>
      <c r="O223" s="35">
        <f t="shared" si="74"/>
        <v>0</v>
      </c>
      <c r="P223" s="35">
        <f t="shared" si="74"/>
        <v>0</v>
      </c>
      <c r="Q223" s="35">
        <f t="shared" si="74"/>
        <v>0</v>
      </c>
      <c r="R223" s="35">
        <f t="shared" si="74"/>
        <v>0</v>
      </c>
      <c r="S223" s="35">
        <f t="shared" si="74"/>
        <v>0</v>
      </c>
      <c r="T223" s="35">
        <f t="shared" si="74"/>
        <v>0</v>
      </c>
      <c r="U223" s="35">
        <f t="shared" si="74"/>
        <v>0</v>
      </c>
      <c r="V223" s="35">
        <f t="shared" si="74"/>
        <v>0</v>
      </c>
      <c r="W223" s="35">
        <f t="shared" si="74"/>
        <v>0</v>
      </c>
      <c r="X223" s="35">
        <f t="shared" si="74"/>
        <v>0</v>
      </c>
      <c r="Y223" s="35">
        <f t="shared" si="74"/>
        <v>0</v>
      </c>
      <c r="Z223" s="35">
        <f t="shared" si="74"/>
        <v>0</v>
      </c>
      <c r="AA223" s="35">
        <f t="shared" si="74"/>
        <v>0</v>
      </c>
      <c r="AB223" s="35">
        <f t="shared" si="74"/>
        <v>0</v>
      </c>
      <c r="AC223" s="35">
        <f t="shared" si="74"/>
        <v>0</v>
      </c>
      <c r="AD223" s="35">
        <f t="shared" si="74"/>
        <v>0</v>
      </c>
      <c r="AE223" s="35">
        <f t="shared" si="74"/>
        <v>0</v>
      </c>
      <c r="AF223" s="35">
        <f t="shared" si="74"/>
        <v>0</v>
      </c>
      <c r="AG223" s="35">
        <f t="shared" si="74"/>
        <v>0</v>
      </c>
      <c r="AH223" s="35">
        <f t="shared" si="74"/>
        <v>0</v>
      </c>
      <c r="AI223" s="35">
        <f t="shared" si="74"/>
        <v>0</v>
      </c>
      <c r="AJ223" s="35">
        <f t="shared" si="74"/>
        <v>0</v>
      </c>
      <c r="AK223" s="35">
        <f t="shared" si="74"/>
        <v>0</v>
      </c>
      <c r="AL223" s="35">
        <f t="shared" si="74"/>
        <v>0</v>
      </c>
      <c r="AM223" s="35">
        <f t="shared" si="74"/>
        <v>0</v>
      </c>
      <c r="AN223" s="35">
        <f t="shared" si="74"/>
        <v>0</v>
      </c>
      <c r="AO223" s="35">
        <f t="shared" si="74"/>
        <v>0</v>
      </c>
      <c r="AP223" s="35">
        <f t="shared" si="74"/>
        <v>0</v>
      </c>
      <c r="AQ223" s="35">
        <f t="shared" si="74"/>
        <v>0</v>
      </c>
      <c r="AR223" s="35">
        <f t="shared" si="74"/>
        <v>0</v>
      </c>
      <c r="AS223" s="35">
        <f t="shared" si="74"/>
        <v>0</v>
      </c>
      <c r="AT223" s="35">
        <f t="shared" si="74"/>
        <v>0</v>
      </c>
      <c r="AU223" s="35">
        <f t="shared" si="74"/>
        <v>0</v>
      </c>
      <c r="AV223" s="35">
        <f t="shared" si="74"/>
        <v>0</v>
      </c>
      <c r="AW223" s="35">
        <f t="shared" si="74"/>
        <v>0</v>
      </c>
      <c r="AX223" s="35">
        <f t="shared" si="74"/>
        <v>0</v>
      </c>
      <c r="AY223" s="35">
        <f t="shared" si="74"/>
        <v>496100</v>
      </c>
    </row>
    <row r="224" spans="1:51" x14ac:dyDescent="0.25">
      <c r="A224" s="4">
        <v>21</v>
      </c>
      <c r="B224" s="4"/>
      <c r="C224" s="4"/>
      <c r="D224" s="4"/>
      <c r="E224" s="33">
        <v>496100</v>
      </c>
      <c r="F224" s="33"/>
      <c r="G224" s="33">
        <v>496100</v>
      </c>
      <c r="H224" s="33"/>
      <c r="I224" s="33"/>
      <c r="J224" s="53"/>
      <c r="K224" s="33"/>
      <c r="L224" s="5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>
        <v>496100</v>
      </c>
    </row>
    <row r="225" spans="1:51" s="36" customFormat="1" x14ac:dyDescent="0.25">
      <c r="A225" s="56"/>
      <c r="B225" s="97"/>
      <c r="C225" s="97"/>
      <c r="D225" s="94" t="s">
        <v>120</v>
      </c>
      <c r="E225" s="35">
        <f>SUM(E226:E226)</f>
        <v>250000</v>
      </c>
      <c r="F225" s="35">
        <f t="shared" ref="F225:AY225" si="75">SUM(F226:F226)</f>
        <v>0</v>
      </c>
      <c r="G225" s="35">
        <f t="shared" si="75"/>
        <v>250000</v>
      </c>
      <c r="H225" s="35">
        <f t="shared" si="75"/>
        <v>0</v>
      </c>
      <c r="I225" s="35">
        <f t="shared" si="75"/>
        <v>0</v>
      </c>
      <c r="J225" s="49">
        <f t="shared" si="75"/>
        <v>0</v>
      </c>
      <c r="K225" s="35">
        <f t="shared" si="75"/>
        <v>0</v>
      </c>
      <c r="L225" s="49">
        <f t="shared" si="75"/>
        <v>0</v>
      </c>
      <c r="M225" s="35">
        <f t="shared" si="75"/>
        <v>0</v>
      </c>
      <c r="N225" s="35">
        <f t="shared" si="75"/>
        <v>0</v>
      </c>
      <c r="O225" s="35">
        <f t="shared" si="75"/>
        <v>0</v>
      </c>
      <c r="P225" s="35">
        <f t="shared" si="75"/>
        <v>0</v>
      </c>
      <c r="Q225" s="35">
        <f t="shared" si="75"/>
        <v>0</v>
      </c>
      <c r="R225" s="35">
        <f t="shared" si="75"/>
        <v>0</v>
      </c>
      <c r="S225" s="35">
        <f t="shared" si="75"/>
        <v>0</v>
      </c>
      <c r="T225" s="35">
        <f t="shared" si="75"/>
        <v>0</v>
      </c>
      <c r="U225" s="35">
        <f t="shared" si="75"/>
        <v>0</v>
      </c>
      <c r="V225" s="35">
        <f t="shared" si="75"/>
        <v>0</v>
      </c>
      <c r="W225" s="35">
        <f t="shared" si="75"/>
        <v>0</v>
      </c>
      <c r="X225" s="35">
        <f t="shared" si="75"/>
        <v>0</v>
      </c>
      <c r="Y225" s="35">
        <f t="shared" si="75"/>
        <v>0</v>
      </c>
      <c r="Z225" s="35">
        <f t="shared" si="75"/>
        <v>0</v>
      </c>
      <c r="AA225" s="35">
        <f t="shared" si="75"/>
        <v>0</v>
      </c>
      <c r="AB225" s="35">
        <f t="shared" si="75"/>
        <v>0</v>
      </c>
      <c r="AC225" s="35">
        <f t="shared" si="75"/>
        <v>0</v>
      </c>
      <c r="AD225" s="35">
        <f t="shared" si="75"/>
        <v>0</v>
      </c>
      <c r="AE225" s="35">
        <f t="shared" si="75"/>
        <v>0</v>
      </c>
      <c r="AF225" s="35">
        <f t="shared" si="75"/>
        <v>0</v>
      </c>
      <c r="AG225" s="35">
        <f t="shared" si="75"/>
        <v>0</v>
      </c>
      <c r="AH225" s="35">
        <f t="shared" si="75"/>
        <v>0</v>
      </c>
      <c r="AI225" s="35">
        <f t="shared" si="75"/>
        <v>0</v>
      </c>
      <c r="AJ225" s="35">
        <f t="shared" si="75"/>
        <v>0</v>
      </c>
      <c r="AK225" s="35">
        <f t="shared" si="75"/>
        <v>0</v>
      </c>
      <c r="AL225" s="35">
        <f t="shared" si="75"/>
        <v>0</v>
      </c>
      <c r="AM225" s="35">
        <f t="shared" si="75"/>
        <v>0</v>
      </c>
      <c r="AN225" s="35">
        <f t="shared" si="75"/>
        <v>0</v>
      </c>
      <c r="AO225" s="35">
        <f t="shared" si="75"/>
        <v>0</v>
      </c>
      <c r="AP225" s="35">
        <f t="shared" si="75"/>
        <v>0</v>
      </c>
      <c r="AQ225" s="35">
        <f t="shared" si="75"/>
        <v>0</v>
      </c>
      <c r="AR225" s="35">
        <f t="shared" si="75"/>
        <v>0</v>
      </c>
      <c r="AS225" s="35">
        <f t="shared" si="75"/>
        <v>0</v>
      </c>
      <c r="AT225" s="35">
        <f t="shared" si="75"/>
        <v>0</v>
      </c>
      <c r="AU225" s="35">
        <f t="shared" si="75"/>
        <v>0</v>
      </c>
      <c r="AV225" s="35">
        <f t="shared" si="75"/>
        <v>0</v>
      </c>
      <c r="AW225" s="35">
        <f t="shared" si="75"/>
        <v>0</v>
      </c>
      <c r="AX225" s="35">
        <f t="shared" si="75"/>
        <v>0</v>
      </c>
      <c r="AY225" s="35">
        <f t="shared" si="75"/>
        <v>250000</v>
      </c>
    </row>
    <row r="226" spans="1:51" x14ac:dyDescent="0.25">
      <c r="A226" s="4">
        <v>21</v>
      </c>
      <c r="B226" s="4"/>
      <c r="C226" s="4"/>
      <c r="D226" s="4"/>
      <c r="E226" s="33">
        <v>250000</v>
      </c>
      <c r="F226" s="33"/>
      <c r="G226" s="33">
        <v>250000</v>
      </c>
      <c r="H226" s="33"/>
      <c r="I226" s="33"/>
      <c r="J226" s="53"/>
      <c r="K226" s="33"/>
      <c r="L226" s="5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>
        <v>250000</v>
      </c>
    </row>
    <row r="227" spans="1:51" s="36" customFormat="1" ht="30" customHeight="1" x14ac:dyDescent="0.25">
      <c r="A227" s="234" t="s">
        <v>121</v>
      </c>
      <c r="B227" s="235"/>
      <c r="C227" s="236"/>
      <c r="D227" s="66"/>
      <c r="E227" s="35">
        <v>4284557</v>
      </c>
      <c r="F227" s="35"/>
      <c r="G227" s="35">
        <v>4284557</v>
      </c>
      <c r="H227" s="35"/>
      <c r="I227" s="35"/>
      <c r="J227" s="49"/>
      <c r="K227" s="35"/>
      <c r="L227" s="49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>
        <v>4284557</v>
      </c>
    </row>
  </sheetData>
  <mergeCells count="1">
    <mergeCell ref="A227:C227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Y265"/>
  <sheetViews>
    <sheetView workbookViewId="0">
      <selection activeCell="F1" sqref="F1:G1"/>
    </sheetView>
  </sheetViews>
  <sheetFormatPr defaultRowHeight="15" x14ac:dyDescent="0.25"/>
  <cols>
    <col min="1" max="3" width="13.42578125" customWidth="1"/>
    <col min="4" max="4" width="54.140625" style="213" customWidth="1"/>
    <col min="5" max="51" width="13.42578125" customWidth="1"/>
  </cols>
  <sheetData>
    <row r="1" spans="1:51" s="32" customFormat="1" ht="126" x14ac:dyDescent="0.25">
      <c r="A1" s="30" t="s">
        <v>57</v>
      </c>
      <c r="B1" s="30" t="s">
        <v>58</v>
      </c>
      <c r="C1" s="30" t="s">
        <v>59</v>
      </c>
      <c r="D1" s="30" t="s">
        <v>363</v>
      </c>
      <c r="E1" s="31" t="s">
        <v>60</v>
      </c>
      <c r="F1" s="31" t="s">
        <v>603</v>
      </c>
      <c r="G1" s="31" t="s">
        <v>604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101</v>
      </c>
      <c r="N1" s="31" t="s">
        <v>102</v>
      </c>
      <c r="O1" s="31" t="s">
        <v>80</v>
      </c>
      <c r="P1" s="31" t="s">
        <v>104</v>
      </c>
      <c r="Q1" s="31" t="s">
        <v>103</v>
      </c>
      <c r="R1" s="31" t="s">
        <v>79</v>
      </c>
      <c r="S1" s="31" t="s">
        <v>66</v>
      </c>
      <c r="T1" s="31" t="s">
        <v>70</v>
      </c>
      <c r="U1" s="31" t="s">
        <v>78</v>
      </c>
      <c r="V1" s="31" t="s">
        <v>75</v>
      </c>
      <c r="W1" s="31" t="s">
        <v>76</v>
      </c>
      <c r="X1" s="31" t="s">
        <v>81</v>
      </c>
      <c r="Y1" s="31" t="s">
        <v>67</v>
      </c>
      <c r="Z1" s="31" t="s">
        <v>71</v>
      </c>
      <c r="AA1" s="31" t="s">
        <v>72</v>
      </c>
      <c r="AB1" s="31" t="s">
        <v>73</v>
      </c>
      <c r="AC1" s="31" t="s">
        <v>68</v>
      </c>
      <c r="AD1" s="31" t="s">
        <v>69</v>
      </c>
      <c r="AE1" s="31" t="s">
        <v>74</v>
      </c>
      <c r="AF1" s="31" t="s">
        <v>82</v>
      </c>
      <c r="AG1" s="31" t="s">
        <v>83</v>
      </c>
      <c r="AH1" s="31" t="s">
        <v>84</v>
      </c>
      <c r="AI1" s="31" t="s">
        <v>85</v>
      </c>
      <c r="AJ1" s="31" t="s">
        <v>86</v>
      </c>
      <c r="AK1" s="31" t="s">
        <v>87</v>
      </c>
      <c r="AL1" s="31" t="s">
        <v>88</v>
      </c>
      <c r="AM1" s="31" t="s">
        <v>98</v>
      </c>
      <c r="AN1" s="31" t="s">
        <v>99</v>
      </c>
      <c r="AO1" s="31" t="s">
        <v>100</v>
      </c>
      <c r="AP1" s="31" t="s">
        <v>89</v>
      </c>
      <c r="AQ1" s="31" t="s">
        <v>90</v>
      </c>
      <c r="AR1" s="31" t="s">
        <v>91</v>
      </c>
      <c r="AS1" s="31" t="s">
        <v>97</v>
      </c>
      <c r="AT1" s="31" t="s">
        <v>96</v>
      </c>
      <c r="AU1" s="31" t="s">
        <v>92</v>
      </c>
      <c r="AV1" s="31" t="s">
        <v>95</v>
      </c>
      <c r="AW1" s="31" t="s">
        <v>94</v>
      </c>
      <c r="AX1" s="31" t="s">
        <v>77</v>
      </c>
      <c r="AY1" s="31" t="s">
        <v>93</v>
      </c>
    </row>
    <row r="2" spans="1:51" x14ac:dyDescent="0.25">
      <c r="A2" s="97"/>
      <c r="B2" s="97"/>
      <c r="C2" s="97"/>
      <c r="D2" s="215" t="s">
        <v>540</v>
      </c>
      <c r="E2" s="3">
        <f>SUM(E3,E246)</f>
        <v>23428298</v>
      </c>
      <c r="F2" s="3">
        <f t="shared" ref="F2:AX2" si="0">SUM(F3,F246)</f>
        <v>4581236.2000000011</v>
      </c>
      <c r="G2" s="19">
        <f t="shared" si="0"/>
        <v>18847061.800000001</v>
      </c>
      <c r="H2" s="3">
        <f t="shared" si="0"/>
        <v>94699</v>
      </c>
      <c r="I2" s="3">
        <f t="shared" si="0"/>
        <v>180887.7</v>
      </c>
      <c r="J2" s="3">
        <f t="shared" si="0"/>
        <v>73617</v>
      </c>
      <c r="K2" s="3">
        <f t="shared" si="0"/>
        <v>11695</v>
      </c>
      <c r="L2" s="19">
        <f t="shared" si="0"/>
        <v>409132</v>
      </c>
      <c r="M2" s="19">
        <f t="shared" si="0"/>
        <v>49823.5</v>
      </c>
      <c r="N2" s="3">
        <f t="shared" si="0"/>
        <v>15040</v>
      </c>
      <c r="O2" s="19">
        <f t="shared" si="0"/>
        <v>2198378</v>
      </c>
      <c r="P2" s="19">
        <f t="shared" si="0"/>
        <v>1407095</v>
      </c>
      <c r="Q2" s="19">
        <f t="shared" si="0"/>
        <v>205182</v>
      </c>
      <c r="R2" s="3">
        <f t="shared" si="0"/>
        <v>23278</v>
      </c>
      <c r="S2" s="3">
        <f t="shared" si="0"/>
        <v>123854</v>
      </c>
      <c r="T2" s="19">
        <f t="shared" si="0"/>
        <v>745916.7</v>
      </c>
      <c r="U2" s="3">
        <f t="shared" si="0"/>
        <v>53613.2</v>
      </c>
      <c r="V2" s="19">
        <f t="shared" si="0"/>
        <v>820304</v>
      </c>
      <c r="W2" s="19">
        <f>SUM(W3,W246)</f>
        <v>29128</v>
      </c>
      <c r="X2" s="3">
        <f t="shared" si="0"/>
        <v>40678</v>
      </c>
      <c r="Y2" s="3">
        <f t="shared" si="0"/>
        <v>108441</v>
      </c>
      <c r="Z2" s="19">
        <f t="shared" si="0"/>
        <v>658160.19999999995</v>
      </c>
      <c r="AA2" s="19">
        <f t="shared" si="0"/>
        <v>42512</v>
      </c>
      <c r="AB2" s="3">
        <f t="shared" si="0"/>
        <v>55150.7</v>
      </c>
      <c r="AC2" s="19">
        <f t="shared" si="0"/>
        <v>181737</v>
      </c>
      <c r="AD2" s="19">
        <f t="shared" si="0"/>
        <v>160601.70000000001</v>
      </c>
      <c r="AE2" s="19">
        <f t="shared" si="0"/>
        <v>41951</v>
      </c>
      <c r="AF2" s="3">
        <f t="shared" si="0"/>
        <v>291744.5</v>
      </c>
      <c r="AG2" s="19">
        <f t="shared" si="0"/>
        <v>65811.5</v>
      </c>
      <c r="AH2" s="19">
        <f t="shared" si="0"/>
        <v>50958.100000000006</v>
      </c>
      <c r="AI2" s="19">
        <f t="shared" si="0"/>
        <v>24556.5</v>
      </c>
      <c r="AJ2" s="3">
        <f t="shared" si="0"/>
        <v>20790</v>
      </c>
      <c r="AK2" s="3">
        <f t="shared" si="0"/>
        <v>869173.4</v>
      </c>
      <c r="AL2" s="19">
        <f t="shared" si="0"/>
        <v>42312</v>
      </c>
      <c r="AM2" s="3">
        <f t="shared" si="0"/>
        <v>7826</v>
      </c>
      <c r="AN2" s="3">
        <f t="shared" si="0"/>
        <v>7220</v>
      </c>
      <c r="AO2" s="3">
        <f t="shared" si="0"/>
        <v>5736</v>
      </c>
      <c r="AP2" s="3">
        <f t="shared" si="0"/>
        <v>66600</v>
      </c>
      <c r="AQ2" s="3">
        <f t="shared" si="0"/>
        <v>90925</v>
      </c>
      <c r="AR2" s="3">
        <f t="shared" si="0"/>
        <v>254120</v>
      </c>
      <c r="AS2" s="3">
        <f t="shared" si="0"/>
        <v>208523.99999999997</v>
      </c>
      <c r="AT2" s="3">
        <f t="shared" si="0"/>
        <v>13810</v>
      </c>
      <c r="AU2" s="3">
        <f t="shared" si="0"/>
        <v>151920.4</v>
      </c>
      <c r="AV2" s="3">
        <f t="shared" si="0"/>
        <v>42600</v>
      </c>
      <c r="AW2" s="3">
        <f t="shared" si="0"/>
        <v>30957.5</v>
      </c>
      <c r="AX2" s="3">
        <f t="shared" si="0"/>
        <v>34228.200000000004</v>
      </c>
      <c r="AY2" s="3">
        <f>SUM(AY3,AY246)</f>
        <v>8836374</v>
      </c>
    </row>
    <row r="3" spans="1:51" s="28" customFormat="1" ht="30" x14ac:dyDescent="0.25">
      <c r="A3" s="97"/>
      <c r="B3" s="97"/>
      <c r="C3" s="97"/>
      <c r="D3" s="215" t="s">
        <v>539</v>
      </c>
      <c r="E3" s="3">
        <f>SUM(E4,E239)</f>
        <v>15218166</v>
      </c>
      <c r="F3" s="3">
        <f t="shared" ref="F3:AW3" si="1">SUM(F4,F239)</f>
        <v>4581236.2000000011</v>
      </c>
      <c r="G3" s="3">
        <f t="shared" si="1"/>
        <v>10636929.800000001</v>
      </c>
      <c r="H3" s="3">
        <f t="shared" si="1"/>
        <v>94699</v>
      </c>
      <c r="I3" s="3">
        <f t="shared" si="1"/>
        <v>180887.7</v>
      </c>
      <c r="J3" s="3">
        <f t="shared" si="1"/>
        <v>73617</v>
      </c>
      <c r="K3" s="3">
        <f t="shared" si="1"/>
        <v>11695</v>
      </c>
      <c r="L3" s="3">
        <f t="shared" si="1"/>
        <v>409132</v>
      </c>
      <c r="M3" s="3">
        <f t="shared" si="1"/>
        <v>49823.5</v>
      </c>
      <c r="N3" s="3">
        <f t="shared" si="1"/>
        <v>15040</v>
      </c>
      <c r="O3" s="3">
        <f t="shared" si="1"/>
        <v>2198378</v>
      </c>
      <c r="P3" s="3">
        <f t="shared" si="1"/>
        <v>1394095</v>
      </c>
      <c r="Q3" s="3">
        <f t="shared" si="1"/>
        <v>163582</v>
      </c>
      <c r="R3" s="3">
        <f t="shared" si="1"/>
        <v>23278</v>
      </c>
      <c r="S3" s="3">
        <f t="shared" si="1"/>
        <v>123854</v>
      </c>
      <c r="T3" s="3">
        <f t="shared" si="1"/>
        <v>745916.7</v>
      </c>
      <c r="U3" s="3">
        <f t="shared" si="1"/>
        <v>53613.2</v>
      </c>
      <c r="V3" s="3">
        <f t="shared" si="1"/>
        <v>820304</v>
      </c>
      <c r="W3" s="3">
        <f t="shared" si="1"/>
        <v>29128</v>
      </c>
      <c r="X3" s="3">
        <f t="shared" si="1"/>
        <v>40678</v>
      </c>
      <c r="Y3" s="3">
        <f t="shared" si="1"/>
        <v>108441</v>
      </c>
      <c r="Z3" s="3">
        <f t="shared" si="1"/>
        <v>238160.19999999998</v>
      </c>
      <c r="AA3" s="3">
        <f t="shared" si="1"/>
        <v>42512</v>
      </c>
      <c r="AB3" s="3">
        <f t="shared" si="1"/>
        <v>55150.7</v>
      </c>
      <c r="AC3" s="3">
        <f t="shared" si="1"/>
        <v>141737</v>
      </c>
      <c r="AD3" s="3">
        <f t="shared" si="1"/>
        <v>160601.70000000001</v>
      </c>
      <c r="AE3" s="3">
        <f t="shared" si="1"/>
        <v>41951</v>
      </c>
      <c r="AF3" s="3">
        <f t="shared" si="1"/>
        <v>121744.5</v>
      </c>
      <c r="AG3" s="3">
        <f t="shared" si="1"/>
        <v>65811.5</v>
      </c>
      <c r="AH3" s="3">
        <f t="shared" si="1"/>
        <v>50958.100000000006</v>
      </c>
      <c r="AI3" s="3">
        <f t="shared" si="1"/>
        <v>24556.5</v>
      </c>
      <c r="AJ3" s="3">
        <f t="shared" si="1"/>
        <v>20790</v>
      </c>
      <c r="AK3" s="3">
        <f t="shared" si="1"/>
        <v>329173.40000000002</v>
      </c>
      <c r="AL3" s="3">
        <f t="shared" si="1"/>
        <v>42312</v>
      </c>
      <c r="AM3" s="3">
        <f t="shared" si="1"/>
        <v>7826</v>
      </c>
      <c r="AN3" s="3">
        <f t="shared" si="1"/>
        <v>7220</v>
      </c>
      <c r="AO3" s="3">
        <f t="shared" si="1"/>
        <v>5736</v>
      </c>
      <c r="AP3" s="3">
        <f t="shared" si="1"/>
        <v>66600</v>
      </c>
      <c r="AQ3" s="3">
        <f t="shared" si="1"/>
        <v>74425</v>
      </c>
      <c r="AR3" s="3">
        <f t="shared" si="1"/>
        <v>99120.000000000015</v>
      </c>
      <c r="AS3" s="3">
        <f t="shared" si="1"/>
        <v>208523.99999999997</v>
      </c>
      <c r="AT3" s="3">
        <f t="shared" si="1"/>
        <v>13810</v>
      </c>
      <c r="AU3" s="3">
        <f t="shared" si="1"/>
        <v>151920.4</v>
      </c>
      <c r="AV3" s="3">
        <f t="shared" si="1"/>
        <v>42600</v>
      </c>
      <c r="AW3" s="3">
        <f t="shared" si="1"/>
        <v>30957.5</v>
      </c>
      <c r="AX3" s="3">
        <f>SUM(AX4,AX239)</f>
        <v>34228.200000000004</v>
      </c>
      <c r="AY3" s="3">
        <f>SUM(AY4,AY239)</f>
        <v>2022342</v>
      </c>
    </row>
    <row r="4" spans="1:51" s="28" customFormat="1" ht="30" x14ac:dyDescent="0.25">
      <c r="A4" s="98"/>
      <c r="B4" s="98"/>
      <c r="C4" s="98"/>
      <c r="D4" s="215" t="s">
        <v>538</v>
      </c>
      <c r="E4" s="3">
        <f t="shared" ref="E4:AY4" si="2">SUM(E5,E165,E167,E220)</f>
        <v>14541662</v>
      </c>
      <c r="F4" s="3">
        <f t="shared" si="2"/>
        <v>4581236.2000000011</v>
      </c>
      <c r="G4" s="3">
        <f t="shared" si="2"/>
        <v>9960425.8000000007</v>
      </c>
      <c r="H4" s="3">
        <f t="shared" si="2"/>
        <v>94699</v>
      </c>
      <c r="I4" s="3">
        <f t="shared" si="2"/>
        <v>180887.7</v>
      </c>
      <c r="J4" s="3">
        <f t="shared" si="2"/>
        <v>73617</v>
      </c>
      <c r="K4" s="3">
        <f t="shared" si="2"/>
        <v>11695</v>
      </c>
      <c r="L4" s="3">
        <f t="shared" si="2"/>
        <v>409132</v>
      </c>
      <c r="M4" s="3">
        <f t="shared" si="2"/>
        <v>49823.5</v>
      </c>
      <c r="N4" s="3">
        <f t="shared" si="2"/>
        <v>15040</v>
      </c>
      <c r="O4" s="3">
        <f t="shared" si="2"/>
        <v>2198378</v>
      </c>
      <c r="P4" s="3">
        <f t="shared" si="2"/>
        <v>1394095</v>
      </c>
      <c r="Q4" s="3">
        <f t="shared" si="2"/>
        <v>163582</v>
      </c>
      <c r="R4" s="3">
        <f t="shared" si="2"/>
        <v>23278</v>
      </c>
      <c r="S4" s="3">
        <f t="shared" si="2"/>
        <v>123854</v>
      </c>
      <c r="T4" s="3">
        <f t="shared" si="2"/>
        <v>745916.7</v>
      </c>
      <c r="U4" s="3">
        <f t="shared" si="2"/>
        <v>53613.2</v>
      </c>
      <c r="V4" s="3">
        <f t="shared" si="2"/>
        <v>820304</v>
      </c>
      <c r="W4" s="3">
        <f t="shared" si="2"/>
        <v>29128</v>
      </c>
      <c r="X4" s="3">
        <f t="shared" si="2"/>
        <v>40678</v>
      </c>
      <c r="Y4" s="3">
        <f t="shared" si="2"/>
        <v>108441</v>
      </c>
      <c r="Z4" s="3">
        <f t="shared" si="2"/>
        <v>238160.19999999998</v>
      </c>
      <c r="AA4" s="3">
        <f t="shared" si="2"/>
        <v>42512</v>
      </c>
      <c r="AB4" s="3">
        <f t="shared" si="2"/>
        <v>55150.7</v>
      </c>
      <c r="AC4" s="3">
        <f t="shared" si="2"/>
        <v>141737</v>
      </c>
      <c r="AD4" s="3">
        <f t="shared" si="2"/>
        <v>160601.70000000001</v>
      </c>
      <c r="AE4" s="3">
        <f t="shared" si="2"/>
        <v>41951</v>
      </c>
      <c r="AF4" s="3">
        <f t="shared" si="2"/>
        <v>121744.5</v>
      </c>
      <c r="AG4" s="3">
        <f t="shared" si="2"/>
        <v>65811.5</v>
      </c>
      <c r="AH4" s="3">
        <f t="shared" si="2"/>
        <v>50958.100000000006</v>
      </c>
      <c r="AI4" s="3">
        <f t="shared" si="2"/>
        <v>24556.5</v>
      </c>
      <c r="AJ4" s="3">
        <f t="shared" si="2"/>
        <v>20790</v>
      </c>
      <c r="AK4" s="3">
        <f t="shared" si="2"/>
        <v>329173.40000000002</v>
      </c>
      <c r="AL4" s="3">
        <f t="shared" si="2"/>
        <v>42312</v>
      </c>
      <c r="AM4" s="3">
        <f t="shared" si="2"/>
        <v>7826</v>
      </c>
      <c r="AN4" s="3">
        <f t="shared" si="2"/>
        <v>7220</v>
      </c>
      <c r="AO4" s="3">
        <f t="shared" si="2"/>
        <v>5736</v>
      </c>
      <c r="AP4" s="3">
        <f t="shared" si="2"/>
        <v>66600</v>
      </c>
      <c r="AQ4" s="3">
        <f t="shared" si="2"/>
        <v>74425</v>
      </c>
      <c r="AR4" s="3">
        <f t="shared" si="2"/>
        <v>99120.000000000015</v>
      </c>
      <c r="AS4" s="3">
        <f t="shared" si="2"/>
        <v>208523.99999999997</v>
      </c>
      <c r="AT4" s="3">
        <f t="shared" si="2"/>
        <v>13810</v>
      </c>
      <c r="AU4" s="3">
        <f t="shared" si="2"/>
        <v>151920.4</v>
      </c>
      <c r="AV4" s="3">
        <f t="shared" si="2"/>
        <v>42600</v>
      </c>
      <c r="AW4" s="3">
        <f t="shared" si="2"/>
        <v>30957.5</v>
      </c>
      <c r="AX4" s="3">
        <f t="shared" si="2"/>
        <v>34228.200000000004</v>
      </c>
      <c r="AY4" s="3">
        <f t="shared" si="2"/>
        <v>1345838</v>
      </c>
    </row>
    <row r="5" spans="1:51" x14ac:dyDescent="0.25">
      <c r="A5" s="97"/>
      <c r="B5" s="97"/>
      <c r="C5" s="97"/>
      <c r="D5" s="215" t="s">
        <v>537</v>
      </c>
      <c r="E5" s="3">
        <f>SUM(E6,E50,E123)</f>
        <v>11207810.199999999</v>
      </c>
      <c r="F5" s="3">
        <f t="shared" ref="F5:AY5" si="3">SUM(F6,F50,F123)</f>
        <v>4386291.0000000009</v>
      </c>
      <c r="G5" s="3">
        <f>SUM(G6,G50,G123)</f>
        <v>6821519.2000000002</v>
      </c>
      <c r="H5" s="3">
        <f t="shared" si="3"/>
        <v>74610</v>
      </c>
      <c r="I5" s="3">
        <f t="shared" si="3"/>
        <v>175469.90000000002</v>
      </c>
      <c r="J5" s="3">
        <f t="shared" si="3"/>
        <v>68537</v>
      </c>
      <c r="K5" s="3">
        <f t="shared" si="3"/>
        <v>11577</v>
      </c>
      <c r="L5" s="3">
        <f>SUM(L6,L50,L123)</f>
        <v>132119</v>
      </c>
      <c r="M5" s="3">
        <f>SUM(M6,M50,M123)</f>
        <v>39238.5</v>
      </c>
      <c r="N5" s="3">
        <f t="shared" si="3"/>
        <v>15020</v>
      </c>
      <c r="O5" s="3">
        <f t="shared" si="3"/>
        <v>2177640</v>
      </c>
      <c r="P5" s="3">
        <f>SUM(P6,P50,P123)</f>
        <v>1364451</v>
      </c>
      <c r="Q5" s="3">
        <f>SUM(Q6,Q50,Q123)</f>
        <v>161549</v>
      </c>
      <c r="R5" s="3">
        <f t="shared" si="3"/>
        <v>23233</v>
      </c>
      <c r="S5" s="3">
        <f t="shared" si="3"/>
        <v>116849</v>
      </c>
      <c r="T5" s="3">
        <f>SUM(T6,T50,T123)</f>
        <v>232691.7</v>
      </c>
      <c r="U5" s="3">
        <f t="shared" si="3"/>
        <v>53314.2</v>
      </c>
      <c r="V5" s="3">
        <f t="shared" si="3"/>
        <v>289498</v>
      </c>
      <c r="W5" s="3">
        <f t="shared" si="3"/>
        <v>28752</v>
      </c>
      <c r="X5" s="3">
        <f t="shared" si="3"/>
        <v>40568</v>
      </c>
      <c r="Y5" s="3">
        <f t="shared" si="3"/>
        <v>104806</v>
      </c>
      <c r="Z5" s="3">
        <f>SUM(Z6,Z50,Z123)</f>
        <v>195735.5</v>
      </c>
      <c r="AA5" s="3">
        <f t="shared" si="3"/>
        <v>37433.5</v>
      </c>
      <c r="AB5" s="3">
        <f t="shared" si="3"/>
        <v>20194.499999999996</v>
      </c>
      <c r="AC5" s="3">
        <f t="shared" si="3"/>
        <v>126733.79999999999</v>
      </c>
      <c r="AD5" s="3">
        <f t="shared" si="3"/>
        <v>56951.400000000016</v>
      </c>
      <c r="AE5" s="3">
        <f t="shared" si="3"/>
        <v>39450</v>
      </c>
      <c r="AF5" s="3">
        <f t="shared" si="3"/>
        <v>121140.5</v>
      </c>
      <c r="AG5" s="3">
        <f>SUM(AG6,AG50,AG123)</f>
        <v>25092</v>
      </c>
      <c r="AH5" s="3">
        <f t="shared" si="3"/>
        <v>49928.200000000004</v>
      </c>
      <c r="AI5" s="3">
        <f>SUM(AI6,AI50,AI123)</f>
        <v>23218.5</v>
      </c>
      <c r="AJ5" s="3">
        <f t="shared" si="3"/>
        <v>17296</v>
      </c>
      <c r="AK5" s="3">
        <f t="shared" si="3"/>
        <v>328838.40000000002</v>
      </c>
      <c r="AL5" s="3">
        <f t="shared" si="3"/>
        <v>39528</v>
      </c>
      <c r="AM5" s="3">
        <f t="shared" si="3"/>
        <v>7798</v>
      </c>
      <c r="AN5" s="3">
        <f t="shared" si="3"/>
        <v>7220</v>
      </c>
      <c r="AO5" s="3">
        <f t="shared" si="3"/>
        <v>5732</v>
      </c>
      <c r="AP5" s="3">
        <f t="shared" si="3"/>
        <v>46600.5</v>
      </c>
      <c r="AQ5" s="3">
        <f t="shared" si="3"/>
        <v>49353</v>
      </c>
      <c r="AR5" s="3">
        <f t="shared" si="3"/>
        <v>89419.200000000012</v>
      </c>
      <c r="AS5" s="3">
        <f t="shared" si="3"/>
        <v>208352.19999999998</v>
      </c>
      <c r="AT5" s="3">
        <f t="shared" si="3"/>
        <v>13781</v>
      </c>
      <c r="AU5" s="3">
        <f t="shared" si="3"/>
        <v>105868.4</v>
      </c>
      <c r="AV5" s="3">
        <f t="shared" si="3"/>
        <v>42470</v>
      </c>
      <c r="AW5" s="3">
        <f t="shared" si="3"/>
        <v>20175.5</v>
      </c>
      <c r="AX5" s="3">
        <f t="shared" si="3"/>
        <v>33285.800000000003</v>
      </c>
      <c r="AY5" s="3">
        <f t="shared" si="3"/>
        <v>0</v>
      </c>
    </row>
    <row r="6" spans="1:51" x14ac:dyDescent="0.25">
      <c r="A6" s="1">
        <v>60</v>
      </c>
      <c r="B6" s="1"/>
      <c r="C6" s="1"/>
      <c r="D6" s="224" t="s">
        <v>364</v>
      </c>
      <c r="E6" s="3">
        <f t="shared" ref="E6:AY6" si="4">SUM(E7,E14,E19,E28,E33,E40,E44,E48)</f>
        <v>1549761.3</v>
      </c>
      <c r="F6" s="3">
        <f t="shared" si="4"/>
        <v>236746.4</v>
      </c>
      <c r="G6" s="3">
        <f>SUM(G7,G14,G19,G28,G33,G40,G44,G48)</f>
        <v>1313014.9000000001</v>
      </c>
      <c r="H6" s="3">
        <f t="shared" si="4"/>
        <v>10510</v>
      </c>
      <c r="I6" s="3">
        <f t="shared" si="4"/>
        <v>24458.2</v>
      </c>
      <c r="J6" s="3">
        <f t="shared" si="4"/>
        <v>9826</v>
      </c>
      <c r="K6" s="3">
        <f t="shared" si="4"/>
        <v>1455</v>
      </c>
      <c r="L6" s="3">
        <f t="shared" si="4"/>
        <v>31800</v>
      </c>
      <c r="M6" s="3">
        <f t="shared" si="4"/>
        <v>4824</v>
      </c>
      <c r="N6" s="3">
        <f t="shared" si="4"/>
        <v>2769</v>
      </c>
      <c r="O6" s="3">
        <f>SUM(O7,O14,O19,O28,O33,O40,O44,O48)</f>
        <v>279708</v>
      </c>
      <c r="P6" s="3">
        <f>SUM(P7,P14,P19,P28,P33,P40,P44,P48)</f>
        <v>289335</v>
      </c>
      <c r="Q6" s="3">
        <f t="shared" si="4"/>
        <v>61029</v>
      </c>
      <c r="R6" s="3">
        <f t="shared" si="4"/>
        <v>4144</v>
      </c>
      <c r="S6" s="3">
        <f t="shared" si="4"/>
        <v>12948</v>
      </c>
      <c r="T6" s="3">
        <f t="shared" si="4"/>
        <v>81537.5</v>
      </c>
      <c r="U6" s="3">
        <f t="shared" si="4"/>
        <v>17464</v>
      </c>
      <c r="V6" s="3">
        <f t="shared" si="4"/>
        <v>171162</v>
      </c>
      <c r="W6" s="3">
        <f t="shared" si="4"/>
        <v>6000.9999999999991</v>
      </c>
      <c r="X6" s="3">
        <f t="shared" si="4"/>
        <v>7639</v>
      </c>
      <c r="Y6" s="3">
        <f t="shared" si="4"/>
        <v>14317.2</v>
      </c>
      <c r="Z6" s="3">
        <f t="shared" si="4"/>
        <v>56387.500000000007</v>
      </c>
      <c r="AA6" s="3">
        <f t="shared" si="4"/>
        <v>17206.099999999999</v>
      </c>
      <c r="AB6" s="3">
        <f t="shared" si="4"/>
        <v>7682.9</v>
      </c>
      <c r="AC6" s="3">
        <f t="shared" si="4"/>
        <v>21627</v>
      </c>
      <c r="AD6" s="3">
        <f t="shared" si="4"/>
        <v>5434.6</v>
      </c>
      <c r="AE6" s="3">
        <f t="shared" si="4"/>
        <v>10348</v>
      </c>
      <c r="AF6" s="3">
        <f t="shared" si="4"/>
        <v>10742.499999999998</v>
      </c>
      <c r="AG6" s="3">
        <f>SUM(AG7,AG14,AG19,AG28,AG33,AG40,AG44,AG48)</f>
        <v>4988.5</v>
      </c>
      <c r="AH6" s="3">
        <f>SUM(AH7,AH14,AH19,AH28,AH33,AH40,AH44,AH48)</f>
        <v>11067.2</v>
      </c>
      <c r="AI6" s="3">
        <f t="shared" si="4"/>
        <v>4608</v>
      </c>
      <c r="AJ6" s="3">
        <f t="shared" si="4"/>
        <v>2300</v>
      </c>
      <c r="AK6" s="3">
        <f t="shared" si="4"/>
        <v>8893.4</v>
      </c>
      <c r="AL6" s="3">
        <f t="shared" si="4"/>
        <v>8364</v>
      </c>
      <c r="AM6" s="3">
        <f t="shared" si="4"/>
        <v>1642</v>
      </c>
      <c r="AN6" s="3">
        <f t="shared" si="4"/>
        <v>1154</v>
      </c>
      <c r="AO6" s="3">
        <f t="shared" si="4"/>
        <v>1954</v>
      </c>
      <c r="AP6" s="3">
        <f t="shared" si="4"/>
        <v>3218.4999999999995</v>
      </c>
      <c r="AQ6" s="3">
        <f t="shared" si="4"/>
        <v>11154.4</v>
      </c>
      <c r="AR6" s="3">
        <f t="shared" si="4"/>
        <v>6737.6</v>
      </c>
      <c r="AS6" s="3">
        <f t="shared" si="4"/>
        <v>53803</v>
      </c>
      <c r="AT6" s="3">
        <f t="shared" si="4"/>
        <v>2686</v>
      </c>
      <c r="AU6" s="3">
        <f t="shared" si="4"/>
        <v>13637</v>
      </c>
      <c r="AV6" s="3">
        <f t="shared" si="4"/>
        <v>4835</v>
      </c>
      <c r="AW6" s="3">
        <f t="shared" si="4"/>
        <v>4676</v>
      </c>
      <c r="AX6" s="3">
        <f t="shared" si="4"/>
        <v>6940.8</v>
      </c>
      <c r="AY6" s="3">
        <f t="shared" si="4"/>
        <v>0</v>
      </c>
    </row>
    <row r="7" spans="1:51" s="36" customFormat="1" x14ac:dyDescent="0.25">
      <c r="A7" s="1"/>
      <c r="B7" s="38">
        <v>6001</v>
      </c>
      <c r="C7" s="1"/>
      <c r="D7" s="224" t="s">
        <v>365</v>
      </c>
      <c r="E7" s="3">
        <f>SUM(E8:E13)</f>
        <v>266840.3</v>
      </c>
      <c r="F7" s="3">
        <f>SUM(F8:F13)</f>
        <v>45016.6</v>
      </c>
      <c r="G7" s="3">
        <f t="shared" ref="G7:R7" si="5">SUM(G8:G13)</f>
        <v>221823.7</v>
      </c>
      <c r="H7" s="3">
        <f t="shared" si="5"/>
        <v>4850</v>
      </c>
      <c r="I7" s="3">
        <f t="shared" si="5"/>
        <v>5338.0999999999995</v>
      </c>
      <c r="J7" s="3">
        <f t="shared" si="5"/>
        <v>1800</v>
      </c>
      <c r="K7" s="3">
        <f t="shared" si="5"/>
        <v>257</v>
      </c>
      <c r="L7" s="3">
        <f t="shared" si="5"/>
        <v>5500</v>
      </c>
      <c r="M7" s="3">
        <f t="shared" si="5"/>
        <v>1020</v>
      </c>
      <c r="N7" s="3">
        <f t="shared" si="5"/>
        <v>630</v>
      </c>
      <c r="O7" s="3">
        <f t="shared" si="5"/>
        <v>100770</v>
      </c>
      <c r="P7" s="3">
        <f t="shared" si="5"/>
        <v>44808</v>
      </c>
      <c r="Q7" s="3">
        <f t="shared" si="5"/>
        <v>5951</v>
      </c>
      <c r="R7" s="3">
        <f t="shared" si="5"/>
        <v>1932</v>
      </c>
      <c r="S7" s="3">
        <f>SUM(S8:S13)</f>
        <v>2829</v>
      </c>
      <c r="T7" s="3">
        <f>SUM(T8:T13)</f>
        <v>4444.5</v>
      </c>
      <c r="U7" s="3">
        <f t="shared" ref="U7:X7" si="6">SUM(U8:U13)</f>
        <v>1345</v>
      </c>
      <c r="V7" s="3">
        <f t="shared" si="6"/>
        <v>3179</v>
      </c>
      <c r="W7" s="3">
        <f t="shared" si="6"/>
        <v>1027.8</v>
      </c>
      <c r="X7" s="3">
        <f t="shared" si="6"/>
        <v>2072</v>
      </c>
      <c r="Y7" s="3">
        <f>SUM(Y8:Y13)</f>
        <v>719</v>
      </c>
      <c r="Z7" s="3">
        <f>SUM(Z8:Z13)</f>
        <v>1957.5</v>
      </c>
      <c r="AA7" s="3">
        <f t="shared" ref="AA7:AY7" si="7">SUM(AA8:AA13)</f>
        <v>601.30000000000007</v>
      </c>
      <c r="AB7" s="3">
        <f t="shared" si="7"/>
        <v>293.89999999999998</v>
      </c>
      <c r="AC7" s="3">
        <f t="shared" si="7"/>
        <v>3507.9</v>
      </c>
      <c r="AD7" s="3">
        <f t="shared" si="7"/>
        <v>784.8</v>
      </c>
      <c r="AE7" s="3">
        <f t="shared" si="7"/>
        <v>1886.2</v>
      </c>
      <c r="AF7" s="3">
        <f t="shared" si="7"/>
        <v>1760.3</v>
      </c>
      <c r="AG7" s="3">
        <f t="shared" si="7"/>
        <v>865.09999999999991</v>
      </c>
      <c r="AH7" s="3">
        <f t="shared" si="7"/>
        <v>1801.1000000000001</v>
      </c>
      <c r="AI7" s="3">
        <f t="shared" si="7"/>
        <v>413</v>
      </c>
      <c r="AJ7" s="3">
        <f t="shared" si="7"/>
        <v>729.8</v>
      </c>
      <c r="AK7" s="3">
        <f t="shared" si="7"/>
        <v>1532</v>
      </c>
      <c r="AL7" s="3">
        <f t="shared" si="7"/>
        <v>1206.6999999999998</v>
      </c>
      <c r="AM7" s="3">
        <f t="shared" si="7"/>
        <v>157</v>
      </c>
      <c r="AN7" s="3">
        <f t="shared" si="7"/>
        <v>283</v>
      </c>
      <c r="AO7" s="3">
        <f t="shared" si="7"/>
        <v>340</v>
      </c>
      <c r="AP7" s="3">
        <f t="shared" si="7"/>
        <v>689</v>
      </c>
      <c r="AQ7" s="3">
        <f t="shared" si="7"/>
        <v>1139.6999999999998</v>
      </c>
      <c r="AR7" s="3">
        <f t="shared" si="7"/>
        <v>4577</v>
      </c>
      <c r="AS7" s="3">
        <f t="shared" si="7"/>
        <v>3399.2</v>
      </c>
      <c r="AT7" s="3">
        <f t="shared" si="7"/>
        <v>1050</v>
      </c>
      <c r="AU7" s="3">
        <f t="shared" si="7"/>
        <v>1790</v>
      </c>
      <c r="AV7" s="3">
        <f t="shared" si="7"/>
        <v>950</v>
      </c>
      <c r="AW7" s="3">
        <f t="shared" si="7"/>
        <v>785</v>
      </c>
      <c r="AX7" s="3">
        <f t="shared" si="7"/>
        <v>851.8</v>
      </c>
      <c r="AY7" s="3">
        <f t="shared" si="7"/>
        <v>0</v>
      </c>
    </row>
    <row r="8" spans="1:51" s="37" customFormat="1" x14ac:dyDescent="0.25">
      <c r="A8" s="38"/>
      <c r="B8" s="38"/>
      <c r="C8" s="38">
        <v>60011</v>
      </c>
      <c r="D8" s="214" t="s">
        <v>366</v>
      </c>
      <c r="E8" s="39">
        <v>17037.3</v>
      </c>
      <c r="F8" s="39">
        <v>10107.4</v>
      </c>
      <c r="G8" s="39">
        <v>6929.9</v>
      </c>
      <c r="H8" s="39">
        <v>200</v>
      </c>
      <c r="I8" s="39">
        <v>200</v>
      </c>
      <c r="J8" s="39">
        <v>600</v>
      </c>
      <c r="K8" s="39">
        <v>40</v>
      </c>
      <c r="L8" s="39">
        <v>900</v>
      </c>
      <c r="M8" s="39">
        <v>240</v>
      </c>
      <c r="N8" s="39">
        <v>60</v>
      </c>
      <c r="O8" s="39"/>
      <c r="P8" s="39">
        <v>45</v>
      </c>
      <c r="Q8" s="39">
        <v>48</v>
      </c>
      <c r="R8" s="39">
        <v>34</v>
      </c>
      <c r="S8" s="39">
        <v>639</v>
      </c>
      <c r="T8" s="39">
        <v>786.6</v>
      </c>
      <c r="U8" s="39">
        <v>5</v>
      </c>
      <c r="V8" s="39">
        <v>340</v>
      </c>
      <c r="W8" s="39">
        <v>67.400000000000006</v>
      </c>
      <c r="X8" s="39">
        <v>24</v>
      </c>
      <c r="Y8" s="39">
        <v>144</v>
      </c>
      <c r="Z8" s="39">
        <v>331.9</v>
      </c>
      <c r="AA8" s="39">
        <v>165.3</v>
      </c>
      <c r="AB8" s="39">
        <v>78.900000000000006</v>
      </c>
      <c r="AC8" s="39">
        <v>129.9</v>
      </c>
      <c r="AD8" s="39">
        <v>60</v>
      </c>
      <c r="AE8" s="39">
        <v>112.2</v>
      </c>
      <c r="AF8" s="39">
        <v>10</v>
      </c>
      <c r="AG8" s="39">
        <v>153.19999999999999</v>
      </c>
      <c r="AH8" s="39">
        <v>185</v>
      </c>
      <c r="AI8" s="39">
        <v>65</v>
      </c>
      <c r="AJ8" s="39">
        <v>25</v>
      </c>
      <c r="AK8" s="39">
        <v>100</v>
      </c>
      <c r="AL8" s="39">
        <v>81.099999999999994</v>
      </c>
      <c r="AM8" s="39">
        <v>16</v>
      </c>
      <c r="AN8" s="39">
        <v>20</v>
      </c>
      <c r="AO8" s="39">
        <v>30</v>
      </c>
      <c r="AP8" s="39">
        <v>86</v>
      </c>
      <c r="AQ8" s="39">
        <v>84.1</v>
      </c>
      <c r="AR8" s="39">
        <v>17</v>
      </c>
      <c r="AS8" s="39">
        <v>63.5</v>
      </c>
      <c r="AT8" s="39">
        <v>36</v>
      </c>
      <c r="AU8" s="39">
        <v>370</v>
      </c>
      <c r="AV8" s="39">
        <v>100</v>
      </c>
      <c r="AW8" s="39">
        <v>85</v>
      </c>
      <c r="AX8" s="39">
        <v>151.80000000000001</v>
      </c>
      <c r="AY8" s="39"/>
    </row>
    <row r="9" spans="1:51" s="37" customFormat="1" x14ac:dyDescent="0.25">
      <c r="A9" s="38"/>
      <c r="B9" s="38"/>
      <c r="C9" s="38">
        <v>60012</v>
      </c>
      <c r="D9" s="214" t="s">
        <v>367</v>
      </c>
      <c r="E9" s="39">
        <v>8560.7000000000007</v>
      </c>
      <c r="F9" s="39">
        <v>2407</v>
      </c>
      <c r="G9" s="39">
        <v>6153.7</v>
      </c>
      <c r="H9" s="39"/>
      <c r="I9" s="39">
        <v>292.39999999999998</v>
      </c>
      <c r="J9" s="39"/>
      <c r="K9" s="39">
        <v>2</v>
      </c>
      <c r="L9" s="39">
        <v>600</v>
      </c>
      <c r="M9" s="39"/>
      <c r="N9" s="39">
        <v>70</v>
      </c>
      <c r="O9" s="39">
        <v>2100</v>
      </c>
      <c r="P9" s="39">
        <v>1500</v>
      </c>
      <c r="Q9" s="39">
        <v>36</v>
      </c>
      <c r="R9" s="39">
        <v>74</v>
      </c>
      <c r="S9" s="39"/>
      <c r="T9" s="39">
        <v>181.9</v>
      </c>
      <c r="U9" s="39">
        <v>10</v>
      </c>
      <c r="V9" s="39">
        <v>163</v>
      </c>
      <c r="W9" s="39">
        <v>15.8</v>
      </c>
      <c r="X9" s="39">
        <v>24</v>
      </c>
      <c r="Y9" s="39">
        <v>45</v>
      </c>
      <c r="Z9" s="39">
        <v>68.8</v>
      </c>
      <c r="AA9" s="39">
        <v>110.3</v>
      </c>
      <c r="AB9" s="39">
        <v>50</v>
      </c>
      <c r="AC9" s="39">
        <v>18.8</v>
      </c>
      <c r="AD9" s="39">
        <v>49.8</v>
      </c>
      <c r="AE9" s="39">
        <v>15</v>
      </c>
      <c r="AF9" s="39"/>
      <c r="AG9" s="39">
        <v>47.4</v>
      </c>
      <c r="AH9" s="39">
        <v>45.7</v>
      </c>
      <c r="AI9" s="39">
        <v>48</v>
      </c>
      <c r="AJ9" s="39">
        <v>16.8</v>
      </c>
      <c r="AK9" s="39">
        <v>10</v>
      </c>
      <c r="AL9" s="39"/>
      <c r="AM9" s="39">
        <v>10</v>
      </c>
      <c r="AN9" s="39">
        <v>14</v>
      </c>
      <c r="AO9" s="39">
        <v>20</v>
      </c>
      <c r="AP9" s="39">
        <v>26</v>
      </c>
      <c r="AQ9" s="39"/>
      <c r="AR9" s="39">
        <v>15</v>
      </c>
      <c r="AS9" s="39"/>
      <c r="AT9" s="39">
        <v>24</v>
      </c>
      <c r="AU9" s="39">
        <v>370</v>
      </c>
      <c r="AV9" s="39">
        <v>50</v>
      </c>
      <c r="AW9" s="39"/>
      <c r="AX9" s="39">
        <v>30</v>
      </c>
      <c r="AY9" s="39"/>
    </row>
    <row r="10" spans="1:51" s="37" customFormat="1" x14ac:dyDescent="0.25">
      <c r="A10" s="38"/>
      <c r="B10" s="38"/>
      <c r="C10" s="38">
        <v>60013</v>
      </c>
      <c r="D10" s="214" t="s">
        <v>368</v>
      </c>
      <c r="E10" s="39">
        <v>2563.1999999999998</v>
      </c>
      <c r="F10" s="39">
        <v>228.4</v>
      </c>
      <c r="G10" s="39">
        <v>2334.8000000000002</v>
      </c>
      <c r="H10" s="39"/>
      <c r="I10" s="39"/>
      <c r="J10" s="39"/>
      <c r="K10" s="39"/>
      <c r="L10" s="39">
        <v>500</v>
      </c>
      <c r="M10" s="39"/>
      <c r="N10" s="39"/>
      <c r="O10" s="39"/>
      <c r="P10" s="39">
        <v>1700</v>
      </c>
      <c r="Q10" s="39"/>
      <c r="R10" s="39"/>
      <c r="S10" s="39"/>
      <c r="T10" s="39"/>
      <c r="U10" s="39"/>
      <c r="V10" s="39"/>
      <c r="W10" s="39"/>
      <c r="X10" s="39"/>
      <c r="Y10" s="39"/>
      <c r="Z10" s="39">
        <v>19.2</v>
      </c>
      <c r="AA10" s="39">
        <v>31.6</v>
      </c>
      <c r="AB10" s="39">
        <v>20</v>
      </c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14</v>
      </c>
      <c r="AO10" s="39"/>
      <c r="AP10" s="39"/>
      <c r="AQ10" s="39"/>
      <c r="AR10" s="39"/>
      <c r="AS10" s="39"/>
      <c r="AT10" s="39"/>
      <c r="AU10" s="39"/>
      <c r="AV10" s="39">
        <v>50</v>
      </c>
      <c r="AW10" s="39"/>
      <c r="AX10" s="39"/>
      <c r="AY10" s="39"/>
    </row>
    <row r="11" spans="1:51" s="37" customFormat="1" x14ac:dyDescent="0.25">
      <c r="A11" s="38"/>
      <c r="B11" s="38"/>
      <c r="C11" s="38">
        <v>60014</v>
      </c>
      <c r="D11" s="214" t="s">
        <v>369</v>
      </c>
      <c r="E11" s="39">
        <v>19082.7</v>
      </c>
      <c r="F11" s="39">
        <v>2215.5</v>
      </c>
      <c r="G11" s="39">
        <v>16867.2</v>
      </c>
      <c r="H11" s="39">
        <v>650</v>
      </c>
      <c r="I11" s="39"/>
      <c r="J11" s="39"/>
      <c r="K11" s="39"/>
      <c r="L11" s="39">
        <v>200</v>
      </c>
      <c r="M11" s="39"/>
      <c r="N11" s="39">
        <v>100</v>
      </c>
      <c r="O11" s="39">
        <v>10000</v>
      </c>
      <c r="P11" s="39">
        <v>1300</v>
      </c>
      <c r="Q11" s="39"/>
      <c r="R11" s="39">
        <v>74</v>
      </c>
      <c r="S11" s="39">
        <v>80</v>
      </c>
      <c r="T11" s="39">
        <v>472.7</v>
      </c>
      <c r="U11" s="39">
        <v>600</v>
      </c>
      <c r="V11" s="39">
        <v>606</v>
      </c>
      <c r="W11" s="39"/>
      <c r="X11" s="39">
        <v>24</v>
      </c>
      <c r="Y11" s="39">
        <v>30</v>
      </c>
      <c r="Z11" s="39">
        <v>338.2</v>
      </c>
      <c r="AA11" s="39">
        <v>85.7</v>
      </c>
      <c r="AB11" s="39">
        <v>96.6</v>
      </c>
      <c r="AC11" s="39">
        <v>222.4</v>
      </c>
      <c r="AD11" s="39">
        <v>80</v>
      </c>
      <c r="AE11" s="39">
        <v>239</v>
      </c>
      <c r="AF11" s="39">
        <v>192</v>
      </c>
      <c r="AG11" s="39">
        <v>76.099999999999994</v>
      </c>
      <c r="AH11" s="39">
        <v>252</v>
      </c>
      <c r="AI11" s="39"/>
      <c r="AJ11" s="39">
        <v>38</v>
      </c>
      <c r="AK11" s="39">
        <v>50</v>
      </c>
      <c r="AL11" s="39">
        <v>97</v>
      </c>
      <c r="AM11" s="39">
        <v>16</v>
      </c>
      <c r="AN11" s="39">
        <v>65</v>
      </c>
      <c r="AO11" s="39">
        <v>40</v>
      </c>
      <c r="AP11" s="39">
        <v>40</v>
      </c>
      <c r="AQ11" s="39">
        <v>53.5</v>
      </c>
      <c r="AR11" s="39">
        <v>40</v>
      </c>
      <c r="AS11" s="39">
        <v>79</v>
      </c>
      <c r="AT11" s="39">
        <v>60</v>
      </c>
      <c r="AU11" s="39">
        <v>350</v>
      </c>
      <c r="AV11" s="39">
        <v>50</v>
      </c>
      <c r="AW11" s="39"/>
      <c r="AX11" s="39">
        <v>170</v>
      </c>
      <c r="AY11" s="39"/>
    </row>
    <row r="12" spans="1:51" s="37" customFormat="1" x14ac:dyDescent="0.25">
      <c r="A12" s="38"/>
      <c r="B12" s="38"/>
      <c r="C12" s="38">
        <v>60015</v>
      </c>
      <c r="D12" s="214" t="s">
        <v>370</v>
      </c>
      <c r="E12" s="39">
        <v>219441.9</v>
      </c>
      <c r="F12" s="39">
        <v>30026.3</v>
      </c>
      <c r="G12" s="39">
        <v>189415.6</v>
      </c>
      <c r="H12" s="39">
        <v>4000</v>
      </c>
      <c r="I12" s="39">
        <v>4845.7</v>
      </c>
      <c r="J12" s="39">
        <v>1200</v>
      </c>
      <c r="K12" s="39">
        <v>214</v>
      </c>
      <c r="L12" s="39">
        <v>3300</v>
      </c>
      <c r="M12" s="39">
        <v>780</v>
      </c>
      <c r="N12" s="39">
        <v>400</v>
      </c>
      <c r="O12" s="39">
        <v>88670</v>
      </c>
      <c r="P12" s="39">
        <v>40263</v>
      </c>
      <c r="Q12" s="39">
        <v>5867</v>
      </c>
      <c r="R12" s="39">
        <v>1750</v>
      </c>
      <c r="S12" s="39">
        <v>2063</v>
      </c>
      <c r="T12" s="39">
        <v>2993.3</v>
      </c>
      <c r="U12" s="39">
        <v>730</v>
      </c>
      <c r="V12" s="39">
        <v>2070</v>
      </c>
      <c r="W12" s="39">
        <v>944.6</v>
      </c>
      <c r="X12" s="39">
        <v>2000</v>
      </c>
      <c r="Y12" s="39">
        <v>500</v>
      </c>
      <c r="Z12" s="39">
        <v>1190.5</v>
      </c>
      <c r="AA12" s="39">
        <v>205.9</v>
      </c>
      <c r="AB12" s="39">
        <v>38.4</v>
      </c>
      <c r="AC12" s="39">
        <v>3126.8</v>
      </c>
      <c r="AD12" s="39">
        <v>595</v>
      </c>
      <c r="AE12" s="39">
        <v>1520</v>
      </c>
      <c r="AF12" s="39">
        <v>1558.3</v>
      </c>
      <c r="AG12" s="39">
        <v>588.4</v>
      </c>
      <c r="AH12" s="39">
        <v>1314.4</v>
      </c>
      <c r="AI12" s="39">
        <v>300</v>
      </c>
      <c r="AJ12" s="39">
        <v>650</v>
      </c>
      <c r="AK12" s="39">
        <v>1368</v>
      </c>
      <c r="AL12" s="39">
        <v>1028.5999999999999</v>
      </c>
      <c r="AM12" s="39">
        <v>110</v>
      </c>
      <c r="AN12" s="39">
        <v>170</v>
      </c>
      <c r="AO12" s="39">
        <v>250</v>
      </c>
      <c r="AP12" s="39">
        <v>524</v>
      </c>
      <c r="AQ12" s="39">
        <v>1000</v>
      </c>
      <c r="AR12" s="39">
        <v>4500</v>
      </c>
      <c r="AS12" s="39">
        <v>3256.7</v>
      </c>
      <c r="AT12" s="39">
        <v>930</v>
      </c>
      <c r="AU12" s="39">
        <v>700</v>
      </c>
      <c r="AV12" s="39">
        <v>700</v>
      </c>
      <c r="AW12" s="39">
        <v>700</v>
      </c>
      <c r="AX12" s="39">
        <v>500</v>
      </c>
      <c r="AY12" s="39"/>
    </row>
    <row r="13" spans="1:51" s="37" customFormat="1" x14ac:dyDescent="0.25">
      <c r="A13" s="38"/>
      <c r="B13" s="38"/>
      <c r="C13" s="38">
        <v>60018</v>
      </c>
      <c r="D13" s="214" t="s">
        <v>371</v>
      </c>
      <c r="E13" s="39">
        <v>154.5</v>
      </c>
      <c r="F13" s="39">
        <v>32</v>
      </c>
      <c r="G13" s="39">
        <v>122.5</v>
      </c>
      <c r="H13" s="39"/>
      <c r="I13" s="39"/>
      <c r="J13" s="39"/>
      <c r="K13" s="39">
        <v>1</v>
      </c>
      <c r="L13" s="39"/>
      <c r="M13" s="39"/>
      <c r="N13" s="39"/>
      <c r="O13" s="39"/>
      <c r="P13" s="39"/>
      <c r="Q13" s="39"/>
      <c r="R13" s="39"/>
      <c r="S13" s="39">
        <v>47</v>
      </c>
      <c r="T13" s="39">
        <v>10</v>
      </c>
      <c r="U13" s="39"/>
      <c r="V13" s="39"/>
      <c r="W13" s="39"/>
      <c r="X13" s="39"/>
      <c r="Y13" s="39"/>
      <c r="Z13" s="39">
        <v>8.9</v>
      </c>
      <c r="AA13" s="39">
        <v>2.5</v>
      </c>
      <c r="AB13" s="39">
        <v>10</v>
      </c>
      <c r="AC13" s="39">
        <v>10</v>
      </c>
      <c r="AD13" s="39"/>
      <c r="AE13" s="39"/>
      <c r="AF13" s="39"/>
      <c r="AG13" s="39"/>
      <c r="AH13" s="39">
        <v>4</v>
      </c>
      <c r="AI13" s="39"/>
      <c r="AJ13" s="39"/>
      <c r="AK13" s="39">
        <v>4</v>
      </c>
      <c r="AL13" s="39"/>
      <c r="AM13" s="39">
        <v>5</v>
      </c>
      <c r="AN13" s="39"/>
      <c r="AO13" s="39"/>
      <c r="AP13" s="39">
        <v>13</v>
      </c>
      <c r="AQ13" s="39">
        <v>2.1</v>
      </c>
      <c r="AR13" s="39">
        <v>5</v>
      </c>
      <c r="AS13" s="39"/>
      <c r="AT13" s="39"/>
      <c r="AU13" s="39"/>
      <c r="AV13" s="39"/>
      <c r="AW13" s="39"/>
      <c r="AX13" s="39"/>
      <c r="AY13" s="39"/>
    </row>
    <row r="14" spans="1:51" x14ac:dyDescent="0.25">
      <c r="A14" s="4"/>
      <c r="B14" s="4">
        <v>6002</v>
      </c>
      <c r="C14" s="4"/>
      <c r="D14" s="224" t="s">
        <v>372</v>
      </c>
      <c r="E14" s="3">
        <f>SUM(E15:E18)</f>
        <v>257353.50000000003</v>
      </c>
      <c r="F14" s="3">
        <f t="shared" ref="F14:AY14" si="8">SUM(F15:F18)</f>
        <v>56667</v>
      </c>
      <c r="G14" s="3">
        <f t="shared" si="8"/>
        <v>200686.5</v>
      </c>
      <c r="H14" s="3">
        <f t="shared" si="8"/>
        <v>1200</v>
      </c>
      <c r="I14" s="3">
        <f t="shared" si="8"/>
        <v>2670.4</v>
      </c>
      <c r="J14" s="3">
        <f t="shared" si="8"/>
        <v>1170</v>
      </c>
      <c r="K14" s="3">
        <f t="shared" si="8"/>
        <v>154</v>
      </c>
      <c r="L14" s="3">
        <f t="shared" si="8"/>
        <v>2900</v>
      </c>
      <c r="M14" s="3">
        <f t="shared" si="8"/>
        <v>711</v>
      </c>
      <c r="N14" s="3">
        <f t="shared" si="8"/>
        <v>982</v>
      </c>
      <c r="O14" s="3">
        <f t="shared" si="8"/>
        <v>947</v>
      </c>
      <c r="P14" s="3">
        <f t="shared" si="8"/>
        <v>4400</v>
      </c>
      <c r="Q14" s="3">
        <f t="shared" si="8"/>
        <v>3760</v>
      </c>
      <c r="R14" s="3">
        <f t="shared" si="8"/>
        <v>942.9</v>
      </c>
      <c r="S14" s="3">
        <f t="shared" si="8"/>
        <v>2722</v>
      </c>
      <c r="T14" s="3">
        <f t="shared" si="8"/>
        <v>50842.2</v>
      </c>
      <c r="U14" s="3">
        <f t="shared" si="8"/>
        <v>1820</v>
      </c>
      <c r="V14" s="3">
        <f t="shared" si="8"/>
        <v>11845.900000000001</v>
      </c>
      <c r="W14" s="3">
        <f t="shared" si="8"/>
        <v>1393.4</v>
      </c>
      <c r="X14" s="3">
        <f t="shared" si="8"/>
        <v>2807</v>
      </c>
      <c r="Y14" s="3">
        <f t="shared" si="8"/>
        <v>3127.2000000000003</v>
      </c>
      <c r="Z14" s="3">
        <f t="shared" si="8"/>
        <v>36159.9</v>
      </c>
      <c r="AA14" s="3">
        <f t="shared" si="8"/>
        <v>2588.1999999999998</v>
      </c>
      <c r="AB14" s="3">
        <f t="shared" si="8"/>
        <v>1066.2</v>
      </c>
      <c r="AC14" s="3">
        <f t="shared" si="8"/>
        <v>2426.6000000000004</v>
      </c>
      <c r="AD14" s="3">
        <f t="shared" si="8"/>
        <v>1261.1999999999998</v>
      </c>
      <c r="AE14" s="3">
        <f t="shared" si="8"/>
        <v>1037.0999999999999</v>
      </c>
      <c r="AF14" s="3">
        <f t="shared" si="8"/>
        <v>1299</v>
      </c>
      <c r="AG14" s="3">
        <f t="shared" si="8"/>
        <v>615.79999999999995</v>
      </c>
      <c r="AH14" s="3">
        <f>SUM(AH15:AH18)</f>
        <v>2059.6</v>
      </c>
      <c r="AI14" s="3">
        <f t="shared" si="8"/>
        <v>2377.4</v>
      </c>
      <c r="AJ14" s="3">
        <f t="shared" si="8"/>
        <v>558.20000000000005</v>
      </c>
      <c r="AK14" s="3">
        <f t="shared" si="8"/>
        <v>3592</v>
      </c>
      <c r="AL14" s="3">
        <f t="shared" si="8"/>
        <v>3092.2999999999997</v>
      </c>
      <c r="AM14" s="3">
        <f t="shared" si="8"/>
        <v>450</v>
      </c>
      <c r="AN14" s="3">
        <f t="shared" si="8"/>
        <v>225</v>
      </c>
      <c r="AO14" s="3">
        <f t="shared" si="8"/>
        <v>215</v>
      </c>
      <c r="AP14" s="3">
        <f t="shared" si="8"/>
        <v>931.6</v>
      </c>
      <c r="AQ14" s="3">
        <f t="shared" si="8"/>
        <v>2116.1</v>
      </c>
      <c r="AR14" s="3">
        <f t="shared" si="8"/>
        <v>500</v>
      </c>
      <c r="AS14" s="3">
        <f t="shared" si="8"/>
        <v>35944.800000000003</v>
      </c>
      <c r="AT14" s="3">
        <f t="shared" si="8"/>
        <v>396</v>
      </c>
      <c r="AU14" s="3">
        <f t="shared" si="8"/>
        <v>3880</v>
      </c>
      <c r="AV14" s="3">
        <f t="shared" si="8"/>
        <v>885.5</v>
      </c>
      <c r="AW14" s="3">
        <f t="shared" si="8"/>
        <v>1247</v>
      </c>
      <c r="AX14" s="3">
        <f t="shared" si="8"/>
        <v>1367</v>
      </c>
      <c r="AY14" s="3">
        <f t="shared" si="8"/>
        <v>0</v>
      </c>
    </row>
    <row r="15" spans="1:51" s="37" customFormat="1" x14ac:dyDescent="0.25">
      <c r="A15" s="38"/>
      <c r="B15" s="38"/>
      <c r="C15" s="38">
        <v>60021</v>
      </c>
      <c r="D15" s="214" t="s">
        <v>373</v>
      </c>
      <c r="E15" s="39">
        <v>116596.3</v>
      </c>
      <c r="F15" s="39">
        <v>51149.7</v>
      </c>
      <c r="G15" s="39">
        <v>65446.6</v>
      </c>
      <c r="H15" s="39">
        <v>500</v>
      </c>
      <c r="I15" s="39">
        <v>1760</v>
      </c>
      <c r="J15" s="39">
        <v>600</v>
      </c>
      <c r="K15" s="39">
        <v>113.6</v>
      </c>
      <c r="L15" s="39">
        <v>2600</v>
      </c>
      <c r="M15" s="39">
        <v>466</v>
      </c>
      <c r="N15" s="39">
        <v>300</v>
      </c>
      <c r="O15" s="39">
        <v>517</v>
      </c>
      <c r="P15" s="39">
        <v>1632</v>
      </c>
      <c r="Q15" s="39">
        <v>1720</v>
      </c>
      <c r="R15" s="39">
        <v>479</v>
      </c>
      <c r="S15" s="39">
        <v>2466</v>
      </c>
      <c r="T15" s="39">
        <v>9201.1</v>
      </c>
      <c r="U15" s="39">
        <v>1800</v>
      </c>
      <c r="V15" s="39">
        <v>1689</v>
      </c>
      <c r="W15" s="39">
        <v>1185</v>
      </c>
      <c r="X15" s="39">
        <v>1420</v>
      </c>
      <c r="Y15" s="39">
        <v>724.3</v>
      </c>
      <c r="Z15" s="39">
        <v>5980.4</v>
      </c>
      <c r="AA15" s="39">
        <v>1304.8</v>
      </c>
      <c r="AB15" s="39">
        <v>618.1</v>
      </c>
      <c r="AC15" s="39">
        <v>1521.2</v>
      </c>
      <c r="AD15" s="39">
        <v>817.3</v>
      </c>
      <c r="AE15" s="39">
        <v>566.6</v>
      </c>
      <c r="AF15" s="39">
        <v>986.5</v>
      </c>
      <c r="AG15" s="39">
        <v>339.3</v>
      </c>
      <c r="AH15" s="39">
        <v>1747.4</v>
      </c>
      <c r="AI15" s="39">
        <v>1155.2</v>
      </c>
      <c r="AJ15" s="39">
        <v>427.2</v>
      </c>
      <c r="AK15" s="39">
        <v>446</v>
      </c>
      <c r="AL15" s="39">
        <v>1534.6</v>
      </c>
      <c r="AM15" s="39">
        <v>225</v>
      </c>
      <c r="AN15" s="39">
        <v>150</v>
      </c>
      <c r="AO15" s="39">
        <v>120</v>
      </c>
      <c r="AP15" s="39">
        <v>568</v>
      </c>
      <c r="AQ15" s="39">
        <v>1662.8</v>
      </c>
      <c r="AR15" s="39">
        <v>325.8</v>
      </c>
      <c r="AS15" s="39">
        <v>11301.8</v>
      </c>
      <c r="AT15" s="39">
        <v>367</v>
      </c>
      <c r="AU15" s="39">
        <v>1700</v>
      </c>
      <c r="AV15" s="39">
        <v>785</v>
      </c>
      <c r="AW15" s="39">
        <v>847.6</v>
      </c>
      <c r="AX15" s="39">
        <v>776</v>
      </c>
      <c r="AY15" s="39"/>
    </row>
    <row r="16" spans="1:51" s="37" customFormat="1" x14ac:dyDescent="0.25">
      <c r="A16" s="38"/>
      <c r="B16" s="38"/>
      <c r="C16" s="38">
        <v>60022</v>
      </c>
      <c r="D16" s="214" t="s">
        <v>374</v>
      </c>
      <c r="E16" s="39">
        <v>4895.3999999999996</v>
      </c>
      <c r="F16" s="39">
        <v>1546.4</v>
      </c>
      <c r="G16" s="39">
        <v>3349</v>
      </c>
      <c r="H16" s="39">
        <v>100</v>
      </c>
      <c r="I16" s="39">
        <v>591.6</v>
      </c>
      <c r="J16" s="39">
        <v>170</v>
      </c>
      <c r="K16" s="39">
        <v>3</v>
      </c>
      <c r="L16" s="39">
        <v>100</v>
      </c>
      <c r="M16" s="39">
        <v>45</v>
      </c>
      <c r="N16" s="39">
        <v>5</v>
      </c>
      <c r="O16" s="39">
        <v>30</v>
      </c>
      <c r="P16" s="39"/>
      <c r="Q16" s="39">
        <v>40</v>
      </c>
      <c r="R16" s="39">
        <v>40</v>
      </c>
      <c r="S16" s="39">
        <v>75</v>
      </c>
      <c r="T16" s="39">
        <v>92</v>
      </c>
      <c r="U16" s="39">
        <v>20</v>
      </c>
      <c r="V16" s="39">
        <v>18.2</v>
      </c>
      <c r="W16" s="39">
        <v>5.9</v>
      </c>
      <c r="X16" s="39"/>
      <c r="Y16" s="39">
        <v>30.6</v>
      </c>
      <c r="Z16" s="39">
        <v>452.7</v>
      </c>
      <c r="AA16" s="39">
        <v>596.70000000000005</v>
      </c>
      <c r="AB16" s="39">
        <v>51.8</v>
      </c>
      <c r="AC16" s="39">
        <v>92.9</v>
      </c>
      <c r="AD16" s="39">
        <v>85.9</v>
      </c>
      <c r="AE16" s="39">
        <v>8.5</v>
      </c>
      <c r="AF16" s="39"/>
      <c r="AG16" s="39">
        <v>71.5</v>
      </c>
      <c r="AH16" s="39">
        <v>226.3</v>
      </c>
      <c r="AI16" s="39">
        <v>25.2</v>
      </c>
      <c r="AJ16" s="39">
        <v>10</v>
      </c>
      <c r="AK16" s="39">
        <v>12</v>
      </c>
      <c r="AL16" s="39">
        <v>45</v>
      </c>
      <c r="AM16" s="39">
        <v>10</v>
      </c>
      <c r="AN16" s="39">
        <v>15</v>
      </c>
      <c r="AO16" s="39">
        <v>5</v>
      </c>
      <c r="AP16" s="39">
        <v>30</v>
      </c>
      <c r="AQ16" s="39">
        <v>77.2</v>
      </c>
      <c r="AR16" s="39"/>
      <c r="AS16" s="39"/>
      <c r="AT16" s="39">
        <v>5</v>
      </c>
      <c r="AU16" s="39">
        <v>70</v>
      </c>
      <c r="AV16" s="39">
        <v>12</v>
      </c>
      <c r="AW16" s="39">
        <v>24</v>
      </c>
      <c r="AX16" s="39">
        <v>56</v>
      </c>
      <c r="AY16" s="39"/>
    </row>
    <row r="17" spans="1:51" s="37" customFormat="1" x14ac:dyDescent="0.25">
      <c r="A17" s="38"/>
      <c r="B17" s="38"/>
      <c r="C17" s="38">
        <v>60023</v>
      </c>
      <c r="D17" s="214" t="s">
        <v>563</v>
      </c>
      <c r="E17" s="39">
        <v>135258.70000000001</v>
      </c>
      <c r="F17" s="39">
        <v>3872.1</v>
      </c>
      <c r="G17" s="39">
        <v>131386.6</v>
      </c>
      <c r="H17" s="39">
        <v>600</v>
      </c>
      <c r="I17" s="39">
        <v>318.8</v>
      </c>
      <c r="J17" s="39">
        <v>400</v>
      </c>
      <c r="K17" s="39">
        <v>37.4</v>
      </c>
      <c r="L17" s="39">
        <v>200</v>
      </c>
      <c r="M17" s="39">
        <v>200</v>
      </c>
      <c r="N17" s="39">
        <v>677</v>
      </c>
      <c r="O17" s="39">
        <v>400</v>
      </c>
      <c r="P17" s="39">
        <v>2768</v>
      </c>
      <c r="Q17" s="39">
        <v>2000</v>
      </c>
      <c r="R17" s="39">
        <v>423.9</v>
      </c>
      <c r="S17" s="39">
        <v>181</v>
      </c>
      <c r="T17" s="39">
        <v>41510.9</v>
      </c>
      <c r="U17" s="39"/>
      <c r="V17" s="39">
        <v>10138.700000000001</v>
      </c>
      <c r="W17" s="39">
        <v>202.5</v>
      </c>
      <c r="X17" s="39">
        <v>1387</v>
      </c>
      <c r="Y17" s="39">
        <v>2372.3000000000002</v>
      </c>
      <c r="Z17" s="39">
        <v>29544.3</v>
      </c>
      <c r="AA17" s="39">
        <v>672.7</v>
      </c>
      <c r="AB17" s="39">
        <v>385.3</v>
      </c>
      <c r="AC17" s="39">
        <v>788.7</v>
      </c>
      <c r="AD17" s="39">
        <v>358</v>
      </c>
      <c r="AE17" s="39">
        <v>462</v>
      </c>
      <c r="AF17" s="39">
        <v>312.5</v>
      </c>
      <c r="AG17" s="39">
        <v>205</v>
      </c>
      <c r="AH17" s="39">
        <v>83.8</v>
      </c>
      <c r="AI17" s="39">
        <v>1197</v>
      </c>
      <c r="AJ17" s="39">
        <v>121</v>
      </c>
      <c r="AK17" s="39">
        <v>3130</v>
      </c>
      <c r="AL17" s="39">
        <v>1413</v>
      </c>
      <c r="AM17" s="39">
        <v>200</v>
      </c>
      <c r="AN17" s="39">
        <v>60</v>
      </c>
      <c r="AO17" s="39">
        <v>90</v>
      </c>
      <c r="AP17" s="39">
        <v>288.60000000000002</v>
      </c>
      <c r="AQ17" s="39">
        <v>376.1</v>
      </c>
      <c r="AR17" s="39">
        <v>174.2</v>
      </c>
      <c r="AS17" s="39">
        <v>24643</v>
      </c>
      <c r="AT17" s="39">
        <v>24</v>
      </c>
      <c r="AU17" s="39">
        <v>2100</v>
      </c>
      <c r="AV17" s="39">
        <v>88.5</v>
      </c>
      <c r="AW17" s="39">
        <v>351.4</v>
      </c>
      <c r="AX17" s="39">
        <v>500</v>
      </c>
      <c r="AY17" s="39"/>
    </row>
    <row r="18" spans="1:51" s="37" customFormat="1" x14ac:dyDescent="0.25">
      <c r="A18" s="38"/>
      <c r="B18" s="38"/>
      <c r="C18" s="38">
        <v>60028</v>
      </c>
      <c r="D18" s="214" t="s">
        <v>375</v>
      </c>
      <c r="E18" s="39">
        <v>603.1</v>
      </c>
      <c r="F18" s="39">
        <v>98.8</v>
      </c>
      <c r="G18" s="39">
        <v>504.3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38.200000000000003</v>
      </c>
      <c r="U18" s="39"/>
      <c r="V18" s="39"/>
      <c r="W18" s="39"/>
      <c r="X18" s="39"/>
      <c r="Y18" s="39"/>
      <c r="Z18" s="39">
        <v>182.5</v>
      </c>
      <c r="AA18" s="39">
        <v>14</v>
      </c>
      <c r="AB18" s="39">
        <v>11</v>
      </c>
      <c r="AC18" s="39">
        <v>23.8</v>
      </c>
      <c r="AD18" s="39"/>
      <c r="AE18" s="39"/>
      <c r="AF18" s="39"/>
      <c r="AG18" s="39"/>
      <c r="AH18" s="39">
        <v>2.1</v>
      </c>
      <c r="AI18" s="39"/>
      <c r="AJ18" s="39"/>
      <c r="AK18" s="39">
        <v>4</v>
      </c>
      <c r="AL18" s="39">
        <v>99.7</v>
      </c>
      <c r="AM18" s="39">
        <v>15</v>
      </c>
      <c r="AN18" s="39"/>
      <c r="AO18" s="39"/>
      <c r="AP18" s="39">
        <v>45</v>
      </c>
      <c r="AQ18" s="39"/>
      <c r="AR18" s="39"/>
      <c r="AS18" s="39"/>
      <c r="AT18" s="39"/>
      <c r="AU18" s="39">
        <v>10</v>
      </c>
      <c r="AV18" s="39"/>
      <c r="AW18" s="39">
        <v>24</v>
      </c>
      <c r="AX18" s="39">
        <v>35</v>
      </c>
      <c r="AY18" s="39"/>
    </row>
    <row r="19" spans="1:51" x14ac:dyDescent="0.25">
      <c r="A19" s="4"/>
      <c r="B19" s="4">
        <v>6003</v>
      </c>
      <c r="C19" s="4"/>
      <c r="D19" s="224" t="s">
        <v>376</v>
      </c>
      <c r="E19" s="3">
        <f>SUM(E20:E27)</f>
        <v>145891.20000000004</v>
      </c>
      <c r="F19" s="3">
        <f t="shared" ref="F19:AY19" si="9">SUM(F20:F27)</f>
        <v>4066.2999999999997</v>
      </c>
      <c r="G19" s="3">
        <f t="shared" si="9"/>
        <v>141824.90000000002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94761</v>
      </c>
      <c r="P19" s="3">
        <f t="shared" si="9"/>
        <v>4324</v>
      </c>
      <c r="Q19" s="3">
        <f t="shared" si="9"/>
        <v>31850</v>
      </c>
      <c r="R19" s="3">
        <f t="shared" si="9"/>
        <v>0</v>
      </c>
      <c r="S19" s="3">
        <f t="shared" si="9"/>
        <v>0</v>
      </c>
      <c r="T19" s="3">
        <f t="shared" si="9"/>
        <v>846.9</v>
      </c>
      <c r="U19" s="3">
        <f t="shared" si="9"/>
        <v>0</v>
      </c>
      <c r="V19" s="3">
        <f t="shared" si="9"/>
        <v>3</v>
      </c>
      <c r="W19" s="3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395.30000000000007</v>
      </c>
      <c r="AA19" s="3">
        <f t="shared" si="9"/>
        <v>818.4</v>
      </c>
      <c r="AB19" s="3">
        <f t="shared" si="9"/>
        <v>45.7</v>
      </c>
      <c r="AC19" s="3">
        <f t="shared" si="9"/>
        <v>8041</v>
      </c>
      <c r="AD19" s="3">
        <f t="shared" si="9"/>
        <v>110</v>
      </c>
      <c r="AE19" s="3">
        <f t="shared" si="9"/>
        <v>306</v>
      </c>
      <c r="AF19" s="3">
        <f t="shared" si="9"/>
        <v>171.1</v>
      </c>
      <c r="AG19" s="3">
        <f t="shared" si="9"/>
        <v>0</v>
      </c>
      <c r="AH19" s="3">
        <f t="shared" si="9"/>
        <v>0</v>
      </c>
      <c r="AI19" s="3">
        <f t="shared" si="9"/>
        <v>0</v>
      </c>
      <c r="AJ19" s="3">
        <f t="shared" si="9"/>
        <v>0</v>
      </c>
      <c r="AK19" s="3">
        <f t="shared" si="9"/>
        <v>0</v>
      </c>
      <c r="AL19" s="3">
        <f t="shared" si="9"/>
        <v>0</v>
      </c>
      <c r="AM19" s="3">
        <f t="shared" si="9"/>
        <v>31</v>
      </c>
      <c r="AN19" s="3">
        <f t="shared" si="9"/>
        <v>0</v>
      </c>
      <c r="AO19" s="3">
        <f t="shared" si="9"/>
        <v>0</v>
      </c>
      <c r="AP19" s="3">
        <f t="shared" si="9"/>
        <v>0</v>
      </c>
      <c r="AQ19" s="3">
        <f t="shared" si="9"/>
        <v>121.5</v>
      </c>
      <c r="AR19" s="3">
        <f t="shared" si="9"/>
        <v>0</v>
      </c>
      <c r="AS19" s="3">
        <f t="shared" si="9"/>
        <v>0</v>
      </c>
      <c r="AT19" s="3">
        <f t="shared" si="9"/>
        <v>0</v>
      </c>
      <c r="AU19" s="3">
        <f t="shared" si="9"/>
        <v>0</v>
      </c>
      <c r="AV19" s="3">
        <f t="shared" si="9"/>
        <v>0</v>
      </c>
      <c r="AW19" s="3">
        <f t="shared" si="9"/>
        <v>0</v>
      </c>
      <c r="AX19" s="3">
        <f t="shared" si="9"/>
        <v>0</v>
      </c>
      <c r="AY19" s="3">
        <f t="shared" si="9"/>
        <v>0</v>
      </c>
    </row>
    <row r="20" spans="1:51" s="37" customFormat="1" x14ac:dyDescent="0.25">
      <c r="A20" s="38"/>
      <c r="B20" s="38"/>
      <c r="C20" s="38">
        <v>60031</v>
      </c>
      <c r="D20" s="214" t="s">
        <v>377</v>
      </c>
      <c r="E20" s="39">
        <v>130555</v>
      </c>
      <c r="F20" s="39">
        <v>76.900000000000006</v>
      </c>
      <c r="G20" s="39">
        <v>130478.1</v>
      </c>
      <c r="H20" s="39"/>
      <c r="I20" s="39"/>
      <c r="J20" s="39"/>
      <c r="K20" s="39"/>
      <c r="L20" s="39"/>
      <c r="M20" s="39"/>
      <c r="N20" s="39"/>
      <c r="O20" s="39">
        <v>94661</v>
      </c>
      <c r="P20" s="39">
        <v>3959</v>
      </c>
      <c r="Q20" s="39">
        <v>31650</v>
      </c>
      <c r="R20" s="39"/>
      <c r="S20" s="39"/>
      <c r="T20" s="39"/>
      <c r="U20" s="39"/>
      <c r="V20" s="39"/>
      <c r="W20" s="39"/>
      <c r="X20" s="39"/>
      <c r="Y20" s="39"/>
      <c r="Z20" s="39">
        <v>25.6</v>
      </c>
      <c r="AA20" s="39">
        <v>33.5</v>
      </c>
      <c r="AB20" s="39"/>
      <c r="AC20" s="39">
        <v>109</v>
      </c>
      <c r="AD20" s="39">
        <v>32</v>
      </c>
      <c r="AE20" s="39"/>
      <c r="AF20" s="39"/>
      <c r="AG20" s="39"/>
      <c r="AH20" s="39"/>
      <c r="AI20" s="39"/>
      <c r="AJ20" s="39"/>
      <c r="AK20" s="39"/>
      <c r="AL20" s="39"/>
      <c r="AM20" s="39">
        <v>8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s="37" customFormat="1" x14ac:dyDescent="0.25">
      <c r="A21" s="38"/>
      <c r="B21" s="38"/>
      <c r="C21" s="38">
        <v>60032</v>
      </c>
      <c r="D21" s="214" t="s">
        <v>378</v>
      </c>
      <c r="E21" s="39">
        <v>2892.5</v>
      </c>
      <c r="F21" s="39">
        <v>140.30000000000001</v>
      </c>
      <c r="G21" s="39">
        <v>2752.2</v>
      </c>
      <c r="H21" s="39"/>
      <c r="I21" s="39"/>
      <c r="J21" s="39"/>
      <c r="K21" s="39"/>
      <c r="L21" s="39"/>
      <c r="M21" s="39"/>
      <c r="N21" s="39"/>
      <c r="O21" s="39"/>
      <c r="P21" s="39">
        <v>365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7.8</v>
      </c>
      <c r="AA21" s="39">
        <v>149.19999999999999</v>
      </c>
      <c r="AB21" s="39"/>
      <c r="AC21" s="39">
        <v>2230.1999999999998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s="37" customFormat="1" x14ac:dyDescent="0.25">
      <c r="A22" s="38"/>
      <c r="B22" s="38"/>
      <c r="C22" s="38">
        <v>60033</v>
      </c>
      <c r="D22" s="214" t="s">
        <v>379</v>
      </c>
      <c r="E22" s="39">
        <v>2266.6</v>
      </c>
      <c r="F22" s="39">
        <v>1422.9</v>
      </c>
      <c r="G22" s="39">
        <v>843.7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12</v>
      </c>
      <c r="U22" s="39"/>
      <c r="V22" s="39">
        <v>3</v>
      </c>
      <c r="W22" s="39"/>
      <c r="X22" s="39"/>
      <c r="Y22" s="39"/>
      <c r="Z22" s="39">
        <v>30.1</v>
      </c>
      <c r="AA22" s="39">
        <v>152.30000000000001</v>
      </c>
      <c r="AB22" s="39"/>
      <c r="AC22" s="39">
        <v>311.8</v>
      </c>
      <c r="AD22" s="39"/>
      <c r="AE22" s="39">
        <v>240</v>
      </c>
      <c r="AF22" s="39">
        <v>94.5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s="37" customFormat="1" x14ac:dyDescent="0.25">
      <c r="A23" s="38"/>
      <c r="B23" s="38"/>
      <c r="C23" s="38">
        <v>60034</v>
      </c>
      <c r="D23" s="214" t="s">
        <v>380</v>
      </c>
      <c r="E23" s="39">
        <v>1089.5</v>
      </c>
      <c r="F23" s="39">
        <v>370</v>
      </c>
      <c r="G23" s="39">
        <v>719.5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32.4</v>
      </c>
      <c r="AA23" s="39">
        <v>151.5</v>
      </c>
      <c r="AB23" s="39"/>
      <c r="AC23" s="39">
        <v>535.6</v>
      </c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s="37" customFormat="1" x14ac:dyDescent="0.25">
      <c r="A24" s="38"/>
      <c r="B24" s="38"/>
      <c r="C24" s="38">
        <v>60035</v>
      </c>
      <c r="D24" s="214" t="s">
        <v>381</v>
      </c>
      <c r="E24" s="39">
        <v>661.2</v>
      </c>
      <c r="F24" s="39">
        <v>184.4</v>
      </c>
      <c r="G24" s="39">
        <v>476.8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4.9000000000000004</v>
      </c>
      <c r="AA24" s="39">
        <v>135.80000000000001</v>
      </c>
      <c r="AB24" s="39"/>
      <c r="AC24" s="39">
        <v>259.5</v>
      </c>
      <c r="AD24" s="39"/>
      <c r="AE24" s="39"/>
      <c r="AF24" s="39">
        <v>76.599999999999994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s="37" customFormat="1" x14ac:dyDescent="0.25">
      <c r="A25" s="38"/>
      <c r="B25" s="38"/>
      <c r="C25" s="38">
        <v>60036</v>
      </c>
      <c r="D25" s="214" t="s">
        <v>564</v>
      </c>
      <c r="E25" s="39">
        <v>4788.1000000000004</v>
      </c>
      <c r="F25" s="39">
        <v>351.2</v>
      </c>
      <c r="G25" s="39">
        <v>4436.8999999999996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4.9000000000000004</v>
      </c>
      <c r="AA25" s="39">
        <v>53</v>
      </c>
      <c r="AB25" s="39"/>
      <c r="AC25" s="39">
        <v>4379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s="37" customFormat="1" x14ac:dyDescent="0.25">
      <c r="A26" s="38"/>
      <c r="B26" s="38"/>
      <c r="C26" s="38">
        <v>60037</v>
      </c>
      <c r="D26" s="214" t="s">
        <v>565</v>
      </c>
      <c r="E26" s="39">
        <v>3563.6</v>
      </c>
      <c r="F26" s="39">
        <v>1466.5</v>
      </c>
      <c r="G26" s="39">
        <v>2097.1</v>
      </c>
      <c r="H26" s="39"/>
      <c r="I26" s="39"/>
      <c r="J26" s="39"/>
      <c r="K26" s="39"/>
      <c r="L26" s="39"/>
      <c r="M26" s="39"/>
      <c r="N26" s="39"/>
      <c r="O26" s="39">
        <v>100</v>
      </c>
      <c r="P26" s="39"/>
      <c r="Q26" s="39">
        <v>200</v>
      </c>
      <c r="R26" s="39"/>
      <c r="S26" s="39"/>
      <c r="T26" s="39">
        <v>834.9</v>
      </c>
      <c r="U26" s="39"/>
      <c r="V26" s="39"/>
      <c r="W26" s="39"/>
      <c r="X26" s="39"/>
      <c r="Y26" s="39"/>
      <c r="Z26" s="39">
        <v>289.60000000000002</v>
      </c>
      <c r="AA26" s="39">
        <v>138.5</v>
      </c>
      <c r="AB26" s="39">
        <v>45.7</v>
      </c>
      <c r="AC26" s="39">
        <v>214.9</v>
      </c>
      <c r="AD26" s="39">
        <v>78</v>
      </c>
      <c r="AE26" s="39">
        <v>66</v>
      </c>
      <c r="AF26" s="39"/>
      <c r="AG26" s="39"/>
      <c r="AH26" s="39"/>
      <c r="AI26" s="39"/>
      <c r="AJ26" s="39"/>
      <c r="AK26" s="39"/>
      <c r="AL26" s="39"/>
      <c r="AM26" s="39">
        <v>8</v>
      </c>
      <c r="AN26" s="39"/>
      <c r="AO26" s="39"/>
      <c r="AP26" s="39"/>
      <c r="AQ26" s="39">
        <v>121.5</v>
      </c>
      <c r="AR26" s="39"/>
      <c r="AS26" s="39"/>
      <c r="AT26" s="39"/>
      <c r="AU26" s="39"/>
      <c r="AV26" s="39"/>
      <c r="AW26" s="39"/>
      <c r="AX26" s="39"/>
      <c r="AY26" s="39"/>
    </row>
    <row r="27" spans="1:51" s="37" customFormat="1" x14ac:dyDescent="0.25">
      <c r="A27" s="38"/>
      <c r="B27" s="38"/>
      <c r="C27" s="38">
        <v>60038</v>
      </c>
      <c r="D27" s="214" t="s">
        <v>382</v>
      </c>
      <c r="E27" s="39">
        <v>74.7</v>
      </c>
      <c r="F27" s="39">
        <v>54.1</v>
      </c>
      <c r="G27" s="39">
        <v>20.6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>
        <v>4.5999999999999996</v>
      </c>
      <c r="AB27" s="39"/>
      <c r="AC27" s="39">
        <v>1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15</v>
      </c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x14ac:dyDescent="0.25">
      <c r="A28" s="4"/>
      <c r="B28" s="4">
        <v>6004</v>
      </c>
      <c r="C28" s="4"/>
      <c r="D28" s="224" t="s">
        <v>383</v>
      </c>
      <c r="E28" s="3">
        <f>SUM(E29:E32)</f>
        <v>161587</v>
      </c>
      <c r="F28" s="3">
        <f t="shared" ref="F28:X28" si="10">SUM(F29:F32)</f>
        <v>5788.5</v>
      </c>
      <c r="G28" s="3">
        <f>SUM(G29:G32)</f>
        <v>155798.5</v>
      </c>
      <c r="H28" s="3">
        <f t="shared" ref="H28:K28" si="11">SUM(H29:H32)</f>
        <v>1000</v>
      </c>
      <c r="I28" s="3">
        <f t="shared" si="11"/>
        <v>7850.2</v>
      </c>
      <c r="J28" s="3">
        <f t="shared" si="11"/>
        <v>3389</v>
      </c>
      <c r="K28" s="3">
        <f t="shared" si="11"/>
        <v>129</v>
      </c>
      <c r="L28" s="3">
        <f t="shared" si="10"/>
        <v>5000</v>
      </c>
      <c r="M28" s="3">
        <f t="shared" si="10"/>
        <v>610</v>
      </c>
      <c r="N28" s="3">
        <f t="shared" si="10"/>
        <v>30</v>
      </c>
      <c r="O28" s="3">
        <f t="shared" si="10"/>
        <v>59250</v>
      </c>
      <c r="P28" s="3">
        <f t="shared" si="10"/>
        <v>55249</v>
      </c>
      <c r="Q28" s="3">
        <f t="shared" si="10"/>
        <v>7758</v>
      </c>
      <c r="R28" s="3">
        <f t="shared" si="10"/>
        <v>16</v>
      </c>
      <c r="S28" s="3">
        <f t="shared" si="10"/>
        <v>159</v>
      </c>
      <c r="T28" s="3">
        <f t="shared" si="10"/>
        <v>4912.3999999999996</v>
      </c>
      <c r="U28" s="3">
        <f t="shared" si="10"/>
        <v>14</v>
      </c>
      <c r="V28" s="3">
        <f t="shared" si="10"/>
        <v>644.79999999999995</v>
      </c>
      <c r="W28" s="3">
        <f t="shared" si="10"/>
        <v>177.4</v>
      </c>
      <c r="X28" s="3">
        <f t="shared" si="10"/>
        <v>0</v>
      </c>
      <c r="Y28" s="3">
        <f>SUM(Y29:Y32)</f>
        <v>1956.3</v>
      </c>
      <c r="Z28" s="3">
        <f>SUM(Z29:Z32)</f>
        <v>204.60000000000002</v>
      </c>
      <c r="AA28" s="3">
        <f t="shared" ref="AA28:AY28" si="12">SUM(AA29:AA32)</f>
        <v>125.6</v>
      </c>
      <c r="AB28" s="3">
        <f t="shared" si="12"/>
        <v>301.89999999999998</v>
      </c>
      <c r="AC28" s="3">
        <f t="shared" si="12"/>
        <v>664</v>
      </c>
      <c r="AD28" s="3">
        <f t="shared" si="12"/>
        <v>400</v>
      </c>
      <c r="AE28" s="3">
        <f t="shared" si="12"/>
        <v>1629</v>
      </c>
      <c r="AF28" s="3">
        <f t="shared" si="12"/>
        <v>28.5</v>
      </c>
      <c r="AG28" s="3">
        <f t="shared" si="12"/>
        <v>43.099999999999994</v>
      </c>
      <c r="AH28" s="3">
        <f t="shared" si="12"/>
        <v>169.2</v>
      </c>
      <c r="AI28" s="3">
        <f t="shared" si="12"/>
        <v>25.3</v>
      </c>
      <c r="AJ28" s="3">
        <f t="shared" si="12"/>
        <v>20</v>
      </c>
      <c r="AK28" s="3">
        <f t="shared" si="12"/>
        <v>312</v>
      </c>
      <c r="AL28" s="3">
        <f t="shared" si="12"/>
        <v>520</v>
      </c>
      <c r="AM28" s="3">
        <f t="shared" si="12"/>
        <v>20</v>
      </c>
      <c r="AN28" s="3">
        <f t="shared" si="12"/>
        <v>74</v>
      </c>
      <c r="AO28" s="3">
        <f t="shared" si="12"/>
        <v>750</v>
      </c>
      <c r="AP28" s="3">
        <f t="shared" si="12"/>
        <v>260.10000000000002</v>
      </c>
      <c r="AQ28" s="3">
        <f t="shared" si="12"/>
        <v>120</v>
      </c>
      <c r="AR28" s="3">
        <f t="shared" si="12"/>
        <v>3.6</v>
      </c>
      <c r="AS28" s="3">
        <f t="shared" si="12"/>
        <v>525</v>
      </c>
      <c r="AT28" s="3">
        <f t="shared" si="12"/>
        <v>195</v>
      </c>
      <c r="AU28" s="3">
        <f t="shared" si="12"/>
        <v>182</v>
      </c>
      <c r="AV28" s="3">
        <f t="shared" si="12"/>
        <v>467.5</v>
      </c>
      <c r="AW28" s="3">
        <f t="shared" si="12"/>
        <v>63</v>
      </c>
      <c r="AX28" s="3">
        <f t="shared" si="12"/>
        <v>550</v>
      </c>
      <c r="AY28" s="3">
        <f t="shared" si="12"/>
        <v>0</v>
      </c>
    </row>
    <row r="29" spans="1:51" s="37" customFormat="1" x14ac:dyDescent="0.25">
      <c r="A29" s="38"/>
      <c r="B29" s="38"/>
      <c r="C29" s="38">
        <v>60041</v>
      </c>
      <c r="D29" s="214" t="s">
        <v>384</v>
      </c>
      <c r="E29" s="39">
        <v>130986</v>
      </c>
      <c r="F29" s="39">
        <v>5227.1000000000004</v>
      </c>
      <c r="G29" s="39">
        <v>125758.9</v>
      </c>
      <c r="H29" s="39">
        <v>500</v>
      </c>
      <c r="I29" s="39">
        <v>7850.2</v>
      </c>
      <c r="J29" s="39">
        <v>3339</v>
      </c>
      <c r="K29" s="39">
        <v>117.5</v>
      </c>
      <c r="L29" s="39">
        <v>500</v>
      </c>
      <c r="M29" s="39">
        <v>320</v>
      </c>
      <c r="N29" s="39">
        <v>30</v>
      </c>
      <c r="O29" s="39">
        <v>38389</v>
      </c>
      <c r="P29" s="39">
        <v>52249</v>
      </c>
      <c r="Q29" s="39">
        <v>7758</v>
      </c>
      <c r="R29" s="39">
        <v>16</v>
      </c>
      <c r="S29" s="39">
        <v>159</v>
      </c>
      <c r="T29" s="39">
        <v>4889.8999999999996</v>
      </c>
      <c r="U29" s="39">
        <v>4</v>
      </c>
      <c r="V29" s="39">
        <v>469.8</v>
      </c>
      <c r="W29" s="39">
        <v>133.9</v>
      </c>
      <c r="X29" s="39"/>
      <c r="Y29" s="39">
        <v>1950</v>
      </c>
      <c r="Z29" s="39">
        <v>48.8</v>
      </c>
      <c r="AA29" s="39">
        <v>18.600000000000001</v>
      </c>
      <c r="AB29" s="39">
        <v>301.89999999999998</v>
      </c>
      <c r="AC29" s="39">
        <v>625</v>
      </c>
      <c r="AD29" s="39">
        <v>280</v>
      </c>
      <c r="AE29" s="39">
        <v>1629</v>
      </c>
      <c r="AF29" s="39">
        <v>28.5</v>
      </c>
      <c r="AG29" s="39"/>
      <c r="AH29" s="39">
        <v>154.19999999999999</v>
      </c>
      <c r="AI29" s="39">
        <v>15</v>
      </c>
      <c r="AJ29" s="39">
        <v>10</v>
      </c>
      <c r="AK29" s="39">
        <v>312</v>
      </c>
      <c r="AL29" s="39">
        <v>520</v>
      </c>
      <c r="AM29" s="39">
        <v>20</v>
      </c>
      <c r="AN29" s="39">
        <v>74</v>
      </c>
      <c r="AO29" s="39">
        <v>750</v>
      </c>
      <c r="AP29" s="39">
        <v>240.1</v>
      </c>
      <c r="AQ29" s="39">
        <v>114</v>
      </c>
      <c r="AR29" s="39"/>
      <c r="AS29" s="39">
        <v>525</v>
      </c>
      <c r="AT29" s="39">
        <v>195</v>
      </c>
      <c r="AU29" s="39">
        <v>162</v>
      </c>
      <c r="AV29" s="39">
        <v>467.5</v>
      </c>
      <c r="AW29" s="39">
        <v>63</v>
      </c>
      <c r="AX29" s="39">
        <v>530</v>
      </c>
      <c r="AY29" s="39"/>
    </row>
    <row r="30" spans="1:51" s="37" customFormat="1" x14ac:dyDescent="0.25">
      <c r="A30" s="38"/>
      <c r="B30" s="38"/>
      <c r="C30" s="38">
        <v>60042</v>
      </c>
      <c r="D30" s="214" t="s">
        <v>385</v>
      </c>
      <c r="E30" s="39">
        <v>4126.3999999999996</v>
      </c>
      <c r="F30" s="39">
        <v>435.4</v>
      </c>
      <c r="G30" s="39">
        <v>3691</v>
      </c>
      <c r="H30" s="39"/>
      <c r="I30" s="39"/>
      <c r="J30" s="39"/>
      <c r="K30" s="39"/>
      <c r="L30" s="39">
        <v>100</v>
      </c>
      <c r="M30" s="39">
        <v>250</v>
      </c>
      <c r="N30" s="39"/>
      <c r="O30" s="39"/>
      <c r="P30" s="39">
        <v>3000</v>
      </c>
      <c r="Q30" s="39"/>
      <c r="R30" s="39"/>
      <c r="S30" s="39"/>
      <c r="T30" s="39">
        <v>4.8</v>
      </c>
      <c r="U30" s="39">
        <v>10</v>
      </c>
      <c r="V30" s="39">
        <v>170</v>
      </c>
      <c r="W30" s="39">
        <v>2.5</v>
      </c>
      <c r="X30" s="39"/>
      <c r="Y30" s="39">
        <v>6.3</v>
      </c>
      <c r="Z30" s="39">
        <v>26</v>
      </c>
      <c r="AA30" s="39">
        <v>50.1</v>
      </c>
      <c r="AB30" s="39"/>
      <c r="AC30" s="39">
        <v>19</v>
      </c>
      <c r="AD30" s="39"/>
      <c r="AE30" s="39"/>
      <c r="AF30" s="39"/>
      <c r="AG30" s="39"/>
      <c r="AH30" s="39">
        <v>15</v>
      </c>
      <c r="AI30" s="39">
        <v>10.3</v>
      </c>
      <c r="AJ30" s="39"/>
      <c r="AK30" s="39"/>
      <c r="AL30" s="39"/>
      <c r="AM30" s="39"/>
      <c r="AN30" s="39"/>
      <c r="AO30" s="39"/>
      <c r="AP30" s="39"/>
      <c r="AQ30" s="39">
        <v>6</v>
      </c>
      <c r="AR30" s="39">
        <v>1</v>
      </c>
      <c r="AS30" s="39"/>
      <c r="AT30" s="39"/>
      <c r="AU30" s="39"/>
      <c r="AV30" s="39"/>
      <c r="AW30" s="39"/>
      <c r="AX30" s="39">
        <v>20</v>
      </c>
      <c r="AY30" s="39"/>
    </row>
    <row r="31" spans="1:51" s="37" customFormat="1" x14ac:dyDescent="0.25">
      <c r="A31" s="40"/>
      <c r="B31" s="40"/>
      <c r="C31" s="38">
        <v>60043</v>
      </c>
      <c r="D31" s="214" t="s">
        <v>386</v>
      </c>
      <c r="E31" s="39">
        <v>5195.8999999999996</v>
      </c>
      <c r="F31" s="39">
        <v>3</v>
      </c>
      <c r="G31" s="39">
        <v>5192.8999999999996</v>
      </c>
      <c r="H31" s="39">
        <v>500</v>
      </c>
      <c r="I31" s="39"/>
      <c r="J31" s="39">
        <v>50</v>
      </c>
      <c r="K31" s="39">
        <v>10.5</v>
      </c>
      <c r="L31" s="39">
        <v>4400</v>
      </c>
      <c r="M31" s="39">
        <v>40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>
        <v>129</v>
      </c>
      <c r="AA31" s="39"/>
      <c r="AB31" s="39"/>
      <c r="AC31" s="39">
        <v>20</v>
      </c>
      <c r="AD31" s="39"/>
      <c r="AE31" s="39"/>
      <c r="AF31" s="39"/>
      <c r="AG31" s="39">
        <v>10.8</v>
      </c>
      <c r="AH31" s="39"/>
      <c r="AI31" s="39"/>
      <c r="AJ31" s="39">
        <v>10</v>
      </c>
      <c r="AK31" s="39"/>
      <c r="AL31" s="39"/>
      <c r="AM31" s="39"/>
      <c r="AN31" s="39"/>
      <c r="AO31" s="39"/>
      <c r="AP31" s="39"/>
      <c r="AQ31" s="39"/>
      <c r="AR31" s="39">
        <v>2.6</v>
      </c>
      <c r="AS31" s="39"/>
      <c r="AT31" s="39"/>
      <c r="AU31" s="39">
        <v>20</v>
      </c>
      <c r="AV31" s="39"/>
      <c r="AW31" s="39"/>
      <c r="AX31" s="39"/>
      <c r="AY31" s="39"/>
    </row>
    <row r="32" spans="1:51" s="37" customFormat="1" x14ac:dyDescent="0.25">
      <c r="A32" s="38"/>
      <c r="B32" s="38"/>
      <c r="C32" s="38">
        <v>60048</v>
      </c>
      <c r="D32" s="217" t="s">
        <v>387</v>
      </c>
      <c r="E32" s="39">
        <v>21278.7</v>
      </c>
      <c r="F32" s="39">
        <v>123</v>
      </c>
      <c r="G32" s="39">
        <v>21155.7</v>
      </c>
      <c r="H32" s="39"/>
      <c r="I32" s="39"/>
      <c r="J32" s="39"/>
      <c r="K32" s="39">
        <v>1</v>
      </c>
      <c r="L32" s="39"/>
      <c r="M32" s="39"/>
      <c r="N32" s="39"/>
      <c r="O32" s="39">
        <v>20861</v>
      </c>
      <c r="P32" s="39"/>
      <c r="Q32" s="39"/>
      <c r="R32" s="39"/>
      <c r="S32" s="39"/>
      <c r="T32" s="39">
        <v>17.7</v>
      </c>
      <c r="U32" s="39"/>
      <c r="V32" s="39">
        <v>5</v>
      </c>
      <c r="W32" s="39">
        <v>41</v>
      </c>
      <c r="X32" s="39"/>
      <c r="Y32" s="39"/>
      <c r="Z32" s="39">
        <v>0.8</v>
      </c>
      <c r="AA32" s="39">
        <v>56.9</v>
      </c>
      <c r="AB32" s="39"/>
      <c r="AC32" s="39"/>
      <c r="AD32" s="39">
        <v>120</v>
      </c>
      <c r="AE32" s="39"/>
      <c r="AF32" s="39"/>
      <c r="AG32" s="39">
        <v>32.299999999999997</v>
      </c>
      <c r="AH32" s="39"/>
      <c r="AI32" s="39"/>
      <c r="AJ32" s="39"/>
      <c r="AK32" s="39"/>
      <c r="AL32" s="39"/>
      <c r="AM32" s="39"/>
      <c r="AN32" s="39"/>
      <c r="AO32" s="39"/>
      <c r="AP32" s="39">
        <v>20</v>
      </c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25">
      <c r="A33" s="4"/>
      <c r="B33" s="4">
        <v>6005</v>
      </c>
      <c r="C33" s="4"/>
      <c r="D33" s="224" t="s">
        <v>388</v>
      </c>
      <c r="E33" s="3">
        <f>SUM(E34:E39)</f>
        <v>393499.5</v>
      </c>
      <c r="F33" s="3">
        <f t="shared" ref="F33:AY33" si="13">SUM(F34:F39)</f>
        <v>72149.899999999994</v>
      </c>
      <c r="G33" s="3">
        <f t="shared" si="13"/>
        <v>321349.60000000003</v>
      </c>
      <c r="H33" s="3">
        <f t="shared" si="13"/>
        <v>1050</v>
      </c>
      <c r="I33" s="3">
        <f t="shared" si="13"/>
        <v>6244.5</v>
      </c>
      <c r="J33" s="3">
        <f t="shared" si="13"/>
        <v>1737</v>
      </c>
      <c r="K33" s="3">
        <f t="shared" si="13"/>
        <v>785</v>
      </c>
      <c r="L33" s="3">
        <f t="shared" si="13"/>
        <v>5000</v>
      </c>
      <c r="M33" s="3">
        <f t="shared" si="13"/>
        <v>1400</v>
      </c>
      <c r="N33" s="3">
        <f t="shared" si="13"/>
        <v>629</v>
      </c>
      <c r="O33" s="3">
        <f t="shared" si="13"/>
        <v>7365</v>
      </c>
      <c r="P33" s="3">
        <f t="shared" si="13"/>
        <v>162367</v>
      </c>
      <c r="Q33" s="3">
        <f t="shared" si="13"/>
        <v>10890</v>
      </c>
      <c r="R33" s="3">
        <f t="shared" si="13"/>
        <v>1003.1</v>
      </c>
      <c r="S33" s="3">
        <f t="shared" si="13"/>
        <v>3214</v>
      </c>
      <c r="T33" s="3">
        <f t="shared" si="13"/>
        <v>10361.299999999999</v>
      </c>
      <c r="U33" s="3">
        <f t="shared" si="13"/>
        <v>7300</v>
      </c>
      <c r="V33" s="3">
        <f t="shared" si="13"/>
        <v>2612.9</v>
      </c>
      <c r="W33" s="3">
        <f t="shared" si="13"/>
        <v>2949.2</v>
      </c>
      <c r="X33" s="3">
        <f t="shared" si="13"/>
        <v>2170</v>
      </c>
      <c r="Y33" s="3">
        <f t="shared" si="13"/>
        <v>3537</v>
      </c>
      <c r="Z33" s="3">
        <f t="shared" si="13"/>
        <v>14942.3</v>
      </c>
      <c r="AA33" s="3">
        <f t="shared" si="13"/>
        <v>7772.5999999999995</v>
      </c>
      <c r="AB33" s="3">
        <f t="shared" si="13"/>
        <v>4322.0999999999995</v>
      </c>
      <c r="AC33" s="3">
        <f t="shared" si="13"/>
        <v>3047.9</v>
      </c>
      <c r="AD33" s="3">
        <f t="shared" si="13"/>
        <v>1728.6</v>
      </c>
      <c r="AE33" s="3">
        <f t="shared" si="13"/>
        <v>4374.7000000000007</v>
      </c>
      <c r="AF33" s="3">
        <f t="shared" si="13"/>
        <v>6984.7999999999993</v>
      </c>
      <c r="AG33" s="3">
        <f t="shared" si="13"/>
        <v>2299.1</v>
      </c>
      <c r="AH33" s="3">
        <f t="shared" si="13"/>
        <v>4898.6000000000004</v>
      </c>
      <c r="AI33" s="3">
        <f t="shared" si="13"/>
        <v>1236.3</v>
      </c>
      <c r="AJ33" s="3">
        <f t="shared" si="13"/>
        <v>612</v>
      </c>
      <c r="AK33" s="3">
        <f t="shared" si="13"/>
        <v>2262.4</v>
      </c>
      <c r="AL33" s="3">
        <f t="shared" si="13"/>
        <v>2927.6</v>
      </c>
      <c r="AM33" s="3">
        <f t="shared" si="13"/>
        <v>769</v>
      </c>
      <c r="AN33" s="3">
        <f t="shared" si="13"/>
        <v>332</v>
      </c>
      <c r="AO33" s="3">
        <f t="shared" si="13"/>
        <v>590</v>
      </c>
      <c r="AP33" s="3">
        <f t="shared" si="13"/>
        <v>949.1</v>
      </c>
      <c r="AQ33" s="3">
        <f t="shared" si="13"/>
        <v>6715.0999999999995</v>
      </c>
      <c r="AR33" s="3">
        <f t="shared" si="13"/>
        <v>620</v>
      </c>
      <c r="AS33" s="3">
        <f t="shared" si="13"/>
        <v>10585.4</v>
      </c>
      <c r="AT33" s="3">
        <f t="shared" si="13"/>
        <v>847</v>
      </c>
      <c r="AU33" s="3">
        <f t="shared" si="13"/>
        <v>4685</v>
      </c>
      <c r="AV33" s="3">
        <f t="shared" si="13"/>
        <v>2242</v>
      </c>
      <c r="AW33" s="3">
        <f t="shared" si="13"/>
        <v>2236</v>
      </c>
      <c r="AX33" s="3">
        <f t="shared" si="13"/>
        <v>2755</v>
      </c>
      <c r="AY33" s="3">
        <f t="shared" si="13"/>
        <v>0</v>
      </c>
    </row>
    <row r="34" spans="1:51" s="37" customFormat="1" x14ac:dyDescent="0.25">
      <c r="A34" s="38"/>
      <c r="B34" s="38"/>
      <c r="C34" s="38">
        <v>60051</v>
      </c>
      <c r="D34" s="214" t="s">
        <v>389</v>
      </c>
      <c r="E34" s="39">
        <v>54823</v>
      </c>
      <c r="F34" s="39">
        <v>7319.3</v>
      </c>
      <c r="G34" s="39">
        <v>47503.7</v>
      </c>
      <c r="H34" s="39">
        <v>150</v>
      </c>
      <c r="I34" s="39">
        <v>20</v>
      </c>
      <c r="J34" s="39">
        <v>300</v>
      </c>
      <c r="K34" s="39">
        <v>104</v>
      </c>
      <c r="L34" s="39">
        <v>300</v>
      </c>
      <c r="M34" s="39">
        <v>630</v>
      </c>
      <c r="N34" s="39">
        <v>86</v>
      </c>
      <c r="O34" s="39">
        <v>6385</v>
      </c>
      <c r="P34" s="39">
        <v>8134</v>
      </c>
      <c r="Q34" s="39">
        <v>320</v>
      </c>
      <c r="R34" s="39">
        <v>171</v>
      </c>
      <c r="S34" s="39">
        <v>770</v>
      </c>
      <c r="T34" s="39">
        <v>847.2</v>
      </c>
      <c r="U34" s="39">
        <v>3500</v>
      </c>
      <c r="V34" s="39">
        <v>569.9</v>
      </c>
      <c r="W34" s="39">
        <v>321.7</v>
      </c>
      <c r="X34" s="39"/>
      <c r="Y34" s="39">
        <v>1700</v>
      </c>
      <c r="Z34" s="39">
        <v>5455.4</v>
      </c>
      <c r="AA34" s="39">
        <v>2438.5</v>
      </c>
      <c r="AB34" s="39">
        <v>220</v>
      </c>
      <c r="AC34" s="39">
        <v>829.5</v>
      </c>
      <c r="AD34" s="39">
        <v>96</v>
      </c>
      <c r="AE34" s="39">
        <v>3361.8</v>
      </c>
      <c r="AF34" s="39">
        <v>4707.3999999999996</v>
      </c>
      <c r="AG34" s="39">
        <v>337</v>
      </c>
      <c r="AH34" s="39">
        <v>102.1</v>
      </c>
      <c r="AI34" s="39">
        <v>70</v>
      </c>
      <c r="AJ34" s="39">
        <v>8</v>
      </c>
      <c r="AK34" s="39">
        <v>20</v>
      </c>
      <c r="AL34" s="39">
        <v>290.8</v>
      </c>
      <c r="AM34" s="39">
        <v>79</v>
      </c>
      <c r="AN34" s="39">
        <v>62</v>
      </c>
      <c r="AO34" s="39">
        <v>40</v>
      </c>
      <c r="AP34" s="39">
        <v>280</v>
      </c>
      <c r="AQ34" s="39">
        <v>82</v>
      </c>
      <c r="AR34" s="39">
        <v>40</v>
      </c>
      <c r="AS34" s="39">
        <v>2660.6</v>
      </c>
      <c r="AT34" s="39">
        <v>55</v>
      </c>
      <c r="AU34" s="39"/>
      <c r="AV34" s="39">
        <v>720</v>
      </c>
      <c r="AW34" s="39">
        <v>339.8</v>
      </c>
      <c r="AX34" s="39">
        <v>900</v>
      </c>
      <c r="AY34" s="39"/>
    </row>
    <row r="35" spans="1:51" s="37" customFormat="1" x14ac:dyDescent="0.25">
      <c r="A35" s="38"/>
      <c r="B35" s="38"/>
      <c r="C35" s="38">
        <v>60052</v>
      </c>
      <c r="D35" s="214" t="s">
        <v>390</v>
      </c>
      <c r="E35" s="39">
        <v>44296.6</v>
      </c>
      <c r="F35" s="39">
        <v>19772.599999999999</v>
      </c>
      <c r="G35" s="39">
        <v>24524</v>
      </c>
      <c r="H35" s="39">
        <v>500</v>
      </c>
      <c r="I35" s="39">
        <v>1670.4</v>
      </c>
      <c r="J35" s="39">
        <v>737</v>
      </c>
      <c r="K35" s="39">
        <v>42</v>
      </c>
      <c r="L35" s="39">
        <v>1500</v>
      </c>
      <c r="M35" s="39">
        <v>300</v>
      </c>
      <c r="N35" s="39">
        <v>120</v>
      </c>
      <c r="O35" s="39">
        <v>160</v>
      </c>
      <c r="P35" s="39">
        <v>3000</v>
      </c>
      <c r="Q35" s="39">
        <v>400</v>
      </c>
      <c r="R35" s="39">
        <v>230</v>
      </c>
      <c r="S35" s="39">
        <v>985</v>
      </c>
      <c r="T35" s="39">
        <v>1532.8</v>
      </c>
      <c r="U35" s="39">
        <v>700</v>
      </c>
      <c r="V35" s="39">
        <v>508</v>
      </c>
      <c r="W35" s="39">
        <v>160</v>
      </c>
      <c r="X35" s="39">
        <v>500</v>
      </c>
      <c r="Y35" s="39">
        <v>300</v>
      </c>
      <c r="Z35" s="39">
        <v>1438.9</v>
      </c>
      <c r="AA35" s="39">
        <v>1350.1</v>
      </c>
      <c r="AB35" s="39">
        <v>184.3</v>
      </c>
      <c r="AC35" s="39">
        <v>492.3</v>
      </c>
      <c r="AD35" s="39">
        <v>700</v>
      </c>
      <c r="AE35" s="39">
        <v>245</v>
      </c>
      <c r="AF35" s="39">
        <v>286.5</v>
      </c>
      <c r="AG35" s="39">
        <v>452</v>
      </c>
      <c r="AH35" s="39">
        <v>241</v>
      </c>
      <c r="AI35" s="39">
        <v>504.8</v>
      </c>
      <c r="AJ35" s="39">
        <v>80</v>
      </c>
      <c r="AK35" s="39">
        <v>700</v>
      </c>
      <c r="AL35" s="39">
        <v>847.8</v>
      </c>
      <c r="AM35" s="39">
        <v>200</v>
      </c>
      <c r="AN35" s="39">
        <v>60</v>
      </c>
      <c r="AO35" s="39">
        <v>60</v>
      </c>
      <c r="AP35" s="39">
        <v>100</v>
      </c>
      <c r="AQ35" s="39">
        <v>533.20000000000005</v>
      </c>
      <c r="AR35" s="39">
        <v>50</v>
      </c>
      <c r="AS35" s="39">
        <v>2.9</v>
      </c>
      <c r="AT35" s="39">
        <v>230</v>
      </c>
      <c r="AU35" s="39">
        <v>1200</v>
      </c>
      <c r="AV35" s="39">
        <v>200</v>
      </c>
      <c r="AW35" s="39">
        <v>260</v>
      </c>
      <c r="AX35" s="39">
        <v>760</v>
      </c>
      <c r="AY35" s="39"/>
    </row>
    <row r="36" spans="1:51" s="37" customFormat="1" x14ac:dyDescent="0.25">
      <c r="A36" s="38"/>
      <c r="B36" s="38"/>
      <c r="C36" s="38">
        <v>60053</v>
      </c>
      <c r="D36" s="214" t="s">
        <v>391</v>
      </c>
      <c r="E36" s="39">
        <v>47919.199999999997</v>
      </c>
      <c r="F36" s="39">
        <v>17815.3</v>
      </c>
      <c r="G36" s="39">
        <v>30103.9</v>
      </c>
      <c r="H36" s="39">
        <v>200</v>
      </c>
      <c r="I36" s="39">
        <v>234.9</v>
      </c>
      <c r="J36" s="39">
        <v>400</v>
      </c>
      <c r="K36" s="39">
        <v>9</v>
      </c>
      <c r="L36" s="39">
        <v>600</v>
      </c>
      <c r="M36" s="39">
        <v>10</v>
      </c>
      <c r="N36" s="39">
        <v>30</v>
      </c>
      <c r="O36" s="39">
        <v>820</v>
      </c>
      <c r="P36" s="39">
        <v>5500</v>
      </c>
      <c r="Q36" s="39">
        <v>8248</v>
      </c>
      <c r="R36" s="39">
        <v>52</v>
      </c>
      <c r="S36" s="39">
        <v>562</v>
      </c>
      <c r="T36" s="39">
        <v>119.9</v>
      </c>
      <c r="U36" s="39">
        <v>200</v>
      </c>
      <c r="V36" s="39">
        <v>243</v>
      </c>
      <c r="W36" s="39">
        <v>24</v>
      </c>
      <c r="X36" s="39"/>
      <c r="Y36" s="39">
        <v>27</v>
      </c>
      <c r="Z36" s="39">
        <v>362.9</v>
      </c>
      <c r="AA36" s="39">
        <v>974.9</v>
      </c>
      <c r="AB36" s="39">
        <v>3293.7</v>
      </c>
      <c r="AC36" s="39">
        <v>839.1</v>
      </c>
      <c r="AD36" s="39">
        <v>210.4</v>
      </c>
      <c r="AE36" s="39">
        <v>232.9</v>
      </c>
      <c r="AF36" s="39">
        <v>52.2</v>
      </c>
      <c r="AG36" s="39">
        <v>442.4</v>
      </c>
      <c r="AH36" s="39">
        <v>226.3</v>
      </c>
      <c r="AI36" s="39"/>
      <c r="AJ36" s="39">
        <v>10</v>
      </c>
      <c r="AK36" s="39">
        <v>18</v>
      </c>
      <c r="AL36" s="39">
        <v>7</v>
      </c>
      <c r="AM36" s="39">
        <v>10</v>
      </c>
      <c r="AN36" s="39">
        <v>12</v>
      </c>
      <c r="AO36" s="39">
        <v>10</v>
      </c>
      <c r="AP36" s="39">
        <v>70.099999999999994</v>
      </c>
      <c r="AQ36" s="39">
        <v>20</v>
      </c>
      <c r="AR36" s="39">
        <v>50</v>
      </c>
      <c r="AS36" s="39">
        <v>4890.2</v>
      </c>
      <c r="AT36" s="39">
        <v>42</v>
      </c>
      <c r="AU36" s="39">
        <v>700</v>
      </c>
      <c r="AV36" s="39">
        <v>122</v>
      </c>
      <c r="AW36" s="39">
        <v>153</v>
      </c>
      <c r="AX36" s="39">
        <v>75</v>
      </c>
      <c r="AY36" s="39"/>
    </row>
    <row r="37" spans="1:51" s="37" customFormat="1" x14ac:dyDescent="0.25">
      <c r="A37" s="38"/>
      <c r="B37" s="38"/>
      <c r="C37" s="38">
        <v>60054</v>
      </c>
      <c r="D37" s="214" t="s">
        <v>392</v>
      </c>
      <c r="E37" s="39">
        <v>26684.1</v>
      </c>
      <c r="F37" s="39">
        <v>10403.799999999999</v>
      </c>
      <c r="G37" s="39">
        <v>16280.3</v>
      </c>
      <c r="H37" s="39"/>
      <c r="I37" s="39">
        <v>902</v>
      </c>
      <c r="J37" s="39"/>
      <c r="K37" s="39">
        <v>630</v>
      </c>
      <c r="L37" s="39"/>
      <c r="M37" s="39"/>
      <c r="N37" s="39">
        <v>8</v>
      </c>
      <c r="O37" s="39"/>
      <c r="P37" s="39">
        <v>2602</v>
      </c>
      <c r="Q37" s="39">
        <v>840</v>
      </c>
      <c r="R37" s="39">
        <v>100</v>
      </c>
      <c r="S37" s="39"/>
      <c r="T37" s="39">
        <v>1275.3</v>
      </c>
      <c r="U37" s="39">
        <v>900</v>
      </c>
      <c r="V37" s="39">
        <v>18</v>
      </c>
      <c r="W37" s="39">
        <v>604</v>
      </c>
      <c r="X37" s="39">
        <v>420</v>
      </c>
      <c r="Y37" s="39"/>
      <c r="Z37" s="39">
        <v>836</v>
      </c>
      <c r="AA37" s="39">
        <v>113</v>
      </c>
      <c r="AB37" s="39">
        <v>126</v>
      </c>
      <c r="AC37" s="39">
        <v>5</v>
      </c>
      <c r="AD37" s="39"/>
      <c r="AE37" s="39"/>
      <c r="AF37" s="39"/>
      <c r="AG37" s="39">
        <v>840</v>
      </c>
      <c r="AH37" s="39">
        <v>136</v>
      </c>
      <c r="AI37" s="39">
        <v>70</v>
      </c>
      <c r="AJ37" s="39">
        <v>270</v>
      </c>
      <c r="AK37" s="39"/>
      <c r="AL37" s="39">
        <v>480</v>
      </c>
      <c r="AM37" s="39">
        <v>270</v>
      </c>
      <c r="AN37" s="39"/>
      <c r="AO37" s="39">
        <v>420</v>
      </c>
      <c r="AP37" s="39">
        <v>470</v>
      </c>
      <c r="AQ37" s="39">
        <v>900</v>
      </c>
      <c r="AR37" s="39">
        <v>210</v>
      </c>
      <c r="AS37" s="39"/>
      <c r="AT37" s="39">
        <v>270</v>
      </c>
      <c r="AU37" s="39">
        <v>285</v>
      </c>
      <c r="AV37" s="39">
        <v>1200</v>
      </c>
      <c r="AW37" s="39">
        <v>540</v>
      </c>
      <c r="AX37" s="39">
        <v>540</v>
      </c>
      <c r="AY37" s="39"/>
    </row>
    <row r="38" spans="1:51" s="37" customFormat="1" x14ac:dyDescent="0.25">
      <c r="A38" s="38"/>
      <c r="B38" s="38"/>
      <c r="C38" s="38">
        <v>60055</v>
      </c>
      <c r="D38" s="214" t="s">
        <v>566</v>
      </c>
      <c r="E38" s="39">
        <v>215738.5</v>
      </c>
      <c r="F38" s="39">
        <v>16671.5</v>
      </c>
      <c r="G38" s="39">
        <v>199067</v>
      </c>
      <c r="H38" s="39">
        <v>200</v>
      </c>
      <c r="I38" s="39">
        <v>3417.2</v>
      </c>
      <c r="J38" s="39">
        <v>300</v>
      </c>
      <c r="K38" s="39"/>
      <c r="L38" s="39">
        <v>1700</v>
      </c>
      <c r="M38" s="39">
        <v>460</v>
      </c>
      <c r="N38" s="39">
        <v>385</v>
      </c>
      <c r="O38" s="39"/>
      <c r="P38" s="39">
        <v>143131</v>
      </c>
      <c r="Q38" s="39">
        <v>1082</v>
      </c>
      <c r="R38" s="39">
        <v>450.1</v>
      </c>
      <c r="S38" s="39">
        <v>897</v>
      </c>
      <c r="T38" s="39">
        <v>6560.9</v>
      </c>
      <c r="U38" s="39">
        <v>2000</v>
      </c>
      <c r="V38" s="39">
        <v>1266</v>
      </c>
      <c r="W38" s="39">
        <v>1839.5</v>
      </c>
      <c r="X38" s="39">
        <v>1250</v>
      </c>
      <c r="Y38" s="39">
        <v>1510</v>
      </c>
      <c r="Z38" s="39">
        <v>6781.8</v>
      </c>
      <c r="AA38" s="39">
        <v>2888.4</v>
      </c>
      <c r="AB38" s="39">
        <v>479.9</v>
      </c>
      <c r="AC38" s="39">
        <v>872.5</v>
      </c>
      <c r="AD38" s="39">
        <v>514.20000000000005</v>
      </c>
      <c r="AE38" s="39">
        <v>535</v>
      </c>
      <c r="AF38" s="39">
        <v>1938.7</v>
      </c>
      <c r="AG38" s="39">
        <v>227.7</v>
      </c>
      <c r="AH38" s="39">
        <v>4182.2</v>
      </c>
      <c r="AI38" s="39">
        <v>591.5</v>
      </c>
      <c r="AJ38" s="39">
        <v>244</v>
      </c>
      <c r="AK38" s="39">
        <v>1524.4</v>
      </c>
      <c r="AL38" s="39">
        <v>1269.4000000000001</v>
      </c>
      <c r="AM38" s="39">
        <v>200</v>
      </c>
      <c r="AN38" s="39">
        <v>198</v>
      </c>
      <c r="AO38" s="39">
        <v>60</v>
      </c>
      <c r="AP38" s="39"/>
      <c r="AQ38" s="39">
        <v>5171.3999999999996</v>
      </c>
      <c r="AR38" s="39">
        <v>266</v>
      </c>
      <c r="AS38" s="39">
        <v>500</v>
      </c>
      <c r="AT38" s="39">
        <v>250</v>
      </c>
      <c r="AU38" s="39">
        <v>2500</v>
      </c>
      <c r="AV38" s="39"/>
      <c r="AW38" s="39">
        <v>943.2</v>
      </c>
      <c r="AX38" s="39">
        <v>480</v>
      </c>
      <c r="AY38" s="39"/>
    </row>
    <row r="39" spans="1:51" s="37" customFormat="1" x14ac:dyDescent="0.25">
      <c r="A39" s="38"/>
      <c r="B39" s="38"/>
      <c r="C39" s="38">
        <v>60058</v>
      </c>
      <c r="D39" s="214" t="s">
        <v>393</v>
      </c>
      <c r="E39" s="39">
        <v>4038.1</v>
      </c>
      <c r="F39" s="39">
        <v>167.4</v>
      </c>
      <c r="G39" s="39">
        <v>3870.7</v>
      </c>
      <c r="H39" s="39"/>
      <c r="I39" s="39"/>
      <c r="J39" s="39"/>
      <c r="K39" s="39"/>
      <c r="L39" s="39">
        <v>900</v>
      </c>
      <c r="M39" s="39"/>
      <c r="N39" s="39"/>
      <c r="O39" s="39"/>
      <c r="P39" s="39"/>
      <c r="Q39" s="39"/>
      <c r="R39" s="39"/>
      <c r="S39" s="39"/>
      <c r="T39" s="39">
        <v>25.2</v>
      </c>
      <c r="U39" s="39"/>
      <c r="V39" s="39">
        <v>8</v>
      </c>
      <c r="W39" s="39"/>
      <c r="X39" s="39"/>
      <c r="Y39" s="39"/>
      <c r="Z39" s="39">
        <v>67.3</v>
      </c>
      <c r="AA39" s="39">
        <v>7.7</v>
      </c>
      <c r="AB39" s="39">
        <v>18.2</v>
      </c>
      <c r="AC39" s="39">
        <v>9.5</v>
      </c>
      <c r="AD39" s="39">
        <v>208</v>
      </c>
      <c r="AE39" s="39"/>
      <c r="AF39" s="39"/>
      <c r="AG39" s="39"/>
      <c r="AH39" s="39">
        <v>11</v>
      </c>
      <c r="AI39" s="39"/>
      <c r="AJ39" s="39"/>
      <c r="AK39" s="39"/>
      <c r="AL39" s="39">
        <v>32.6</v>
      </c>
      <c r="AM39" s="39">
        <v>10</v>
      </c>
      <c r="AN39" s="39"/>
      <c r="AO39" s="39"/>
      <c r="AP39" s="39">
        <v>29</v>
      </c>
      <c r="AQ39" s="39">
        <v>8.5</v>
      </c>
      <c r="AR39" s="39">
        <v>4</v>
      </c>
      <c r="AS39" s="39">
        <v>2531.6999999999998</v>
      </c>
      <c r="AT39" s="39"/>
      <c r="AU39" s="39"/>
      <c r="AV39" s="39"/>
      <c r="AW39" s="39"/>
      <c r="AX39" s="39"/>
      <c r="AY39" s="39"/>
    </row>
    <row r="40" spans="1:51" x14ac:dyDescent="0.25">
      <c r="A40" s="4"/>
      <c r="B40" s="11">
        <v>6006</v>
      </c>
      <c r="C40" s="4"/>
      <c r="D40" s="224" t="s">
        <v>394</v>
      </c>
      <c r="E40" s="3">
        <f>SUM(E41:E43)</f>
        <v>159914.1</v>
      </c>
      <c r="F40" s="3">
        <f>SUM(F41:F43)</f>
        <v>46491.1</v>
      </c>
      <c r="G40" s="3">
        <f t="shared" ref="G40:X40" si="14">SUM(G41:G43)</f>
        <v>113423</v>
      </c>
      <c r="H40" s="3">
        <f t="shared" si="14"/>
        <v>2410</v>
      </c>
      <c r="I40" s="3">
        <f t="shared" si="14"/>
        <v>2355</v>
      </c>
      <c r="J40" s="3">
        <f t="shared" si="14"/>
        <v>1730</v>
      </c>
      <c r="K40" s="3">
        <f t="shared" si="14"/>
        <v>130</v>
      </c>
      <c r="L40" s="3">
        <f t="shared" si="14"/>
        <v>13400</v>
      </c>
      <c r="M40" s="3">
        <f t="shared" si="14"/>
        <v>1083</v>
      </c>
      <c r="N40" s="3">
        <f t="shared" si="14"/>
        <v>498</v>
      </c>
      <c r="O40" s="3">
        <f t="shared" si="14"/>
        <v>13900</v>
      </c>
      <c r="P40" s="3">
        <f t="shared" si="14"/>
        <v>16957</v>
      </c>
      <c r="Q40" s="3">
        <f t="shared" si="14"/>
        <v>820</v>
      </c>
      <c r="R40" s="3">
        <f t="shared" si="14"/>
        <v>250</v>
      </c>
      <c r="S40" s="3">
        <f t="shared" si="14"/>
        <v>4024</v>
      </c>
      <c r="T40" s="3">
        <f t="shared" si="14"/>
        <v>9774.2999999999993</v>
      </c>
      <c r="U40" s="3">
        <f t="shared" si="14"/>
        <v>6985</v>
      </c>
      <c r="V40" s="3">
        <f t="shared" si="14"/>
        <v>4460.3999999999996</v>
      </c>
      <c r="W40" s="3">
        <f t="shared" si="14"/>
        <v>437.9</v>
      </c>
      <c r="X40" s="3">
        <f t="shared" si="14"/>
        <v>590</v>
      </c>
      <c r="Y40" s="3">
        <f>SUM(Y41:Y43)</f>
        <v>1377.7</v>
      </c>
      <c r="Z40" s="3">
        <f>SUM(Z41:Z43)</f>
        <v>2717.9</v>
      </c>
      <c r="AA40" s="3">
        <f t="shared" ref="AA40:AY40" si="15">SUM(AA41:AA43)</f>
        <v>5263.4</v>
      </c>
      <c r="AB40" s="3">
        <f t="shared" si="15"/>
        <v>1623</v>
      </c>
      <c r="AC40" s="3">
        <f t="shared" si="15"/>
        <v>2872.5</v>
      </c>
      <c r="AD40" s="3">
        <f t="shared" si="15"/>
        <v>1150</v>
      </c>
      <c r="AE40" s="3">
        <f t="shared" si="15"/>
        <v>1115</v>
      </c>
      <c r="AF40" s="3">
        <f t="shared" si="15"/>
        <v>498.8</v>
      </c>
      <c r="AG40" s="3">
        <f t="shared" si="15"/>
        <v>1165.4000000000001</v>
      </c>
      <c r="AH40" s="3">
        <f t="shared" si="15"/>
        <v>2128</v>
      </c>
      <c r="AI40" s="3">
        <f t="shared" si="15"/>
        <v>556</v>
      </c>
      <c r="AJ40" s="3">
        <f t="shared" si="15"/>
        <v>380</v>
      </c>
      <c r="AK40" s="3">
        <f t="shared" si="15"/>
        <v>1195</v>
      </c>
      <c r="AL40" s="3">
        <f t="shared" si="15"/>
        <v>617.4</v>
      </c>
      <c r="AM40" s="3">
        <f t="shared" si="15"/>
        <v>215</v>
      </c>
      <c r="AN40" s="3">
        <f t="shared" si="15"/>
        <v>240</v>
      </c>
      <c r="AO40" s="3">
        <f t="shared" si="15"/>
        <v>59</v>
      </c>
      <c r="AP40" s="3">
        <f t="shared" si="15"/>
        <v>388.7</v>
      </c>
      <c r="AQ40" s="3">
        <f t="shared" si="15"/>
        <v>860</v>
      </c>
      <c r="AR40" s="3">
        <f t="shared" si="15"/>
        <v>1037</v>
      </c>
      <c r="AS40" s="3">
        <f t="shared" si="15"/>
        <v>3348.6</v>
      </c>
      <c r="AT40" s="3">
        <f t="shared" si="15"/>
        <v>198</v>
      </c>
      <c r="AU40" s="3">
        <f t="shared" si="15"/>
        <v>3100</v>
      </c>
      <c r="AV40" s="3">
        <f t="shared" si="15"/>
        <v>280</v>
      </c>
      <c r="AW40" s="3">
        <f t="shared" si="15"/>
        <v>345</v>
      </c>
      <c r="AX40" s="3">
        <f t="shared" si="15"/>
        <v>887</v>
      </c>
      <c r="AY40" s="3">
        <f t="shared" si="15"/>
        <v>0</v>
      </c>
    </row>
    <row r="41" spans="1:51" s="37" customFormat="1" x14ac:dyDescent="0.25">
      <c r="A41" s="38"/>
      <c r="B41" s="38"/>
      <c r="C41" s="38">
        <v>60061</v>
      </c>
      <c r="D41" s="214" t="s">
        <v>395</v>
      </c>
      <c r="E41" s="39">
        <v>140471.6</v>
      </c>
      <c r="F41" s="39">
        <v>38328.5</v>
      </c>
      <c r="G41" s="39">
        <v>102143.1</v>
      </c>
      <c r="H41" s="39">
        <v>1798</v>
      </c>
      <c r="I41" s="39">
        <v>2100</v>
      </c>
      <c r="J41" s="39">
        <v>1600</v>
      </c>
      <c r="K41" s="39">
        <v>120</v>
      </c>
      <c r="L41" s="39">
        <v>13000</v>
      </c>
      <c r="M41" s="39">
        <v>1033</v>
      </c>
      <c r="N41" s="39">
        <v>438</v>
      </c>
      <c r="O41" s="39">
        <v>12000</v>
      </c>
      <c r="P41" s="39">
        <v>14611</v>
      </c>
      <c r="Q41" s="39">
        <v>500</v>
      </c>
      <c r="R41" s="39">
        <v>242</v>
      </c>
      <c r="S41" s="39">
        <v>2900</v>
      </c>
      <c r="T41" s="39">
        <v>9244.4</v>
      </c>
      <c r="U41" s="39">
        <v>6885</v>
      </c>
      <c r="V41" s="39">
        <v>4032</v>
      </c>
      <c r="W41" s="39">
        <v>421.7</v>
      </c>
      <c r="X41" s="39">
        <v>545</v>
      </c>
      <c r="Y41" s="39">
        <v>1313</v>
      </c>
      <c r="Z41" s="39">
        <v>2273.3000000000002</v>
      </c>
      <c r="AA41" s="39">
        <v>4648.5</v>
      </c>
      <c r="AB41" s="39">
        <v>1327.5</v>
      </c>
      <c r="AC41" s="39">
        <v>2655.3</v>
      </c>
      <c r="AD41" s="39">
        <v>1000</v>
      </c>
      <c r="AE41" s="39">
        <v>1100</v>
      </c>
      <c r="AF41" s="39">
        <v>478.8</v>
      </c>
      <c r="AG41" s="39">
        <v>1063</v>
      </c>
      <c r="AH41" s="39">
        <v>2068</v>
      </c>
      <c r="AI41" s="39">
        <v>476</v>
      </c>
      <c r="AJ41" s="39">
        <v>350</v>
      </c>
      <c r="AK41" s="39">
        <v>1120</v>
      </c>
      <c r="AL41" s="39">
        <v>510</v>
      </c>
      <c r="AM41" s="39">
        <v>200</v>
      </c>
      <c r="AN41" s="39">
        <v>180</v>
      </c>
      <c r="AO41" s="39">
        <v>57</v>
      </c>
      <c r="AP41" s="39">
        <v>378.7</v>
      </c>
      <c r="AQ41" s="39">
        <v>835</v>
      </c>
      <c r="AR41" s="39">
        <v>981</v>
      </c>
      <c r="AS41" s="39">
        <v>3262.9</v>
      </c>
      <c r="AT41" s="39">
        <v>180</v>
      </c>
      <c r="AU41" s="39">
        <v>2800</v>
      </c>
      <c r="AV41" s="39">
        <v>250</v>
      </c>
      <c r="AW41" s="39">
        <v>315</v>
      </c>
      <c r="AX41" s="39">
        <v>850</v>
      </c>
      <c r="AY41" s="39"/>
    </row>
    <row r="42" spans="1:51" s="37" customFormat="1" x14ac:dyDescent="0.25">
      <c r="A42" s="38"/>
      <c r="B42" s="38"/>
      <c r="C42" s="38">
        <v>60062</v>
      </c>
      <c r="D42" s="214" t="s">
        <v>396</v>
      </c>
      <c r="E42" s="39">
        <v>18304.599999999999</v>
      </c>
      <c r="F42" s="39">
        <v>7413.7</v>
      </c>
      <c r="G42" s="39">
        <v>10890.9</v>
      </c>
      <c r="H42" s="39">
        <v>612</v>
      </c>
      <c r="I42" s="39">
        <v>255</v>
      </c>
      <c r="J42" s="39">
        <v>130</v>
      </c>
      <c r="K42" s="39">
        <v>10</v>
      </c>
      <c r="L42" s="39">
        <v>400</v>
      </c>
      <c r="M42" s="39">
        <v>50</v>
      </c>
      <c r="N42" s="39">
        <v>60</v>
      </c>
      <c r="O42" s="39">
        <v>1900</v>
      </c>
      <c r="P42" s="39">
        <v>2346</v>
      </c>
      <c r="Q42" s="39">
        <v>320</v>
      </c>
      <c r="R42" s="39">
        <v>8</v>
      </c>
      <c r="S42" s="39">
        <v>767</v>
      </c>
      <c r="T42" s="39">
        <v>529.9</v>
      </c>
      <c r="U42" s="39">
        <v>100</v>
      </c>
      <c r="V42" s="39">
        <v>428.4</v>
      </c>
      <c r="W42" s="39">
        <v>16.2</v>
      </c>
      <c r="X42" s="39">
        <v>45</v>
      </c>
      <c r="Y42" s="39">
        <v>64.7</v>
      </c>
      <c r="Z42" s="39">
        <v>444.6</v>
      </c>
      <c r="AA42" s="39">
        <v>614.9</v>
      </c>
      <c r="AB42" s="39">
        <v>295.5</v>
      </c>
      <c r="AC42" s="39">
        <v>217.2</v>
      </c>
      <c r="AD42" s="39">
        <v>150</v>
      </c>
      <c r="AE42" s="39">
        <v>15</v>
      </c>
      <c r="AF42" s="39">
        <v>20</v>
      </c>
      <c r="AG42" s="39">
        <v>93.4</v>
      </c>
      <c r="AH42" s="39">
        <v>60</v>
      </c>
      <c r="AI42" s="39">
        <v>80</v>
      </c>
      <c r="AJ42" s="39">
        <v>30</v>
      </c>
      <c r="AK42" s="39">
        <v>75</v>
      </c>
      <c r="AL42" s="39">
        <v>104.4</v>
      </c>
      <c r="AM42" s="39">
        <v>15</v>
      </c>
      <c r="AN42" s="39">
        <v>60</v>
      </c>
      <c r="AO42" s="39">
        <v>2</v>
      </c>
      <c r="AP42" s="39">
        <v>10</v>
      </c>
      <c r="AQ42" s="39">
        <v>25</v>
      </c>
      <c r="AR42" s="39">
        <v>56</v>
      </c>
      <c r="AS42" s="39">
        <v>85.7</v>
      </c>
      <c r="AT42" s="39">
        <v>18</v>
      </c>
      <c r="AU42" s="39">
        <v>280</v>
      </c>
      <c r="AV42" s="39">
        <v>30</v>
      </c>
      <c r="AW42" s="39">
        <v>30</v>
      </c>
      <c r="AX42" s="39">
        <v>37</v>
      </c>
      <c r="AY42" s="39"/>
    </row>
    <row r="43" spans="1:51" s="37" customFormat="1" x14ac:dyDescent="0.25">
      <c r="A43" s="38"/>
      <c r="B43" s="38"/>
      <c r="C43" s="38">
        <v>60068</v>
      </c>
      <c r="D43" s="214" t="s">
        <v>393</v>
      </c>
      <c r="E43" s="39">
        <v>1137.9000000000001</v>
      </c>
      <c r="F43" s="39">
        <v>748.9</v>
      </c>
      <c r="G43" s="39">
        <v>389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v>357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>
        <v>9</v>
      </c>
      <c r="AH43" s="39"/>
      <c r="AI43" s="39"/>
      <c r="AJ43" s="39"/>
      <c r="AK43" s="39"/>
      <c r="AL43" s="39">
        <v>3</v>
      </c>
      <c r="AM43" s="39"/>
      <c r="AN43" s="39"/>
      <c r="AO43" s="39"/>
      <c r="AP43" s="39"/>
      <c r="AQ43" s="39"/>
      <c r="AR43" s="39"/>
      <c r="AS43" s="39"/>
      <c r="AT43" s="39"/>
      <c r="AU43" s="39">
        <v>20</v>
      </c>
      <c r="AV43" s="39"/>
      <c r="AW43" s="39"/>
      <c r="AX43" s="39"/>
      <c r="AY43" s="39"/>
    </row>
    <row r="44" spans="1:51" s="36" customFormat="1" x14ac:dyDescent="0.25">
      <c r="A44" s="41"/>
      <c r="B44" s="42">
        <v>6007</v>
      </c>
      <c r="C44" s="41"/>
      <c r="D44" s="224" t="s">
        <v>397</v>
      </c>
      <c r="E44" s="3">
        <f>SUM(E45:E47)</f>
        <v>162019.29999999999</v>
      </c>
      <c r="F44" s="3">
        <f t="shared" ref="F44:G44" si="16">SUM(F45:F47)</f>
        <v>6567</v>
      </c>
      <c r="G44" s="3">
        <f t="shared" si="16"/>
        <v>155452.29999999999</v>
      </c>
      <c r="H44" s="3"/>
      <c r="I44" s="3"/>
      <c r="J44" s="3"/>
      <c r="K44" s="3"/>
      <c r="L44" s="3"/>
      <c r="M44" s="3"/>
      <c r="N44" s="3"/>
      <c r="O44" s="3">
        <f>SUM(O45:O47)</f>
        <v>1050</v>
      </c>
      <c r="P44" s="3">
        <f t="shared" ref="P44:AY44" si="17">SUM(P45:P47)</f>
        <v>1230</v>
      </c>
      <c r="Q44" s="3">
        <f t="shared" si="17"/>
        <v>0</v>
      </c>
      <c r="R44" s="3">
        <f t="shared" si="17"/>
        <v>0</v>
      </c>
      <c r="S44" s="3">
        <f t="shared" si="17"/>
        <v>0</v>
      </c>
      <c r="T44" s="3">
        <f t="shared" si="17"/>
        <v>0.2</v>
      </c>
      <c r="U44" s="3">
        <f t="shared" si="17"/>
        <v>0</v>
      </c>
      <c r="V44" s="3">
        <f t="shared" si="17"/>
        <v>148416</v>
      </c>
      <c r="W44" s="3">
        <f t="shared" si="17"/>
        <v>7.3</v>
      </c>
      <c r="X44" s="3">
        <f t="shared" si="17"/>
        <v>0</v>
      </c>
      <c r="Y44" s="3">
        <f t="shared" si="17"/>
        <v>3600</v>
      </c>
      <c r="Z44" s="3">
        <f t="shared" si="17"/>
        <v>10</v>
      </c>
      <c r="AA44" s="3">
        <f t="shared" si="17"/>
        <v>31.6</v>
      </c>
      <c r="AB44" s="3">
        <f t="shared" si="17"/>
        <v>30.099999999999998</v>
      </c>
      <c r="AC44" s="3">
        <f t="shared" si="17"/>
        <v>1067.0999999999999</v>
      </c>
      <c r="AD44" s="3">
        <f t="shared" si="17"/>
        <v>0</v>
      </c>
      <c r="AE44" s="3">
        <f t="shared" si="17"/>
        <v>0</v>
      </c>
      <c r="AF44" s="3">
        <f t="shared" si="17"/>
        <v>0</v>
      </c>
      <c r="AG44" s="3">
        <f t="shared" si="17"/>
        <v>0</v>
      </c>
      <c r="AH44" s="3">
        <f t="shared" si="17"/>
        <v>0</v>
      </c>
      <c r="AI44" s="3">
        <f t="shared" si="17"/>
        <v>0</v>
      </c>
      <c r="AJ44" s="3">
        <f t="shared" si="17"/>
        <v>0</v>
      </c>
      <c r="AK44" s="3">
        <f t="shared" si="17"/>
        <v>0</v>
      </c>
      <c r="AL44" s="3">
        <f t="shared" si="17"/>
        <v>0</v>
      </c>
      <c r="AM44" s="3">
        <f t="shared" si="17"/>
        <v>0</v>
      </c>
      <c r="AN44" s="3">
        <f t="shared" si="17"/>
        <v>0</v>
      </c>
      <c r="AO44" s="3">
        <f t="shared" si="17"/>
        <v>0</v>
      </c>
      <c r="AP44" s="3">
        <f t="shared" si="17"/>
        <v>0</v>
      </c>
      <c r="AQ44" s="3">
        <f t="shared" si="17"/>
        <v>0</v>
      </c>
      <c r="AR44" s="3">
        <f t="shared" si="17"/>
        <v>0</v>
      </c>
      <c r="AS44" s="3">
        <f t="shared" si="17"/>
        <v>0</v>
      </c>
      <c r="AT44" s="3">
        <f t="shared" si="17"/>
        <v>0</v>
      </c>
      <c r="AU44" s="3">
        <f t="shared" si="17"/>
        <v>0</v>
      </c>
      <c r="AV44" s="3">
        <f t="shared" si="17"/>
        <v>10</v>
      </c>
      <c r="AW44" s="3">
        <f t="shared" si="17"/>
        <v>0</v>
      </c>
      <c r="AX44" s="3">
        <f t="shared" si="17"/>
        <v>0</v>
      </c>
      <c r="AY44" s="3">
        <f t="shared" si="17"/>
        <v>0</v>
      </c>
    </row>
    <row r="45" spans="1:51" s="37" customFormat="1" x14ac:dyDescent="0.25">
      <c r="A45" s="38"/>
      <c r="B45" s="38"/>
      <c r="C45" s="38">
        <v>60071</v>
      </c>
      <c r="D45" s="214" t="s">
        <v>398</v>
      </c>
      <c r="E45" s="39">
        <v>2663.2</v>
      </c>
      <c r="F45" s="39">
        <v>2022.5</v>
      </c>
      <c r="G45" s="39">
        <v>640.70000000000005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>
        <v>600</v>
      </c>
      <c r="W45" s="39"/>
      <c r="X45" s="39"/>
      <c r="Y45" s="39"/>
      <c r="Z45" s="39"/>
      <c r="AA45" s="39">
        <v>3</v>
      </c>
      <c r="AB45" s="39">
        <v>3.9</v>
      </c>
      <c r="AC45" s="39">
        <v>33.799999999999997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s="37" customFormat="1" x14ac:dyDescent="0.25">
      <c r="A46" s="38"/>
      <c r="B46" s="38"/>
      <c r="C46" s="38">
        <v>60072</v>
      </c>
      <c r="D46" s="214" t="s">
        <v>399</v>
      </c>
      <c r="E46" s="39">
        <v>122804.2</v>
      </c>
      <c r="F46" s="39">
        <v>4135.7</v>
      </c>
      <c r="G46" s="39">
        <v>118668.5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>
        <v>0.2</v>
      </c>
      <c r="U46" s="39"/>
      <c r="V46" s="39">
        <v>117598.3</v>
      </c>
      <c r="W46" s="39"/>
      <c r="X46" s="39"/>
      <c r="Y46" s="39"/>
      <c r="Z46" s="39">
        <v>10</v>
      </c>
      <c r="AA46" s="39">
        <v>18.8</v>
      </c>
      <c r="AB46" s="39">
        <v>17.899999999999999</v>
      </c>
      <c r="AC46" s="39">
        <v>1023.3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s="37" customFormat="1" x14ac:dyDescent="0.25">
      <c r="A47" s="38"/>
      <c r="B47" s="38"/>
      <c r="C47" s="38">
        <v>60078</v>
      </c>
      <c r="D47" s="217" t="s">
        <v>400</v>
      </c>
      <c r="E47" s="39">
        <v>36551.9</v>
      </c>
      <c r="F47" s="39">
        <v>408.8</v>
      </c>
      <c r="G47" s="39">
        <v>36143.1</v>
      </c>
      <c r="H47" s="39"/>
      <c r="I47" s="39"/>
      <c r="J47" s="39"/>
      <c r="K47" s="39"/>
      <c r="L47" s="39"/>
      <c r="M47" s="39"/>
      <c r="N47" s="39"/>
      <c r="O47" s="39">
        <v>1050</v>
      </c>
      <c r="P47" s="39">
        <v>1230</v>
      </c>
      <c r="Q47" s="39"/>
      <c r="R47" s="39"/>
      <c r="S47" s="39"/>
      <c r="T47" s="39"/>
      <c r="U47" s="39"/>
      <c r="V47" s="39">
        <v>30217.7</v>
      </c>
      <c r="W47" s="39">
        <v>7.3</v>
      </c>
      <c r="X47" s="39"/>
      <c r="Y47" s="39">
        <v>3600</v>
      </c>
      <c r="Z47" s="39"/>
      <c r="AA47" s="39">
        <v>9.8000000000000007</v>
      </c>
      <c r="AB47" s="39">
        <v>8.3000000000000007</v>
      </c>
      <c r="AC47" s="39">
        <v>10</v>
      </c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>
        <v>10</v>
      </c>
      <c r="AW47" s="39"/>
      <c r="AX47" s="39"/>
      <c r="AY47" s="39"/>
    </row>
    <row r="48" spans="1:51" s="37" customFormat="1" x14ac:dyDescent="0.25">
      <c r="A48" s="38"/>
      <c r="B48" s="38">
        <v>6098</v>
      </c>
      <c r="C48" s="38"/>
      <c r="D48" s="224" t="s">
        <v>371</v>
      </c>
      <c r="E48" s="39">
        <f>SUM(E49:E49)</f>
        <v>2656.4</v>
      </c>
      <c r="F48" s="39">
        <f t="shared" ref="F48:AY48" si="18">SUM(F49:F49)</f>
        <v>0</v>
      </c>
      <c r="G48" s="39">
        <f t="shared" si="18"/>
        <v>2656.4</v>
      </c>
      <c r="H48" s="39">
        <f t="shared" si="18"/>
        <v>0</v>
      </c>
      <c r="I48" s="39">
        <f t="shared" si="18"/>
        <v>0</v>
      </c>
      <c r="J48" s="39">
        <f t="shared" si="18"/>
        <v>0</v>
      </c>
      <c r="K48" s="39">
        <f t="shared" si="18"/>
        <v>0</v>
      </c>
      <c r="L48" s="39">
        <f t="shared" si="18"/>
        <v>0</v>
      </c>
      <c r="M48" s="39">
        <f t="shared" si="18"/>
        <v>0</v>
      </c>
      <c r="N48" s="39">
        <f t="shared" si="18"/>
        <v>0</v>
      </c>
      <c r="O48" s="39">
        <f t="shared" si="18"/>
        <v>1665</v>
      </c>
      <c r="P48" s="39">
        <f t="shared" si="18"/>
        <v>0</v>
      </c>
      <c r="Q48" s="39">
        <f t="shared" si="18"/>
        <v>0</v>
      </c>
      <c r="R48" s="39">
        <f t="shared" si="18"/>
        <v>0</v>
      </c>
      <c r="S48" s="39">
        <f t="shared" si="18"/>
        <v>0</v>
      </c>
      <c r="T48" s="39">
        <f t="shared" si="18"/>
        <v>355.7</v>
      </c>
      <c r="U48" s="39">
        <f t="shared" si="18"/>
        <v>0</v>
      </c>
      <c r="V48" s="39">
        <f t="shared" si="18"/>
        <v>0</v>
      </c>
      <c r="W48" s="39">
        <f t="shared" si="18"/>
        <v>8</v>
      </c>
      <c r="X48" s="39">
        <f t="shared" si="18"/>
        <v>0</v>
      </c>
      <c r="Y48" s="39">
        <f t="shared" si="18"/>
        <v>0</v>
      </c>
      <c r="Z48" s="39">
        <f t="shared" si="18"/>
        <v>0</v>
      </c>
      <c r="AA48" s="39">
        <f t="shared" si="18"/>
        <v>5</v>
      </c>
      <c r="AB48" s="39">
        <f t="shared" si="18"/>
        <v>0</v>
      </c>
      <c r="AC48" s="39">
        <f t="shared" si="18"/>
        <v>0</v>
      </c>
      <c r="AD48" s="39">
        <f t="shared" si="18"/>
        <v>0</v>
      </c>
      <c r="AE48" s="39">
        <f t="shared" si="18"/>
        <v>0</v>
      </c>
      <c r="AF48" s="39">
        <f t="shared" si="18"/>
        <v>0</v>
      </c>
      <c r="AG48" s="39">
        <f t="shared" si="18"/>
        <v>0</v>
      </c>
      <c r="AH48" s="39">
        <f t="shared" si="18"/>
        <v>10.7</v>
      </c>
      <c r="AI48" s="39">
        <f t="shared" si="18"/>
        <v>0</v>
      </c>
      <c r="AJ48" s="39">
        <f t="shared" si="18"/>
        <v>0</v>
      </c>
      <c r="AK48" s="39">
        <f t="shared" si="18"/>
        <v>0</v>
      </c>
      <c r="AL48" s="39">
        <f t="shared" si="18"/>
        <v>0</v>
      </c>
      <c r="AM48" s="39">
        <f t="shared" si="18"/>
        <v>0</v>
      </c>
      <c r="AN48" s="39">
        <f t="shared" si="18"/>
        <v>0</v>
      </c>
      <c r="AO48" s="39">
        <f t="shared" si="18"/>
        <v>0</v>
      </c>
      <c r="AP48" s="39">
        <f t="shared" si="18"/>
        <v>0</v>
      </c>
      <c r="AQ48" s="39">
        <f t="shared" si="18"/>
        <v>82</v>
      </c>
      <c r="AR48" s="39">
        <f t="shared" si="18"/>
        <v>0</v>
      </c>
      <c r="AS48" s="39">
        <f t="shared" si="18"/>
        <v>0</v>
      </c>
      <c r="AT48" s="39">
        <f t="shared" si="18"/>
        <v>0</v>
      </c>
      <c r="AU48" s="39">
        <f t="shared" si="18"/>
        <v>0</v>
      </c>
      <c r="AV48" s="39">
        <f t="shared" si="18"/>
        <v>0</v>
      </c>
      <c r="AW48" s="39">
        <f t="shared" si="18"/>
        <v>0</v>
      </c>
      <c r="AX48" s="39">
        <f t="shared" si="18"/>
        <v>530</v>
      </c>
      <c r="AY48" s="39">
        <f t="shared" si="18"/>
        <v>0</v>
      </c>
    </row>
    <row r="49" spans="1:51" s="37" customFormat="1" x14ac:dyDescent="0.25">
      <c r="A49" s="38"/>
      <c r="C49" s="38">
        <v>60981</v>
      </c>
      <c r="D49" s="214" t="s">
        <v>371</v>
      </c>
      <c r="E49" s="39">
        <v>2656.4</v>
      </c>
      <c r="F49" s="39"/>
      <c r="G49" s="39">
        <v>2656.4</v>
      </c>
      <c r="H49" s="39"/>
      <c r="I49" s="39"/>
      <c r="J49" s="39"/>
      <c r="K49" s="39"/>
      <c r="L49" s="39"/>
      <c r="M49" s="39"/>
      <c r="N49" s="39"/>
      <c r="O49" s="39">
        <v>1665</v>
      </c>
      <c r="P49" s="39"/>
      <c r="Q49" s="39"/>
      <c r="R49" s="39"/>
      <c r="S49" s="39"/>
      <c r="T49" s="39">
        <v>355.7</v>
      </c>
      <c r="U49" s="39"/>
      <c r="V49" s="39"/>
      <c r="W49" s="39">
        <v>8</v>
      </c>
      <c r="X49" s="39"/>
      <c r="Y49" s="39"/>
      <c r="Z49" s="39"/>
      <c r="AA49" s="39">
        <v>5</v>
      </c>
      <c r="AB49" s="39"/>
      <c r="AC49" s="39"/>
      <c r="AD49" s="39"/>
      <c r="AE49" s="39"/>
      <c r="AF49" s="39"/>
      <c r="AG49" s="39"/>
      <c r="AH49" s="39">
        <v>10.7</v>
      </c>
      <c r="AI49" s="39"/>
      <c r="AJ49" s="39"/>
      <c r="AK49" s="39"/>
      <c r="AL49" s="39"/>
      <c r="AM49" s="39"/>
      <c r="AN49" s="39"/>
      <c r="AO49" s="39"/>
      <c r="AP49" s="39"/>
      <c r="AQ49" s="39">
        <v>82</v>
      </c>
      <c r="AR49" s="39"/>
      <c r="AS49" s="39"/>
      <c r="AT49" s="39"/>
      <c r="AU49" s="39"/>
      <c r="AV49" s="39"/>
      <c r="AW49" s="39"/>
      <c r="AX49" s="39">
        <v>530</v>
      </c>
      <c r="AY49" s="39"/>
    </row>
    <row r="50" spans="1:51" x14ac:dyDescent="0.25">
      <c r="A50" s="1">
        <v>61</v>
      </c>
      <c r="B50" s="1"/>
      <c r="C50" s="1"/>
      <c r="D50" s="224" t="s">
        <v>401</v>
      </c>
      <c r="E50" s="3">
        <f t="shared" ref="E50:AY50" si="19">SUM(E51,E55,E58,E61,E64,E73,E77,E83,E86,E91,E100,E105,E110,E115,E119,E121)</f>
        <v>1743125.3999999997</v>
      </c>
      <c r="F50" s="3">
        <f t="shared" si="19"/>
        <v>357690.5</v>
      </c>
      <c r="G50" s="3">
        <f t="shared" si="19"/>
        <v>1385434.9000000001</v>
      </c>
      <c r="H50" s="3">
        <f t="shared" si="19"/>
        <v>15700</v>
      </c>
      <c r="I50" s="3">
        <f t="shared" si="19"/>
        <v>59366.1</v>
      </c>
      <c r="J50" s="3">
        <f t="shared" si="19"/>
        <v>23073</v>
      </c>
      <c r="K50" s="3">
        <f t="shared" si="19"/>
        <v>1770</v>
      </c>
      <c r="L50" s="3">
        <f t="shared" si="19"/>
        <v>34237</v>
      </c>
      <c r="M50" s="3">
        <f t="shared" si="19"/>
        <v>8899.5</v>
      </c>
      <c r="N50" s="3">
        <f t="shared" si="19"/>
        <v>6565</v>
      </c>
      <c r="O50" s="3">
        <f t="shared" si="19"/>
        <v>32988</v>
      </c>
      <c r="P50" s="3">
        <f t="shared" si="19"/>
        <v>35390</v>
      </c>
      <c r="Q50" s="3">
        <f t="shared" si="19"/>
        <v>15048</v>
      </c>
      <c r="R50" s="3">
        <f t="shared" si="19"/>
        <v>8200</v>
      </c>
      <c r="S50" s="3">
        <f t="shared" si="19"/>
        <v>55109</v>
      </c>
      <c r="T50" s="3">
        <f>SUM(T51,T55,T58,T61,T64,T73,T77,T83,T86,T91,T100,T105,T110,T115,T119,T121)</f>
        <v>55239.200000000004</v>
      </c>
      <c r="U50" s="3">
        <f t="shared" si="19"/>
        <v>13450</v>
      </c>
      <c r="V50" s="3">
        <f t="shared" si="19"/>
        <v>25825</v>
      </c>
      <c r="W50" s="3">
        <f t="shared" si="19"/>
        <v>9314</v>
      </c>
      <c r="X50" s="3">
        <f t="shared" si="19"/>
        <v>15696</v>
      </c>
      <c r="Y50" s="3">
        <f t="shared" si="19"/>
        <v>34486.799999999996</v>
      </c>
      <c r="Z50" s="3">
        <f t="shared" si="19"/>
        <v>65441.1</v>
      </c>
      <c r="AA50" s="3">
        <f t="shared" si="19"/>
        <v>17620.200000000004</v>
      </c>
      <c r="AB50" s="3">
        <f t="shared" si="19"/>
        <v>12201.299999999997</v>
      </c>
      <c r="AC50" s="3">
        <f t="shared" si="19"/>
        <v>46170.299999999996</v>
      </c>
      <c r="AD50" s="3">
        <f t="shared" si="19"/>
        <v>10864.300000000001</v>
      </c>
      <c r="AE50" s="3">
        <f t="shared" si="19"/>
        <v>11064</v>
      </c>
      <c r="AF50" s="3">
        <f t="shared" si="19"/>
        <v>100931</v>
      </c>
      <c r="AG50" s="3">
        <f t="shared" si="19"/>
        <v>4442</v>
      </c>
      <c r="AH50" s="3">
        <f>SUM(AH51,AH55,AH58,AH61,AH64,AH73,AH77,AH83,AH86,AH91,AH100,AH105,AH110,AH115,AH119,AH121)</f>
        <v>15175.000000000002</v>
      </c>
      <c r="AI50" s="3">
        <f t="shared" si="19"/>
        <v>3854</v>
      </c>
      <c r="AJ50" s="3">
        <f t="shared" si="19"/>
        <v>8420</v>
      </c>
      <c r="AK50" s="3">
        <f t="shared" si="19"/>
        <v>290555</v>
      </c>
      <c r="AL50" s="3">
        <f t="shared" si="19"/>
        <v>18030</v>
      </c>
      <c r="AM50" s="3">
        <f t="shared" si="19"/>
        <v>2603</v>
      </c>
      <c r="AN50" s="3">
        <f t="shared" si="19"/>
        <v>1053</v>
      </c>
      <c r="AO50" s="3">
        <f t="shared" si="19"/>
        <v>1408</v>
      </c>
      <c r="AP50" s="3">
        <f t="shared" si="19"/>
        <v>28643.200000000001</v>
      </c>
      <c r="AQ50" s="3">
        <f t="shared" si="19"/>
        <v>17179.600000000002</v>
      </c>
      <c r="AR50" s="3">
        <f t="shared" si="19"/>
        <v>67075.600000000006</v>
      </c>
      <c r="AS50" s="3">
        <f t="shared" si="19"/>
        <v>135746.69999999998</v>
      </c>
      <c r="AT50" s="3">
        <f t="shared" si="19"/>
        <v>3275.0000000000005</v>
      </c>
      <c r="AU50" s="3">
        <f t="shared" si="19"/>
        <v>39053</v>
      </c>
      <c r="AV50" s="3">
        <f t="shared" si="19"/>
        <v>17692</v>
      </c>
      <c r="AW50" s="3">
        <f t="shared" si="19"/>
        <v>5970</v>
      </c>
      <c r="AX50" s="3">
        <f t="shared" si="19"/>
        <v>10611</v>
      </c>
      <c r="AY50" s="3">
        <f t="shared" si="19"/>
        <v>0</v>
      </c>
    </row>
    <row r="51" spans="1:51" x14ac:dyDescent="0.25">
      <c r="A51" s="4"/>
      <c r="B51" s="4">
        <v>6101</v>
      </c>
      <c r="C51" s="4"/>
      <c r="D51" s="224" t="s">
        <v>402</v>
      </c>
      <c r="E51" s="3">
        <f>SUM(E52:E54)</f>
        <v>8976.7000000000007</v>
      </c>
      <c r="F51" s="3">
        <f t="shared" ref="F51:AY51" si="20">SUM(F52:F54)</f>
        <v>304.8</v>
      </c>
      <c r="G51" s="3">
        <f t="shared" si="20"/>
        <v>8671.9000000000015</v>
      </c>
      <c r="H51" s="3">
        <f t="shared" si="20"/>
        <v>48</v>
      </c>
      <c r="I51" s="3">
        <f t="shared" si="20"/>
        <v>0</v>
      </c>
      <c r="J51" s="3">
        <f t="shared" si="20"/>
        <v>0</v>
      </c>
      <c r="K51" s="3">
        <f t="shared" si="20"/>
        <v>0</v>
      </c>
      <c r="L51" s="3">
        <f t="shared" si="20"/>
        <v>5320</v>
      </c>
      <c r="M51" s="3">
        <f t="shared" si="20"/>
        <v>288</v>
      </c>
      <c r="N51" s="3">
        <f t="shared" si="20"/>
        <v>92</v>
      </c>
      <c r="O51" s="3">
        <f t="shared" si="20"/>
        <v>0</v>
      </c>
      <c r="P51" s="3">
        <f t="shared" si="20"/>
        <v>34</v>
      </c>
      <c r="Q51" s="3">
        <f t="shared" si="20"/>
        <v>0</v>
      </c>
      <c r="R51" s="3">
        <f t="shared" si="20"/>
        <v>0</v>
      </c>
      <c r="S51" s="3">
        <f t="shared" si="20"/>
        <v>170</v>
      </c>
      <c r="T51" s="3">
        <f t="shared" si="20"/>
        <v>27.2</v>
      </c>
      <c r="U51" s="3">
        <f t="shared" si="20"/>
        <v>0</v>
      </c>
      <c r="V51" s="3">
        <f t="shared" si="20"/>
        <v>330</v>
      </c>
      <c r="W51" s="3">
        <f t="shared" si="20"/>
        <v>5.3</v>
      </c>
      <c r="X51" s="3">
        <f t="shared" si="20"/>
        <v>1953</v>
      </c>
      <c r="Y51" s="3">
        <f t="shared" si="20"/>
        <v>0</v>
      </c>
      <c r="Z51" s="3">
        <f t="shared" si="20"/>
        <v>60.3</v>
      </c>
      <c r="AA51" s="3">
        <f t="shared" si="20"/>
        <v>34.5</v>
      </c>
      <c r="AB51" s="3">
        <f t="shared" si="20"/>
        <v>16</v>
      </c>
      <c r="AC51" s="3">
        <f t="shared" si="20"/>
        <v>28</v>
      </c>
      <c r="AD51" s="3">
        <f t="shared" si="20"/>
        <v>18</v>
      </c>
      <c r="AE51" s="3">
        <f t="shared" si="20"/>
        <v>121</v>
      </c>
      <c r="AF51" s="3">
        <f t="shared" si="20"/>
        <v>0</v>
      </c>
      <c r="AG51" s="3">
        <f t="shared" si="20"/>
        <v>30</v>
      </c>
      <c r="AH51" s="3">
        <f t="shared" si="20"/>
        <v>13.6</v>
      </c>
      <c r="AI51" s="3">
        <f t="shared" si="20"/>
        <v>7</v>
      </c>
      <c r="AJ51" s="3">
        <f t="shared" si="20"/>
        <v>6</v>
      </c>
      <c r="AK51" s="3">
        <f t="shared" si="20"/>
        <v>5</v>
      </c>
      <c r="AL51" s="3">
        <f t="shared" si="20"/>
        <v>0</v>
      </c>
      <c r="AM51" s="3">
        <f t="shared" si="20"/>
        <v>15</v>
      </c>
      <c r="AN51" s="3">
        <f t="shared" si="20"/>
        <v>0</v>
      </c>
      <c r="AO51" s="3">
        <f t="shared" si="20"/>
        <v>2</v>
      </c>
      <c r="AP51" s="3">
        <f t="shared" si="20"/>
        <v>0</v>
      </c>
      <c r="AQ51" s="3">
        <f t="shared" si="20"/>
        <v>10</v>
      </c>
      <c r="AR51" s="3">
        <f t="shared" si="20"/>
        <v>10</v>
      </c>
      <c r="AS51" s="3">
        <f t="shared" si="20"/>
        <v>0</v>
      </c>
      <c r="AT51" s="3">
        <f t="shared" si="20"/>
        <v>2</v>
      </c>
      <c r="AU51" s="3">
        <f t="shared" si="20"/>
        <v>20</v>
      </c>
      <c r="AV51" s="3">
        <f t="shared" si="20"/>
        <v>0</v>
      </c>
      <c r="AW51" s="3">
        <f t="shared" si="20"/>
        <v>0</v>
      </c>
      <c r="AX51" s="3">
        <f t="shared" si="20"/>
        <v>6</v>
      </c>
      <c r="AY51" s="3">
        <f t="shared" si="20"/>
        <v>0</v>
      </c>
    </row>
    <row r="52" spans="1:51" s="37" customFormat="1" x14ac:dyDescent="0.25">
      <c r="A52" s="38"/>
      <c r="B52" s="38"/>
      <c r="C52" s="38">
        <v>61011</v>
      </c>
      <c r="D52" s="214" t="s">
        <v>568</v>
      </c>
      <c r="E52" s="39">
        <v>3590.6</v>
      </c>
      <c r="F52" s="39">
        <v>291.8</v>
      </c>
      <c r="G52" s="39">
        <v>3298.8</v>
      </c>
      <c r="H52" s="39">
        <v>48</v>
      </c>
      <c r="I52" s="39"/>
      <c r="J52" s="39"/>
      <c r="K52" s="39"/>
      <c r="L52" s="39">
        <v>2000</v>
      </c>
      <c r="M52" s="39">
        <v>288</v>
      </c>
      <c r="N52" s="39">
        <v>92</v>
      </c>
      <c r="O52" s="39"/>
      <c r="P52" s="39">
        <v>34</v>
      </c>
      <c r="Q52" s="39"/>
      <c r="R52" s="39"/>
      <c r="S52" s="39">
        <v>170</v>
      </c>
      <c r="T52" s="39">
        <v>27.2</v>
      </c>
      <c r="U52" s="39"/>
      <c r="V52" s="39">
        <v>330</v>
      </c>
      <c r="W52" s="39">
        <v>1.9</v>
      </c>
      <c r="X52" s="39">
        <v>3</v>
      </c>
      <c r="Y52" s="39"/>
      <c r="Z52" s="39">
        <v>33.5</v>
      </c>
      <c r="AA52" s="39">
        <v>11.6</v>
      </c>
      <c r="AB52" s="39"/>
      <c r="AC52" s="39">
        <v>28</v>
      </c>
      <c r="AD52" s="39">
        <v>18</v>
      </c>
      <c r="AE52" s="39">
        <v>121</v>
      </c>
      <c r="AF52" s="39"/>
      <c r="AG52" s="39">
        <v>6</v>
      </c>
      <c r="AH52" s="39">
        <v>13.6</v>
      </c>
      <c r="AI52" s="39">
        <v>7</v>
      </c>
      <c r="AJ52" s="39">
        <v>6</v>
      </c>
      <c r="AK52" s="39">
        <v>5</v>
      </c>
      <c r="AL52" s="39"/>
      <c r="AM52" s="39">
        <v>15</v>
      </c>
      <c r="AN52" s="39"/>
      <c r="AO52" s="39">
        <v>2</v>
      </c>
      <c r="AP52" s="39"/>
      <c r="AQ52" s="39">
        <v>10</v>
      </c>
      <c r="AR52" s="39">
        <v>10</v>
      </c>
      <c r="AS52" s="39"/>
      <c r="AT52" s="39">
        <v>2</v>
      </c>
      <c r="AU52" s="39">
        <v>10</v>
      </c>
      <c r="AV52" s="39"/>
      <c r="AW52" s="39"/>
      <c r="AX52" s="39">
        <v>6</v>
      </c>
      <c r="AY52" s="39"/>
    </row>
    <row r="53" spans="1:51" s="37" customFormat="1" x14ac:dyDescent="0.25">
      <c r="A53" s="38"/>
      <c r="B53" s="38"/>
      <c r="C53" s="38">
        <v>61012</v>
      </c>
      <c r="D53" s="214" t="s">
        <v>567</v>
      </c>
      <c r="E53" s="39">
        <v>47</v>
      </c>
      <c r="F53" s="39">
        <v>9</v>
      </c>
      <c r="G53" s="39">
        <v>38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>
        <v>8</v>
      </c>
      <c r="AA53" s="39">
        <v>4</v>
      </c>
      <c r="AB53" s="39">
        <v>16</v>
      </c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>
        <v>10</v>
      </c>
      <c r="AV53" s="39"/>
      <c r="AW53" s="39"/>
      <c r="AX53" s="39"/>
      <c r="AY53" s="39"/>
    </row>
    <row r="54" spans="1:51" s="37" customFormat="1" x14ac:dyDescent="0.25">
      <c r="A54" s="38"/>
      <c r="B54" s="38"/>
      <c r="C54" s="38">
        <v>61018</v>
      </c>
      <c r="D54" s="214" t="s">
        <v>452</v>
      </c>
      <c r="E54" s="39">
        <v>5339.1</v>
      </c>
      <c r="F54" s="39">
        <v>4</v>
      </c>
      <c r="G54" s="39">
        <v>5335.1</v>
      </c>
      <c r="H54" s="39"/>
      <c r="I54" s="39"/>
      <c r="J54" s="39"/>
      <c r="K54" s="39"/>
      <c r="L54" s="39">
        <v>3320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>
        <v>3.4</v>
      </c>
      <c r="X54" s="39">
        <v>1950</v>
      </c>
      <c r="Y54" s="39"/>
      <c r="Z54" s="39">
        <v>18.8</v>
      </c>
      <c r="AA54" s="39">
        <v>18.899999999999999</v>
      </c>
      <c r="AB54" s="39"/>
      <c r="AC54" s="39"/>
      <c r="AD54" s="39"/>
      <c r="AE54" s="39"/>
      <c r="AF54" s="39"/>
      <c r="AG54" s="39">
        <v>24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x14ac:dyDescent="0.25">
      <c r="A55" s="4"/>
      <c r="B55" s="4">
        <v>6102</v>
      </c>
      <c r="C55" s="4"/>
      <c r="D55" s="224" t="s">
        <v>403</v>
      </c>
      <c r="E55" s="3">
        <f>SUM(E56:E57)</f>
        <v>12024.5</v>
      </c>
      <c r="F55" s="3">
        <f t="shared" ref="F55:AY55" si="21">SUM(F56:F57)</f>
        <v>2677.7000000000003</v>
      </c>
      <c r="G55" s="3">
        <f t="shared" si="21"/>
        <v>9346.7999999999993</v>
      </c>
      <c r="H55" s="3">
        <f t="shared" si="21"/>
        <v>0</v>
      </c>
      <c r="I55" s="3">
        <f t="shared" si="21"/>
        <v>291.10000000000002</v>
      </c>
      <c r="J55" s="3">
        <f t="shared" si="21"/>
        <v>50</v>
      </c>
      <c r="K55" s="3">
        <f t="shared" si="21"/>
        <v>3</v>
      </c>
      <c r="L55" s="3">
        <f t="shared" si="21"/>
        <v>100</v>
      </c>
      <c r="M55" s="3">
        <f t="shared" si="21"/>
        <v>40</v>
      </c>
      <c r="N55" s="3">
        <f t="shared" si="21"/>
        <v>80</v>
      </c>
      <c r="O55" s="3">
        <f t="shared" si="21"/>
        <v>600</v>
      </c>
      <c r="P55" s="3">
        <f t="shared" si="21"/>
        <v>361</v>
      </c>
      <c r="Q55" s="3">
        <f t="shared" si="21"/>
        <v>870</v>
      </c>
      <c r="R55" s="3">
        <f t="shared" si="21"/>
        <v>50</v>
      </c>
      <c r="S55" s="3">
        <f t="shared" si="21"/>
        <v>1240</v>
      </c>
      <c r="T55" s="3">
        <f t="shared" si="21"/>
        <v>31.5</v>
      </c>
      <c r="U55" s="3">
        <f t="shared" si="21"/>
        <v>100</v>
      </c>
      <c r="V55" s="3">
        <f t="shared" si="21"/>
        <v>150.5</v>
      </c>
      <c r="W55" s="3">
        <f t="shared" si="21"/>
        <v>2</v>
      </c>
      <c r="X55" s="3">
        <f t="shared" si="21"/>
        <v>67</v>
      </c>
      <c r="Y55" s="3">
        <f t="shared" si="21"/>
        <v>321.3</v>
      </c>
      <c r="Z55" s="3">
        <f t="shared" si="21"/>
        <v>242.1</v>
      </c>
      <c r="AA55" s="3">
        <f t="shared" si="21"/>
        <v>266.39999999999998</v>
      </c>
      <c r="AB55" s="3">
        <f t="shared" si="21"/>
        <v>489.2</v>
      </c>
      <c r="AC55" s="3">
        <f t="shared" si="21"/>
        <v>1009.8</v>
      </c>
      <c r="AD55" s="3">
        <f t="shared" si="21"/>
        <v>174</v>
      </c>
      <c r="AE55" s="3">
        <f t="shared" si="21"/>
        <v>30</v>
      </c>
      <c r="AF55" s="3">
        <f t="shared" si="21"/>
        <v>111.6</v>
      </c>
      <c r="AG55" s="3">
        <f t="shared" si="21"/>
        <v>37</v>
      </c>
      <c r="AH55" s="3">
        <f t="shared" si="21"/>
        <v>0</v>
      </c>
      <c r="AI55" s="3">
        <f t="shared" si="21"/>
        <v>20</v>
      </c>
      <c r="AJ55" s="3">
        <f t="shared" si="21"/>
        <v>44.4</v>
      </c>
      <c r="AK55" s="3">
        <f t="shared" si="21"/>
        <v>394</v>
      </c>
      <c r="AL55" s="3">
        <f t="shared" si="21"/>
        <v>340.4</v>
      </c>
      <c r="AM55" s="3">
        <f t="shared" si="21"/>
        <v>150</v>
      </c>
      <c r="AN55" s="3">
        <f t="shared" si="21"/>
        <v>0</v>
      </c>
      <c r="AO55" s="3">
        <f t="shared" si="21"/>
        <v>0</v>
      </c>
      <c r="AP55" s="3">
        <f t="shared" si="21"/>
        <v>429</v>
      </c>
      <c r="AQ55" s="3">
        <f t="shared" si="21"/>
        <v>134</v>
      </c>
      <c r="AR55" s="3">
        <f t="shared" si="21"/>
        <v>30</v>
      </c>
      <c r="AS55" s="3">
        <f t="shared" si="21"/>
        <v>0</v>
      </c>
      <c r="AT55" s="3">
        <f t="shared" si="21"/>
        <v>49.5</v>
      </c>
      <c r="AU55" s="3">
        <f t="shared" si="21"/>
        <v>15</v>
      </c>
      <c r="AV55" s="3">
        <f t="shared" si="21"/>
        <v>800</v>
      </c>
      <c r="AW55" s="3">
        <f t="shared" si="21"/>
        <v>122</v>
      </c>
      <c r="AX55" s="3">
        <f t="shared" si="21"/>
        <v>101</v>
      </c>
      <c r="AY55" s="3">
        <f t="shared" si="21"/>
        <v>0</v>
      </c>
    </row>
    <row r="56" spans="1:51" s="37" customFormat="1" x14ac:dyDescent="0.25">
      <c r="A56" s="38"/>
      <c r="B56" s="38"/>
      <c r="C56" s="38">
        <v>61021</v>
      </c>
      <c r="D56" s="214" t="s">
        <v>569</v>
      </c>
      <c r="E56" s="39">
        <v>11485.4</v>
      </c>
      <c r="F56" s="39">
        <v>2649.9</v>
      </c>
      <c r="G56" s="39">
        <v>8835.5</v>
      </c>
      <c r="H56" s="39"/>
      <c r="I56" s="39">
        <v>291.10000000000002</v>
      </c>
      <c r="J56" s="39">
        <v>50</v>
      </c>
      <c r="K56" s="39">
        <v>3</v>
      </c>
      <c r="L56" s="39">
        <v>100</v>
      </c>
      <c r="M56" s="39">
        <v>40</v>
      </c>
      <c r="N56" s="39">
        <v>80</v>
      </c>
      <c r="O56" s="39">
        <v>600</v>
      </c>
      <c r="P56" s="39">
        <v>361</v>
      </c>
      <c r="Q56" s="39">
        <v>870</v>
      </c>
      <c r="R56" s="39">
        <v>50</v>
      </c>
      <c r="S56" s="39">
        <v>1240</v>
      </c>
      <c r="T56" s="39">
        <v>31.5</v>
      </c>
      <c r="U56" s="39">
        <v>100</v>
      </c>
      <c r="V56" s="39">
        <v>150.5</v>
      </c>
      <c r="W56" s="39">
        <v>2</v>
      </c>
      <c r="X56" s="39">
        <v>67</v>
      </c>
      <c r="Y56" s="39">
        <v>321.3</v>
      </c>
      <c r="Z56" s="39">
        <v>242.1</v>
      </c>
      <c r="AA56" s="39">
        <v>261</v>
      </c>
      <c r="AB56" s="39">
        <v>489.2</v>
      </c>
      <c r="AC56" s="39">
        <v>503.9</v>
      </c>
      <c r="AD56" s="39">
        <v>174</v>
      </c>
      <c r="AE56" s="39">
        <v>30</v>
      </c>
      <c r="AF56" s="39">
        <v>111.6</v>
      </c>
      <c r="AG56" s="39">
        <v>37</v>
      </c>
      <c r="AH56" s="39"/>
      <c r="AI56" s="39">
        <v>20</v>
      </c>
      <c r="AJ56" s="39">
        <v>44.4</v>
      </c>
      <c r="AK56" s="39">
        <v>394</v>
      </c>
      <c r="AL56" s="39">
        <v>340.4</v>
      </c>
      <c r="AM56" s="39">
        <v>150</v>
      </c>
      <c r="AN56" s="39"/>
      <c r="AO56" s="39"/>
      <c r="AP56" s="39">
        <v>429</v>
      </c>
      <c r="AQ56" s="39">
        <v>134</v>
      </c>
      <c r="AR56" s="39">
        <v>30</v>
      </c>
      <c r="AS56" s="39"/>
      <c r="AT56" s="39">
        <v>49.5</v>
      </c>
      <c r="AU56" s="39">
        <v>15</v>
      </c>
      <c r="AV56" s="39">
        <v>800</v>
      </c>
      <c r="AW56" s="39">
        <v>122</v>
      </c>
      <c r="AX56" s="39">
        <v>101</v>
      </c>
      <c r="AY56" s="39"/>
    </row>
    <row r="57" spans="1:51" s="37" customFormat="1" x14ac:dyDescent="0.25">
      <c r="A57" s="38"/>
      <c r="B57" s="38"/>
      <c r="C57" s="38">
        <v>61028</v>
      </c>
      <c r="D57" s="214" t="s">
        <v>570</v>
      </c>
      <c r="E57" s="39">
        <v>539.1</v>
      </c>
      <c r="F57" s="39">
        <v>27.8</v>
      </c>
      <c r="G57" s="39">
        <v>511.3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>
        <v>5.4</v>
      </c>
      <c r="AB57" s="39"/>
      <c r="AC57" s="39">
        <v>505.9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25">
      <c r="A58" s="4"/>
      <c r="B58" s="4">
        <v>6103</v>
      </c>
      <c r="C58" s="4"/>
      <c r="D58" s="224" t="s">
        <v>404</v>
      </c>
      <c r="E58" s="3">
        <f>SUM(E59:E60)</f>
        <v>23358.9</v>
      </c>
      <c r="F58" s="3">
        <f t="shared" ref="F58:AY58" si="22">SUM(F59:F60)</f>
        <v>1225.0999999999999</v>
      </c>
      <c r="G58" s="3">
        <f t="shared" si="22"/>
        <v>22133.800000000003</v>
      </c>
      <c r="H58" s="3">
        <f t="shared" si="22"/>
        <v>0</v>
      </c>
      <c r="I58" s="3">
        <f t="shared" si="22"/>
        <v>128</v>
      </c>
      <c r="J58" s="3">
        <f t="shared" si="22"/>
        <v>0</v>
      </c>
      <c r="K58" s="3">
        <f t="shared" si="22"/>
        <v>0</v>
      </c>
      <c r="L58" s="3">
        <f t="shared" si="22"/>
        <v>230</v>
      </c>
      <c r="M58" s="3">
        <f t="shared" si="22"/>
        <v>0</v>
      </c>
      <c r="N58" s="3">
        <f t="shared" si="22"/>
        <v>0</v>
      </c>
      <c r="O58" s="3">
        <f t="shared" si="22"/>
        <v>0</v>
      </c>
      <c r="P58" s="3">
        <f t="shared" si="22"/>
        <v>422</v>
      </c>
      <c r="Q58" s="3">
        <f t="shared" si="22"/>
        <v>0</v>
      </c>
      <c r="R58" s="3">
        <f t="shared" si="22"/>
        <v>0</v>
      </c>
      <c r="S58" s="3">
        <f t="shared" si="22"/>
        <v>14217</v>
      </c>
      <c r="T58" s="3">
        <f t="shared" si="22"/>
        <v>2837</v>
      </c>
      <c r="U58" s="3">
        <f t="shared" si="22"/>
        <v>0</v>
      </c>
      <c r="V58" s="3">
        <f t="shared" si="22"/>
        <v>0</v>
      </c>
      <c r="W58" s="3">
        <f t="shared" si="22"/>
        <v>0</v>
      </c>
      <c r="X58" s="3">
        <f t="shared" si="22"/>
        <v>0</v>
      </c>
      <c r="Y58" s="3">
        <f t="shared" si="22"/>
        <v>792.2</v>
      </c>
      <c r="Z58" s="3">
        <f t="shared" si="22"/>
        <v>0</v>
      </c>
      <c r="AA58" s="3">
        <f t="shared" si="22"/>
        <v>6.5</v>
      </c>
      <c r="AB58" s="3">
        <f t="shared" si="22"/>
        <v>0</v>
      </c>
      <c r="AC58" s="3">
        <f t="shared" si="22"/>
        <v>0</v>
      </c>
      <c r="AD58" s="3">
        <f t="shared" si="22"/>
        <v>0</v>
      </c>
      <c r="AE58" s="3">
        <f t="shared" si="22"/>
        <v>0</v>
      </c>
      <c r="AF58" s="3">
        <f t="shared" si="22"/>
        <v>0</v>
      </c>
      <c r="AG58" s="3">
        <f t="shared" si="22"/>
        <v>24</v>
      </c>
      <c r="AH58" s="3">
        <f t="shared" si="22"/>
        <v>0</v>
      </c>
      <c r="AI58" s="3">
        <f t="shared" si="22"/>
        <v>0</v>
      </c>
      <c r="AJ58" s="3">
        <f t="shared" si="22"/>
        <v>0</v>
      </c>
      <c r="AK58" s="3">
        <f t="shared" si="22"/>
        <v>0</v>
      </c>
      <c r="AL58" s="3">
        <f t="shared" si="22"/>
        <v>247</v>
      </c>
      <c r="AM58" s="3">
        <f t="shared" si="22"/>
        <v>295</v>
      </c>
      <c r="AN58" s="3">
        <f t="shared" si="22"/>
        <v>0</v>
      </c>
      <c r="AO58" s="3">
        <f t="shared" si="22"/>
        <v>0</v>
      </c>
      <c r="AP58" s="3">
        <f t="shared" si="22"/>
        <v>115.5</v>
      </c>
      <c r="AQ58" s="3">
        <f t="shared" si="22"/>
        <v>0</v>
      </c>
      <c r="AR58" s="3">
        <f t="shared" si="22"/>
        <v>0</v>
      </c>
      <c r="AS58" s="3">
        <f t="shared" si="22"/>
        <v>2500.8000000000002</v>
      </c>
      <c r="AT58" s="3">
        <f t="shared" si="22"/>
        <v>0</v>
      </c>
      <c r="AU58" s="3">
        <f t="shared" si="22"/>
        <v>30.8</v>
      </c>
      <c r="AV58" s="3">
        <f t="shared" si="22"/>
        <v>288</v>
      </c>
      <c r="AW58" s="3">
        <f t="shared" si="22"/>
        <v>0</v>
      </c>
      <c r="AX58" s="3">
        <f t="shared" si="22"/>
        <v>0</v>
      </c>
      <c r="AY58" s="3">
        <f t="shared" si="22"/>
        <v>0</v>
      </c>
    </row>
    <row r="59" spans="1:51" s="37" customFormat="1" x14ac:dyDescent="0.25">
      <c r="A59" s="38"/>
      <c r="B59" s="38"/>
      <c r="C59" s="38">
        <v>61031</v>
      </c>
      <c r="D59" s="214" t="s">
        <v>571</v>
      </c>
      <c r="E59" s="39">
        <v>8228.2000000000007</v>
      </c>
      <c r="F59" s="39">
        <v>1225.0999999999999</v>
      </c>
      <c r="G59" s="39">
        <v>7003.1</v>
      </c>
      <c r="H59" s="39"/>
      <c r="I59" s="39">
        <v>128</v>
      </c>
      <c r="J59" s="39"/>
      <c r="K59" s="39"/>
      <c r="L59" s="39">
        <v>230</v>
      </c>
      <c r="M59" s="39"/>
      <c r="N59" s="39"/>
      <c r="O59" s="39"/>
      <c r="P59" s="39">
        <v>422</v>
      </c>
      <c r="Q59" s="39"/>
      <c r="R59" s="39"/>
      <c r="S59" s="39"/>
      <c r="T59" s="39">
        <v>2837</v>
      </c>
      <c r="U59" s="39"/>
      <c r="V59" s="39"/>
      <c r="W59" s="39"/>
      <c r="X59" s="39"/>
      <c r="Y59" s="39"/>
      <c r="Z59" s="39"/>
      <c r="AA59" s="39">
        <v>0.5</v>
      </c>
      <c r="AB59" s="39"/>
      <c r="AC59" s="39"/>
      <c r="AD59" s="39"/>
      <c r="AE59" s="39"/>
      <c r="AF59" s="39"/>
      <c r="AG59" s="39">
        <v>24</v>
      </c>
      <c r="AH59" s="39"/>
      <c r="AI59" s="39"/>
      <c r="AJ59" s="39"/>
      <c r="AK59" s="39"/>
      <c r="AL59" s="39">
        <v>247</v>
      </c>
      <c r="AM59" s="39">
        <v>295</v>
      </c>
      <c r="AN59" s="39"/>
      <c r="AO59" s="39"/>
      <c r="AP59" s="39"/>
      <c r="AQ59" s="39"/>
      <c r="AR59" s="39"/>
      <c r="AS59" s="39">
        <v>2500.8000000000002</v>
      </c>
      <c r="AT59" s="39"/>
      <c r="AU59" s="39">
        <v>30.8</v>
      </c>
      <c r="AV59" s="39">
        <v>288</v>
      </c>
      <c r="AW59" s="39"/>
      <c r="AX59" s="39"/>
      <c r="AY59" s="39"/>
    </row>
    <row r="60" spans="1:51" s="37" customFormat="1" x14ac:dyDescent="0.25">
      <c r="A60" s="38"/>
      <c r="B60" s="38"/>
      <c r="C60" s="38">
        <v>61032</v>
      </c>
      <c r="D60" s="214" t="s">
        <v>572</v>
      </c>
      <c r="E60" s="39">
        <v>15130.7</v>
      </c>
      <c r="F60" s="39"/>
      <c r="G60" s="39">
        <v>15130.7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v>14217</v>
      </c>
      <c r="T60" s="39"/>
      <c r="U60" s="39"/>
      <c r="V60" s="39"/>
      <c r="W60" s="39"/>
      <c r="X60" s="39"/>
      <c r="Y60" s="39">
        <v>792.2</v>
      </c>
      <c r="Z60" s="39"/>
      <c r="AA60" s="39">
        <v>6</v>
      </c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>
        <v>115.5</v>
      </c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25">
      <c r="A61" s="4"/>
      <c r="B61" s="4">
        <v>6104</v>
      </c>
      <c r="C61" s="4"/>
      <c r="D61" s="224" t="s">
        <v>405</v>
      </c>
      <c r="E61" s="3">
        <f>SUM(E62:E63)</f>
        <v>41458.699999999997</v>
      </c>
      <c r="F61" s="3">
        <f t="shared" ref="F61:AY61" si="23">SUM(F62:F63)</f>
        <v>4084.4</v>
      </c>
      <c r="G61" s="3">
        <f t="shared" si="23"/>
        <v>37374.300000000003</v>
      </c>
      <c r="H61" s="3">
        <f t="shared" si="23"/>
        <v>0</v>
      </c>
      <c r="I61" s="3">
        <f t="shared" si="23"/>
        <v>0</v>
      </c>
      <c r="J61" s="3">
        <f t="shared" si="23"/>
        <v>740</v>
      </c>
      <c r="K61" s="3">
        <f t="shared" si="23"/>
        <v>25</v>
      </c>
      <c r="L61" s="3">
        <f t="shared" si="23"/>
        <v>0</v>
      </c>
      <c r="M61" s="3">
        <f t="shared" si="23"/>
        <v>600</v>
      </c>
      <c r="N61" s="3">
        <f t="shared" si="23"/>
        <v>80</v>
      </c>
      <c r="O61" s="3">
        <f t="shared" si="23"/>
        <v>0</v>
      </c>
      <c r="P61" s="3">
        <f t="shared" si="23"/>
        <v>8506</v>
      </c>
      <c r="Q61" s="3">
        <f t="shared" si="23"/>
        <v>860</v>
      </c>
      <c r="R61" s="3">
        <f t="shared" si="23"/>
        <v>0</v>
      </c>
      <c r="S61" s="3">
        <f t="shared" si="23"/>
        <v>67</v>
      </c>
      <c r="T61" s="3">
        <f t="shared" si="23"/>
        <v>952.6</v>
      </c>
      <c r="U61" s="3">
        <f t="shared" si="23"/>
        <v>0</v>
      </c>
      <c r="V61" s="3">
        <f t="shared" si="23"/>
        <v>309.8</v>
      </c>
      <c r="W61" s="3">
        <f t="shared" si="23"/>
        <v>445.1</v>
      </c>
      <c r="X61" s="3">
        <f t="shared" si="23"/>
        <v>726</v>
      </c>
      <c r="Y61" s="3">
        <f t="shared" si="23"/>
        <v>1300</v>
      </c>
      <c r="Z61" s="3">
        <f t="shared" si="23"/>
        <v>5556.6</v>
      </c>
      <c r="AA61" s="3">
        <f t="shared" si="23"/>
        <v>2055.3000000000002</v>
      </c>
      <c r="AB61" s="3">
        <f t="shared" si="23"/>
        <v>638.4</v>
      </c>
      <c r="AC61" s="3">
        <f t="shared" si="23"/>
        <v>3736.9</v>
      </c>
      <c r="AD61" s="3">
        <f t="shared" si="23"/>
        <v>75</v>
      </c>
      <c r="AE61" s="3">
        <f t="shared" si="23"/>
        <v>826</v>
      </c>
      <c r="AF61" s="3">
        <f t="shared" si="23"/>
        <v>2214.6999999999998</v>
      </c>
      <c r="AG61" s="3">
        <f t="shared" si="23"/>
        <v>150</v>
      </c>
      <c r="AH61" s="3">
        <f t="shared" si="23"/>
        <v>198.9</v>
      </c>
      <c r="AI61" s="3">
        <f t="shared" si="23"/>
        <v>39</v>
      </c>
      <c r="AJ61" s="3">
        <f t="shared" si="23"/>
        <v>724.2</v>
      </c>
      <c r="AK61" s="3">
        <f t="shared" si="23"/>
        <v>150</v>
      </c>
      <c r="AL61" s="3">
        <f t="shared" si="23"/>
        <v>2682.3</v>
      </c>
      <c r="AM61" s="3">
        <f t="shared" si="23"/>
        <v>0</v>
      </c>
      <c r="AN61" s="3">
        <f t="shared" si="23"/>
        <v>0</v>
      </c>
      <c r="AO61" s="3">
        <f t="shared" si="23"/>
        <v>0</v>
      </c>
      <c r="AP61" s="3">
        <f t="shared" si="23"/>
        <v>935.5</v>
      </c>
      <c r="AQ61" s="3">
        <f t="shared" si="23"/>
        <v>550</v>
      </c>
      <c r="AR61" s="3">
        <f t="shared" si="23"/>
        <v>550</v>
      </c>
      <c r="AS61" s="3">
        <f t="shared" si="23"/>
        <v>0</v>
      </c>
      <c r="AT61" s="3">
        <f t="shared" si="23"/>
        <v>90</v>
      </c>
      <c r="AU61" s="3">
        <f t="shared" si="23"/>
        <v>540</v>
      </c>
      <c r="AV61" s="3">
        <f t="shared" si="23"/>
        <v>349</v>
      </c>
      <c r="AW61" s="3">
        <f t="shared" si="23"/>
        <v>0</v>
      </c>
      <c r="AX61" s="3">
        <f t="shared" si="23"/>
        <v>701</v>
      </c>
      <c r="AY61" s="3">
        <f t="shared" si="23"/>
        <v>0</v>
      </c>
    </row>
    <row r="62" spans="1:51" s="37" customFormat="1" x14ac:dyDescent="0.25">
      <c r="A62" s="38"/>
      <c r="B62" s="38"/>
      <c r="C62" s="38">
        <v>61041</v>
      </c>
      <c r="D62" s="214" t="s">
        <v>577</v>
      </c>
      <c r="E62" s="39">
        <v>41428.699999999997</v>
      </c>
      <c r="F62" s="39">
        <v>4054.4</v>
      </c>
      <c r="G62" s="39">
        <v>37374.300000000003</v>
      </c>
      <c r="H62" s="39"/>
      <c r="I62" s="39"/>
      <c r="J62" s="39">
        <v>740</v>
      </c>
      <c r="K62" s="39">
        <v>25</v>
      </c>
      <c r="L62" s="39"/>
      <c r="M62" s="39">
        <v>600</v>
      </c>
      <c r="N62" s="39">
        <v>80</v>
      </c>
      <c r="O62" s="39"/>
      <c r="P62" s="39">
        <v>8506</v>
      </c>
      <c r="Q62" s="39">
        <v>860</v>
      </c>
      <c r="R62" s="39"/>
      <c r="S62" s="39">
        <v>67</v>
      </c>
      <c r="T62" s="39">
        <v>952.6</v>
      </c>
      <c r="U62" s="39"/>
      <c r="V62" s="39">
        <v>309.8</v>
      </c>
      <c r="W62" s="39">
        <v>445.1</v>
      </c>
      <c r="X62" s="39">
        <v>726</v>
      </c>
      <c r="Y62" s="39">
        <v>1300</v>
      </c>
      <c r="Z62" s="39">
        <v>5556.6</v>
      </c>
      <c r="AA62" s="39">
        <v>2055.3000000000002</v>
      </c>
      <c r="AB62" s="39">
        <v>638.4</v>
      </c>
      <c r="AC62" s="39">
        <v>3736.9</v>
      </c>
      <c r="AD62" s="39">
        <v>75</v>
      </c>
      <c r="AE62" s="39">
        <v>826</v>
      </c>
      <c r="AF62" s="39">
        <v>2214.6999999999998</v>
      </c>
      <c r="AG62" s="39">
        <v>150</v>
      </c>
      <c r="AH62" s="39">
        <v>198.9</v>
      </c>
      <c r="AI62" s="39">
        <v>39</v>
      </c>
      <c r="AJ62" s="39">
        <v>724.2</v>
      </c>
      <c r="AK62" s="39">
        <v>150</v>
      </c>
      <c r="AL62" s="39">
        <v>2682.3</v>
      </c>
      <c r="AM62" s="39"/>
      <c r="AN62" s="39"/>
      <c r="AO62" s="39"/>
      <c r="AP62" s="39">
        <v>935.5</v>
      </c>
      <c r="AQ62" s="39">
        <v>550</v>
      </c>
      <c r="AR62" s="39">
        <v>550</v>
      </c>
      <c r="AS62" s="39"/>
      <c r="AT62" s="39">
        <v>90</v>
      </c>
      <c r="AU62" s="39">
        <v>540</v>
      </c>
      <c r="AV62" s="39">
        <v>349</v>
      </c>
      <c r="AW62" s="39"/>
      <c r="AX62" s="39">
        <v>701</v>
      </c>
      <c r="AY62" s="39"/>
    </row>
    <row r="63" spans="1:51" s="37" customFormat="1" x14ac:dyDescent="0.25">
      <c r="A63" s="38"/>
      <c r="B63" s="38"/>
      <c r="C63" s="38">
        <v>61048</v>
      </c>
      <c r="D63" s="214" t="s">
        <v>578</v>
      </c>
      <c r="E63" s="39">
        <v>30</v>
      </c>
      <c r="F63" s="39">
        <v>30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25">
      <c r="A64" s="4"/>
      <c r="B64" s="4">
        <v>6105</v>
      </c>
      <c r="C64" s="4"/>
      <c r="D64" s="224" t="s">
        <v>406</v>
      </c>
      <c r="E64" s="3">
        <f>SUM(E65:E72)</f>
        <v>832388.20000000007</v>
      </c>
      <c r="F64" s="3">
        <f t="shared" ref="F64:X64" si="24">SUM(F65:F72)</f>
        <v>222021.7</v>
      </c>
      <c r="G64" s="3">
        <f t="shared" si="24"/>
        <v>610366.5</v>
      </c>
      <c r="H64" s="3">
        <f t="shared" si="24"/>
        <v>1795</v>
      </c>
      <c r="I64" s="3">
        <f t="shared" si="24"/>
        <v>14111.5</v>
      </c>
      <c r="J64" s="3">
        <f t="shared" si="24"/>
        <v>2633</v>
      </c>
      <c r="K64" s="3">
        <f t="shared" si="24"/>
        <v>360</v>
      </c>
      <c r="L64" s="3">
        <f t="shared" si="24"/>
        <v>4200</v>
      </c>
      <c r="M64" s="3">
        <f t="shared" si="24"/>
        <v>3331.6</v>
      </c>
      <c r="N64" s="3">
        <f t="shared" si="24"/>
        <v>1237</v>
      </c>
      <c r="O64" s="3">
        <f t="shared" si="24"/>
        <v>17010</v>
      </c>
      <c r="P64" s="3">
        <f t="shared" si="24"/>
        <v>7200</v>
      </c>
      <c r="Q64" s="3">
        <f t="shared" si="24"/>
        <v>1885</v>
      </c>
      <c r="R64" s="3">
        <f t="shared" si="24"/>
        <v>1190</v>
      </c>
      <c r="S64" s="3">
        <f t="shared" si="24"/>
        <v>3660</v>
      </c>
      <c r="T64" s="3">
        <f t="shared" si="24"/>
        <v>14902.3</v>
      </c>
      <c r="U64" s="3">
        <f t="shared" si="24"/>
        <v>4011.3</v>
      </c>
      <c r="V64" s="3">
        <f t="shared" si="24"/>
        <v>7795</v>
      </c>
      <c r="W64" s="3">
        <f t="shared" si="24"/>
        <v>910.59999999999991</v>
      </c>
      <c r="X64" s="3">
        <f t="shared" si="24"/>
        <v>216</v>
      </c>
      <c r="Y64" s="3">
        <f>SUM(Y65:Y72)</f>
        <v>2786.7</v>
      </c>
      <c r="Z64" s="3">
        <f>SUM(Z65:Z72)</f>
        <v>13545.8</v>
      </c>
      <c r="AA64" s="3">
        <f t="shared" ref="AA64:AY64" si="25">SUM(AA65:AA72)</f>
        <v>6367.5999999999995</v>
      </c>
      <c r="AB64" s="3">
        <f t="shared" si="25"/>
        <v>1578.8</v>
      </c>
      <c r="AC64" s="3">
        <f>SUM(AC65:AC72)</f>
        <v>8846</v>
      </c>
      <c r="AD64" s="3">
        <f t="shared" si="25"/>
        <v>3976.7000000000003</v>
      </c>
      <c r="AE64" s="3">
        <f t="shared" si="25"/>
        <v>1560</v>
      </c>
      <c r="AF64" s="3">
        <f t="shared" si="25"/>
        <v>90919.299999999988</v>
      </c>
      <c r="AG64" s="3">
        <f t="shared" si="25"/>
        <v>340</v>
      </c>
      <c r="AH64" s="3">
        <f t="shared" si="25"/>
        <v>3085.1</v>
      </c>
      <c r="AI64" s="3">
        <f t="shared" si="25"/>
        <v>895</v>
      </c>
      <c r="AJ64" s="3">
        <f t="shared" si="25"/>
        <v>1573.4</v>
      </c>
      <c r="AK64" s="3">
        <f t="shared" si="25"/>
        <v>281841</v>
      </c>
      <c r="AL64" s="3">
        <f t="shared" si="25"/>
        <v>4410.6000000000004</v>
      </c>
      <c r="AM64" s="3">
        <f t="shared" si="25"/>
        <v>547</v>
      </c>
      <c r="AN64" s="3">
        <f t="shared" si="25"/>
        <v>341</v>
      </c>
      <c r="AO64" s="3">
        <f t="shared" si="25"/>
        <v>335</v>
      </c>
      <c r="AP64" s="3">
        <f t="shared" si="25"/>
        <v>1085.9000000000001</v>
      </c>
      <c r="AQ64" s="3">
        <f t="shared" si="25"/>
        <v>2101.5</v>
      </c>
      <c r="AR64" s="3">
        <f t="shared" si="25"/>
        <v>63636</v>
      </c>
      <c r="AS64" s="3">
        <f t="shared" si="25"/>
        <v>1522</v>
      </c>
      <c r="AT64" s="3">
        <f t="shared" si="25"/>
        <v>777</v>
      </c>
      <c r="AU64" s="3">
        <f t="shared" si="25"/>
        <v>27895.200000000001</v>
      </c>
      <c r="AV64" s="3">
        <f t="shared" si="25"/>
        <v>645</v>
      </c>
      <c r="AW64" s="3">
        <f t="shared" si="25"/>
        <v>1916.6000000000001</v>
      </c>
      <c r="AX64" s="3">
        <f t="shared" si="25"/>
        <v>1390</v>
      </c>
      <c r="AY64" s="3">
        <f t="shared" si="25"/>
        <v>0</v>
      </c>
    </row>
    <row r="65" spans="1:51" s="37" customFormat="1" x14ac:dyDescent="0.25">
      <c r="A65" s="38"/>
      <c r="B65" s="38"/>
      <c r="C65" s="38">
        <v>61051</v>
      </c>
      <c r="D65" s="214" t="s">
        <v>407</v>
      </c>
      <c r="E65" s="39">
        <v>26214.400000000001</v>
      </c>
      <c r="F65" s="39">
        <v>15365.6</v>
      </c>
      <c r="G65" s="39">
        <v>10848.8</v>
      </c>
      <c r="H65" s="39"/>
      <c r="I65" s="39"/>
      <c r="J65" s="39"/>
      <c r="K65" s="39"/>
      <c r="L65" s="39"/>
      <c r="M65" s="39">
        <v>200</v>
      </c>
      <c r="N65" s="39">
        <v>155</v>
      </c>
      <c r="O65" s="39"/>
      <c r="P65" s="39">
        <v>200</v>
      </c>
      <c r="Q65" s="39"/>
      <c r="R65" s="39"/>
      <c r="S65" s="39"/>
      <c r="T65" s="39">
        <v>188</v>
      </c>
      <c r="U65" s="39"/>
      <c r="V65" s="39"/>
      <c r="W65" s="39">
        <v>10</v>
      </c>
      <c r="X65" s="39"/>
      <c r="Y65" s="39"/>
      <c r="Z65" s="39">
        <v>25.4</v>
      </c>
      <c r="AA65" s="39">
        <v>520.29999999999995</v>
      </c>
      <c r="AB65" s="39">
        <v>20</v>
      </c>
      <c r="AC65" s="39">
        <v>4505.8999999999996</v>
      </c>
      <c r="AD65" s="39"/>
      <c r="AE65" s="39">
        <v>834</v>
      </c>
      <c r="AF65" s="39"/>
      <c r="AG65" s="39"/>
      <c r="AH65" s="39"/>
      <c r="AI65" s="39"/>
      <c r="AJ65" s="39"/>
      <c r="AK65" s="39"/>
      <c r="AL65" s="39"/>
      <c r="AM65" s="39">
        <v>12</v>
      </c>
      <c r="AN65" s="39"/>
      <c r="AO65" s="39"/>
      <c r="AP65" s="39"/>
      <c r="AQ65" s="39">
        <v>118</v>
      </c>
      <c r="AR65" s="39"/>
      <c r="AS65" s="39"/>
      <c r="AT65" s="39">
        <v>30</v>
      </c>
      <c r="AU65" s="39">
        <v>4002.2</v>
      </c>
      <c r="AV65" s="39">
        <v>15</v>
      </c>
      <c r="AW65" s="39"/>
      <c r="AX65" s="39">
        <v>13</v>
      </c>
      <c r="AY65" s="39"/>
    </row>
    <row r="66" spans="1:51" s="37" customFormat="1" x14ac:dyDescent="0.25">
      <c r="A66" s="38"/>
      <c r="B66" s="38"/>
      <c r="C66" s="38">
        <v>61052</v>
      </c>
      <c r="D66" s="214" t="s">
        <v>408</v>
      </c>
      <c r="E66" s="39">
        <v>255136.6</v>
      </c>
      <c r="F66" s="39">
        <v>150520.9</v>
      </c>
      <c r="G66" s="39">
        <v>104615.7</v>
      </c>
      <c r="H66" s="39">
        <v>1795</v>
      </c>
      <c r="I66" s="39">
        <v>7550</v>
      </c>
      <c r="J66" s="39">
        <v>1572.5</v>
      </c>
      <c r="K66" s="39">
        <v>200</v>
      </c>
      <c r="L66" s="39">
        <v>700</v>
      </c>
      <c r="M66" s="39">
        <v>350</v>
      </c>
      <c r="N66" s="39">
        <v>270</v>
      </c>
      <c r="O66" s="39">
        <v>15870</v>
      </c>
      <c r="P66" s="39">
        <v>4340</v>
      </c>
      <c r="Q66" s="39">
        <v>1200</v>
      </c>
      <c r="R66" s="39">
        <v>960</v>
      </c>
      <c r="S66" s="39">
        <v>1034</v>
      </c>
      <c r="T66" s="39">
        <v>1761.4</v>
      </c>
      <c r="U66" s="39">
        <v>1277</v>
      </c>
      <c r="V66" s="39">
        <v>4380</v>
      </c>
      <c r="W66" s="39">
        <v>520</v>
      </c>
      <c r="X66" s="39">
        <v>80</v>
      </c>
      <c r="Y66" s="39">
        <v>2417.1</v>
      </c>
      <c r="Z66" s="39">
        <v>10481.4</v>
      </c>
      <c r="AA66" s="39">
        <v>3339.2</v>
      </c>
      <c r="AB66" s="39">
        <v>907.8</v>
      </c>
      <c r="AC66" s="39">
        <v>1814</v>
      </c>
      <c r="AD66" s="39">
        <v>3264</v>
      </c>
      <c r="AE66" s="39">
        <v>245</v>
      </c>
      <c r="AF66" s="39">
        <v>3882.4</v>
      </c>
      <c r="AG66" s="39">
        <v>80</v>
      </c>
      <c r="AH66" s="39">
        <v>465.2</v>
      </c>
      <c r="AI66" s="39">
        <v>500</v>
      </c>
      <c r="AJ66" s="39">
        <v>1150</v>
      </c>
      <c r="AK66" s="39">
        <v>730</v>
      </c>
      <c r="AL66" s="39">
        <v>3573</v>
      </c>
      <c r="AM66" s="39">
        <v>400</v>
      </c>
      <c r="AN66" s="39">
        <v>250</v>
      </c>
      <c r="AO66" s="39">
        <v>220</v>
      </c>
      <c r="AP66" s="39">
        <v>390.2</v>
      </c>
      <c r="AQ66" s="39">
        <v>700</v>
      </c>
      <c r="AR66" s="39">
        <v>610</v>
      </c>
      <c r="AS66" s="39">
        <v>45.1</v>
      </c>
      <c r="AT66" s="39">
        <v>419</v>
      </c>
      <c r="AU66" s="39">
        <v>22253</v>
      </c>
      <c r="AV66" s="39">
        <v>350</v>
      </c>
      <c r="AW66" s="39">
        <v>1469.4</v>
      </c>
      <c r="AX66" s="39">
        <v>800</v>
      </c>
      <c r="AY66" s="39"/>
    </row>
    <row r="67" spans="1:51" s="37" customFormat="1" ht="27" x14ac:dyDescent="0.25">
      <c r="A67" s="38"/>
      <c r="B67" s="38"/>
      <c r="C67" s="38">
        <v>61053</v>
      </c>
      <c r="D67" s="214" t="s">
        <v>409</v>
      </c>
      <c r="E67" s="39">
        <v>387431.4</v>
      </c>
      <c r="F67" s="39">
        <v>20959.900000000001</v>
      </c>
      <c r="G67" s="39">
        <v>366471.5</v>
      </c>
      <c r="H67" s="39"/>
      <c r="I67" s="39"/>
      <c r="J67" s="39"/>
      <c r="K67" s="39"/>
      <c r="L67" s="39">
        <v>200</v>
      </c>
      <c r="M67" s="39">
        <v>2000</v>
      </c>
      <c r="N67" s="39">
        <v>50</v>
      </c>
      <c r="O67" s="39"/>
      <c r="P67" s="39"/>
      <c r="Q67" s="39"/>
      <c r="R67" s="39"/>
      <c r="S67" s="39"/>
      <c r="T67" s="39">
        <v>172</v>
      </c>
      <c r="U67" s="39">
        <v>250</v>
      </c>
      <c r="V67" s="39">
        <v>20</v>
      </c>
      <c r="W67" s="39"/>
      <c r="X67" s="39"/>
      <c r="Y67" s="39"/>
      <c r="Z67" s="39">
        <v>116.5</v>
      </c>
      <c r="AA67" s="39">
        <v>1064.9000000000001</v>
      </c>
      <c r="AB67" s="39">
        <v>100</v>
      </c>
      <c r="AC67" s="39">
        <v>227.4</v>
      </c>
      <c r="AD67" s="39"/>
      <c r="AE67" s="39"/>
      <c r="AF67" s="39">
        <v>82000</v>
      </c>
      <c r="AG67" s="39"/>
      <c r="AH67" s="39">
        <v>170.7</v>
      </c>
      <c r="AI67" s="39"/>
      <c r="AJ67" s="39"/>
      <c r="AK67" s="39">
        <v>280000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>
        <v>50</v>
      </c>
      <c r="AV67" s="39">
        <v>50</v>
      </c>
      <c r="AW67" s="39"/>
      <c r="AX67" s="39"/>
      <c r="AY67" s="39"/>
    </row>
    <row r="68" spans="1:51" s="37" customFormat="1" x14ac:dyDescent="0.25">
      <c r="A68" s="38"/>
      <c r="B68" s="38"/>
      <c r="C68" s="38">
        <v>61054</v>
      </c>
      <c r="D68" s="214" t="s">
        <v>410</v>
      </c>
      <c r="E68" s="39">
        <v>23205</v>
      </c>
      <c r="F68" s="39">
        <v>5730.9</v>
      </c>
      <c r="G68" s="39">
        <v>17474.099999999999</v>
      </c>
      <c r="H68" s="39"/>
      <c r="I68" s="39"/>
      <c r="J68" s="39"/>
      <c r="K68" s="39">
        <v>60</v>
      </c>
      <c r="L68" s="39">
        <v>1300</v>
      </c>
      <c r="M68" s="39">
        <v>200</v>
      </c>
      <c r="N68" s="39">
        <v>170</v>
      </c>
      <c r="O68" s="39">
        <v>380</v>
      </c>
      <c r="P68" s="39">
        <v>575</v>
      </c>
      <c r="Q68" s="39">
        <v>270</v>
      </c>
      <c r="R68" s="39"/>
      <c r="S68" s="39">
        <v>622</v>
      </c>
      <c r="T68" s="39">
        <v>706</v>
      </c>
      <c r="U68" s="39">
        <v>690</v>
      </c>
      <c r="V68" s="39">
        <v>1100</v>
      </c>
      <c r="W68" s="39">
        <v>100.3</v>
      </c>
      <c r="X68" s="39">
        <v>68</v>
      </c>
      <c r="Y68" s="39">
        <v>190</v>
      </c>
      <c r="Z68" s="39">
        <v>1158.5999999999999</v>
      </c>
      <c r="AA68" s="39">
        <v>873.5</v>
      </c>
      <c r="AB68" s="39">
        <v>153.5</v>
      </c>
      <c r="AC68" s="39">
        <v>247.2</v>
      </c>
      <c r="AD68" s="39">
        <v>306.8</v>
      </c>
      <c r="AE68" s="39">
        <v>180</v>
      </c>
      <c r="AF68" s="39">
        <v>4192.6000000000004</v>
      </c>
      <c r="AG68" s="39">
        <v>60</v>
      </c>
      <c r="AH68" s="39">
        <v>232.4</v>
      </c>
      <c r="AI68" s="39">
        <v>110</v>
      </c>
      <c r="AJ68" s="39">
        <v>73</v>
      </c>
      <c r="AK68" s="39">
        <v>650</v>
      </c>
      <c r="AL68" s="39">
        <v>500</v>
      </c>
      <c r="AM68" s="39">
        <v>30</v>
      </c>
      <c r="AN68" s="39">
        <v>20</v>
      </c>
      <c r="AO68" s="39">
        <v>40</v>
      </c>
      <c r="AP68" s="39">
        <v>300</v>
      </c>
      <c r="AQ68" s="39">
        <v>350</v>
      </c>
      <c r="AR68" s="39">
        <v>28</v>
      </c>
      <c r="AS68" s="39">
        <v>15</v>
      </c>
      <c r="AT68" s="39">
        <v>54</v>
      </c>
      <c r="AU68" s="39">
        <v>925</v>
      </c>
      <c r="AV68" s="39">
        <v>50</v>
      </c>
      <c r="AW68" s="39">
        <v>293.2</v>
      </c>
      <c r="AX68" s="39">
        <v>200</v>
      </c>
      <c r="AY68" s="39"/>
    </row>
    <row r="69" spans="1:51" s="37" customFormat="1" x14ac:dyDescent="0.25">
      <c r="A69" s="38"/>
      <c r="B69" s="38"/>
      <c r="C69" s="38">
        <v>61055</v>
      </c>
      <c r="D69" s="214" t="s">
        <v>411</v>
      </c>
      <c r="E69" s="39">
        <v>71636.3</v>
      </c>
      <c r="F69" s="39">
        <v>9628.2999999999993</v>
      </c>
      <c r="G69" s="39">
        <v>62008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8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>
        <v>62000</v>
      </c>
      <c r="AS69" s="39"/>
      <c r="AT69" s="39"/>
      <c r="AU69" s="39"/>
      <c r="AV69" s="39"/>
      <c r="AW69" s="39"/>
      <c r="AX69" s="39"/>
      <c r="AY69" s="39"/>
    </row>
    <row r="70" spans="1:51" s="37" customFormat="1" x14ac:dyDescent="0.25">
      <c r="A70" s="38"/>
      <c r="B70" s="38"/>
      <c r="C70" s="38">
        <v>61056</v>
      </c>
      <c r="D70" s="214" t="s">
        <v>412</v>
      </c>
      <c r="E70" s="39">
        <v>25067</v>
      </c>
      <c r="F70" s="39">
        <v>6953.7</v>
      </c>
      <c r="G70" s="39">
        <v>18113.3</v>
      </c>
      <c r="H70" s="39"/>
      <c r="I70" s="39">
        <v>3500</v>
      </c>
      <c r="J70" s="39">
        <v>500</v>
      </c>
      <c r="K70" s="39">
        <v>70</v>
      </c>
      <c r="L70" s="39">
        <v>600</v>
      </c>
      <c r="M70" s="39">
        <v>231.6</v>
      </c>
      <c r="N70" s="39">
        <v>250</v>
      </c>
      <c r="O70" s="39"/>
      <c r="P70" s="39">
        <v>950</v>
      </c>
      <c r="Q70" s="39">
        <v>120</v>
      </c>
      <c r="R70" s="39">
        <v>150.1</v>
      </c>
      <c r="S70" s="39">
        <v>1154</v>
      </c>
      <c r="T70" s="39">
        <v>839.4</v>
      </c>
      <c r="U70" s="39">
        <v>1035</v>
      </c>
      <c r="V70" s="39">
        <v>1740</v>
      </c>
      <c r="W70" s="39">
        <v>100</v>
      </c>
      <c r="X70" s="39">
        <v>36</v>
      </c>
      <c r="Y70" s="39">
        <v>76</v>
      </c>
      <c r="Z70" s="39">
        <v>967</v>
      </c>
      <c r="AA70" s="39">
        <v>151.9</v>
      </c>
      <c r="AB70" s="39">
        <v>179.7</v>
      </c>
      <c r="AC70" s="39">
        <v>1359.3</v>
      </c>
      <c r="AD70" s="39">
        <v>126</v>
      </c>
      <c r="AE70" s="39">
        <v>240</v>
      </c>
      <c r="AF70" s="39">
        <v>596.9</v>
      </c>
      <c r="AG70" s="39">
        <v>100</v>
      </c>
      <c r="AH70" s="39">
        <v>391.7</v>
      </c>
      <c r="AI70" s="39">
        <v>100</v>
      </c>
      <c r="AJ70" s="39">
        <v>250</v>
      </c>
      <c r="AK70" s="39">
        <v>300</v>
      </c>
      <c r="AL70" s="39">
        <v>97.1</v>
      </c>
      <c r="AM70" s="39">
        <v>25</v>
      </c>
      <c r="AN70" s="39">
        <v>40</v>
      </c>
      <c r="AO70" s="39">
        <v>50</v>
      </c>
      <c r="AP70" s="39">
        <v>200.1</v>
      </c>
      <c r="AQ70" s="39">
        <v>205.3</v>
      </c>
      <c r="AR70" s="39">
        <v>60</v>
      </c>
      <c r="AS70" s="39">
        <v>517.20000000000005</v>
      </c>
      <c r="AT70" s="39">
        <v>162</v>
      </c>
      <c r="AU70" s="39">
        <v>300</v>
      </c>
      <c r="AV70" s="39">
        <v>100</v>
      </c>
      <c r="AW70" s="39">
        <v>60</v>
      </c>
      <c r="AX70" s="39">
        <v>182</v>
      </c>
      <c r="AY70" s="39"/>
    </row>
    <row r="71" spans="1:51" s="37" customFormat="1" x14ac:dyDescent="0.25">
      <c r="A71" s="38"/>
      <c r="B71" s="38"/>
      <c r="C71" s="38">
        <v>61057</v>
      </c>
      <c r="D71" s="214" t="s">
        <v>413</v>
      </c>
      <c r="E71" s="39">
        <v>37089.4</v>
      </c>
      <c r="F71" s="39">
        <v>11634.7</v>
      </c>
      <c r="G71" s="39">
        <v>25454.7</v>
      </c>
      <c r="H71" s="39"/>
      <c r="I71" s="39">
        <v>2562.5</v>
      </c>
      <c r="J71" s="39">
        <v>560.5</v>
      </c>
      <c r="K71" s="39">
        <v>26</v>
      </c>
      <c r="L71" s="39">
        <v>800</v>
      </c>
      <c r="M71" s="39">
        <v>250</v>
      </c>
      <c r="N71" s="39">
        <v>260</v>
      </c>
      <c r="O71" s="39"/>
      <c r="P71" s="39">
        <v>256</v>
      </c>
      <c r="Q71" s="39">
        <v>295</v>
      </c>
      <c r="R71" s="39">
        <v>79.900000000000006</v>
      </c>
      <c r="S71" s="39">
        <v>850</v>
      </c>
      <c r="T71" s="39">
        <v>10772.8</v>
      </c>
      <c r="U71" s="39">
        <v>536.29999999999995</v>
      </c>
      <c r="V71" s="39">
        <v>491</v>
      </c>
      <c r="W71" s="39">
        <v>180.3</v>
      </c>
      <c r="X71" s="39">
        <v>32</v>
      </c>
      <c r="Y71" s="39">
        <v>70.400000000000006</v>
      </c>
      <c r="Z71" s="39">
        <v>665.4</v>
      </c>
      <c r="AA71" s="39">
        <v>363.1</v>
      </c>
      <c r="AB71" s="39">
        <v>197</v>
      </c>
      <c r="AC71" s="39">
        <v>547.1</v>
      </c>
      <c r="AD71" s="39">
        <v>279.89999999999998</v>
      </c>
      <c r="AE71" s="39">
        <v>61</v>
      </c>
      <c r="AF71" s="39">
        <v>247.4</v>
      </c>
      <c r="AG71" s="39">
        <v>100</v>
      </c>
      <c r="AH71" s="39">
        <v>1825.1</v>
      </c>
      <c r="AI71" s="39">
        <v>185</v>
      </c>
      <c r="AJ71" s="39">
        <v>50.4</v>
      </c>
      <c r="AK71" s="39">
        <v>117</v>
      </c>
      <c r="AL71" s="39">
        <v>218.7</v>
      </c>
      <c r="AM71" s="39">
        <v>50</v>
      </c>
      <c r="AN71" s="39">
        <v>31</v>
      </c>
      <c r="AO71" s="39">
        <v>25</v>
      </c>
      <c r="AP71" s="39">
        <v>112</v>
      </c>
      <c r="AQ71" s="39">
        <v>728.2</v>
      </c>
      <c r="AR71" s="39">
        <v>138</v>
      </c>
      <c r="AS71" s="39">
        <v>754.7</v>
      </c>
      <c r="AT71" s="39">
        <v>112</v>
      </c>
      <c r="AU71" s="39">
        <v>330</v>
      </c>
      <c r="AV71" s="39">
        <v>80</v>
      </c>
      <c r="AW71" s="39">
        <v>54</v>
      </c>
      <c r="AX71" s="39">
        <v>160</v>
      </c>
      <c r="AY71" s="39"/>
    </row>
    <row r="72" spans="1:51" s="37" customFormat="1" x14ac:dyDescent="0.25">
      <c r="A72" s="38"/>
      <c r="B72" s="38"/>
      <c r="C72" s="38">
        <v>61058</v>
      </c>
      <c r="D72" s="214" t="s">
        <v>414</v>
      </c>
      <c r="E72" s="39">
        <v>6608.1</v>
      </c>
      <c r="F72" s="39">
        <v>1227.7</v>
      </c>
      <c r="G72" s="39">
        <v>5380.4</v>
      </c>
      <c r="H72" s="39"/>
      <c r="I72" s="39">
        <v>499</v>
      </c>
      <c r="J72" s="39"/>
      <c r="K72" s="39">
        <v>4</v>
      </c>
      <c r="L72" s="39">
        <v>600</v>
      </c>
      <c r="M72" s="39">
        <v>100</v>
      </c>
      <c r="N72" s="39">
        <v>82</v>
      </c>
      <c r="O72" s="39">
        <v>760</v>
      </c>
      <c r="P72" s="39">
        <v>879</v>
      </c>
      <c r="Q72" s="39"/>
      <c r="R72" s="39"/>
      <c r="S72" s="39"/>
      <c r="T72" s="39">
        <v>462.7</v>
      </c>
      <c r="U72" s="39">
        <v>223</v>
      </c>
      <c r="V72" s="39">
        <v>64</v>
      </c>
      <c r="W72" s="39"/>
      <c r="X72" s="39"/>
      <c r="Y72" s="39">
        <v>33.200000000000003</v>
      </c>
      <c r="Z72" s="39">
        <v>131.5</v>
      </c>
      <c r="AA72" s="39">
        <v>46.7</v>
      </c>
      <c r="AB72" s="39">
        <v>20.8</v>
      </c>
      <c r="AC72" s="39">
        <v>145.1</v>
      </c>
      <c r="AD72" s="39"/>
      <c r="AE72" s="39"/>
      <c r="AF72" s="39"/>
      <c r="AG72" s="39"/>
      <c r="AH72" s="39"/>
      <c r="AI72" s="39"/>
      <c r="AJ72" s="39">
        <v>50</v>
      </c>
      <c r="AK72" s="39">
        <v>44</v>
      </c>
      <c r="AL72" s="39">
        <v>21.8</v>
      </c>
      <c r="AM72" s="39">
        <v>30</v>
      </c>
      <c r="AN72" s="39"/>
      <c r="AO72" s="39"/>
      <c r="AP72" s="39">
        <v>83.6</v>
      </c>
      <c r="AQ72" s="39"/>
      <c r="AR72" s="39">
        <v>800</v>
      </c>
      <c r="AS72" s="39">
        <v>190</v>
      </c>
      <c r="AT72" s="39"/>
      <c r="AU72" s="39">
        <v>35</v>
      </c>
      <c r="AV72" s="39"/>
      <c r="AW72" s="39">
        <v>40</v>
      </c>
      <c r="AX72" s="39">
        <v>35</v>
      </c>
      <c r="AY72" s="39"/>
    </row>
    <row r="73" spans="1:51" x14ac:dyDescent="0.25">
      <c r="A73" s="4"/>
      <c r="B73" s="4">
        <v>6106</v>
      </c>
      <c r="C73" s="4"/>
      <c r="D73" s="224" t="s">
        <v>415</v>
      </c>
      <c r="E73" s="3">
        <f>SUM(E74:E76)</f>
        <v>1588.1</v>
      </c>
      <c r="F73" s="3">
        <f t="shared" ref="F73:AY73" si="26">SUM(F74:F76)</f>
        <v>21.5</v>
      </c>
      <c r="G73" s="3">
        <f t="shared" si="26"/>
        <v>1566.6</v>
      </c>
      <c r="H73" s="3">
        <f t="shared" si="26"/>
        <v>39</v>
      </c>
      <c r="I73" s="3">
        <f t="shared" si="26"/>
        <v>0</v>
      </c>
      <c r="J73" s="3">
        <f t="shared" si="26"/>
        <v>0</v>
      </c>
      <c r="K73" s="3">
        <f t="shared" si="26"/>
        <v>0</v>
      </c>
      <c r="L73" s="3">
        <f t="shared" si="26"/>
        <v>0</v>
      </c>
      <c r="M73" s="3">
        <f t="shared" si="26"/>
        <v>0</v>
      </c>
      <c r="N73" s="3">
        <f t="shared" si="26"/>
        <v>7</v>
      </c>
      <c r="O73" s="3">
        <f t="shared" si="26"/>
        <v>0</v>
      </c>
      <c r="P73" s="3">
        <f t="shared" si="26"/>
        <v>0</v>
      </c>
      <c r="Q73" s="3">
        <f t="shared" si="26"/>
        <v>0</v>
      </c>
      <c r="R73" s="3">
        <f t="shared" si="26"/>
        <v>0</v>
      </c>
      <c r="S73" s="3">
        <f t="shared" si="26"/>
        <v>718</v>
      </c>
      <c r="T73" s="3">
        <f t="shared" si="26"/>
        <v>4.2</v>
      </c>
      <c r="U73" s="3">
        <f t="shared" si="26"/>
        <v>0</v>
      </c>
      <c r="V73" s="3">
        <f t="shared" si="26"/>
        <v>650</v>
      </c>
      <c r="W73" s="3">
        <f t="shared" si="26"/>
        <v>0</v>
      </c>
      <c r="X73" s="3">
        <f t="shared" si="26"/>
        <v>0</v>
      </c>
      <c r="Y73" s="3">
        <f t="shared" si="26"/>
        <v>129.6</v>
      </c>
      <c r="Z73" s="3">
        <f t="shared" si="26"/>
        <v>0</v>
      </c>
      <c r="AA73" s="3">
        <f t="shared" si="26"/>
        <v>0</v>
      </c>
      <c r="AB73" s="3">
        <f t="shared" si="26"/>
        <v>0</v>
      </c>
      <c r="AC73" s="3">
        <f t="shared" si="26"/>
        <v>0</v>
      </c>
      <c r="AD73" s="3">
        <f t="shared" si="26"/>
        <v>0</v>
      </c>
      <c r="AE73" s="3">
        <f t="shared" si="26"/>
        <v>0</v>
      </c>
      <c r="AF73" s="3">
        <f t="shared" si="26"/>
        <v>0</v>
      </c>
      <c r="AG73" s="3">
        <f t="shared" si="26"/>
        <v>0</v>
      </c>
      <c r="AH73" s="3">
        <f t="shared" si="26"/>
        <v>0</v>
      </c>
      <c r="AI73" s="3">
        <f t="shared" si="26"/>
        <v>0</v>
      </c>
      <c r="AJ73" s="3">
        <f t="shared" si="26"/>
        <v>0</v>
      </c>
      <c r="AK73" s="3">
        <f t="shared" si="26"/>
        <v>0</v>
      </c>
      <c r="AL73" s="3">
        <f t="shared" si="26"/>
        <v>0</v>
      </c>
      <c r="AM73" s="3">
        <f t="shared" si="26"/>
        <v>0</v>
      </c>
      <c r="AN73" s="3">
        <f t="shared" si="26"/>
        <v>0</v>
      </c>
      <c r="AO73" s="3">
        <f t="shared" si="26"/>
        <v>0</v>
      </c>
      <c r="AP73" s="3">
        <f t="shared" si="26"/>
        <v>0</v>
      </c>
      <c r="AQ73" s="3">
        <f t="shared" si="26"/>
        <v>0</v>
      </c>
      <c r="AR73" s="3">
        <f t="shared" si="26"/>
        <v>0</v>
      </c>
      <c r="AS73" s="3">
        <f t="shared" si="26"/>
        <v>18.8</v>
      </c>
      <c r="AT73" s="3">
        <f t="shared" si="26"/>
        <v>0</v>
      </c>
      <c r="AU73" s="3">
        <f t="shared" si="26"/>
        <v>0</v>
      </c>
      <c r="AV73" s="3">
        <f t="shared" si="26"/>
        <v>0</v>
      </c>
      <c r="AW73" s="3">
        <f t="shared" si="26"/>
        <v>0</v>
      </c>
      <c r="AX73" s="3">
        <f t="shared" si="26"/>
        <v>0</v>
      </c>
      <c r="AY73" s="3">
        <f t="shared" si="26"/>
        <v>0</v>
      </c>
    </row>
    <row r="74" spans="1:51" s="37" customFormat="1" x14ac:dyDescent="0.25">
      <c r="A74" s="38"/>
      <c r="B74" s="38"/>
      <c r="C74" s="38">
        <v>61061</v>
      </c>
      <c r="D74" s="214" t="s">
        <v>573</v>
      </c>
      <c r="E74" s="39">
        <v>706</v>
      </c>
      <c r="F74" s="39"/>
      <c r="G74" s="39">
        <v>706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v>56</v>
      </c>
      <c r="T74" s="39"/>
      <c r="U74" s="39"/>
      <c r="V74" s="39">
        <v>650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37" customFormat="1" x14ac:dyDescent="0.25">
      <c r="A75" s="38"/>
      <c r="B75" s="38"/>
      <c r="C75" s="38">
        <v>61062</v>
      </c>
      <c r="D75" s="214" t="s">
        <v>575</v>
      </c>
      <c r="E75" s="39">
        <v>713.5</v>
      </c>
      <c r="F75" s="39">
        <v>21.5</v>
      </c>
      <c r="G75" s="39">
        <v>692</v>
      </c>
      <c r="H75" s="39"/>
      <c r="I75" s="39"/>
      <c r="J75" s="39"/>
      <c r="K75" s="39"/>
      <c r="L75" s="39"/>
      <c r="M75" s="39"/>
      <c r="N75" s="39">
        <v>7</v>
      </c>
      <c r="O75" s="39"/>
      <c r="P75" s="39"/>
      <c r="Q75" s="39"/>
      <c r="R75" s="39"/>
      <c r="S75" s="39">
        <v>662</v>
      </c>
      <c r="T75" s="39">
        <v>4.2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>
        <v>18.8</v>
      </c>
      <c r="AT75" s="39"/>
      <c r="AU75" s="39"/>
      <c r="AV75" s="39"/>
      <c r="AW75" s="39"/>
      <c r="AX75" s="39"/>
      <c r="AY75" s="39"/>
    </row>
    <row r="76" spans="1:51" s="37" customFormat="1" x14ac:dyDescent="0.25">
      <c r="A76" s="38"/>
      <c r="B76" s="38"/>
      <c r="C76" s="38">
        <v>61063</v>
      </c>
      <c r="D76" s="214" t="s">
        <v>576</v>
      </c>
      <c r="E76" s="39">
        <v>168.6</v>
      </c>
      <c r="F76" s="39"/>
      <c r="G76" s="39">
        <v>168.6</v>
      </c>
      <c r="H76" s="39">
        <v>39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>
        <v>129.6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ht="34.5" customHeight="1" x14ac:dyDescent="0.25">
      <c r="A77" s="4"/>
      <c r="B77" s="4">
        <v>6107</v>
      </c>
      <c r="C77" s="4"/>
      <c r="D77" s="215" t="s">
        <v>416</v>
      </c>
      <c r="E77" s="3">
        <f>SUM(E78:E82)</f>
        <v>20184</v>
      </c>
      <c r="F77" s="3">
        <f>SUM(F78:F82)</f>
        <v>580.6</v>
      </c>
      <c r="G77" s="3">
        <f>SUM(G78:G82)</f>
        <v>19603.399999999998</v>
      </c>
      <c r="H77" s="3">
        <f>SUM(H78:H82)</f>
        <v>0</v>
      </c>
      <c r="I77" s="3">
        <f t="shared" ref="I77:AY77" si="27">SUM(I78:I82)</f>
        <v>2019.6</v>
      </c>
      <c r="J77" s="3">
        <f t="shared" si="27"/>
        <v>190</v>
      </c>
      <c r="K77" s="3">
        <f t="shared" si="27"/>
        <v>0</v>
      </c>
      <c r="L77" s="3">
        <f t="shared" si="27"/>
        <v>0</v>
      </c>
      <c r="M77" s="3">
        <f t="shared" si="27"/>
        <v>170</v>
      </c>
      <c r="N77" s="3">
        <f t="shared" si="27"/>
        <v>20</v>
      </c>
      <c r="O77" s="3">
        <f t="shared" si="27"/>
        <v>0</v>
      </c>
      <c r="P77" s="3">
        <f t="shared" si="27"/>
        <v>52</v>
      </c>
      <c r="Q77" s="3">
        <f t="shared" si="27"/>
        <v>0</v>
      </c>
      <c r="R77" s="3">
        <f t="shared" si="27"/>
        <v>0</v>
      </c>
      <c r="S77" s="3">
        <f t="shared" si="27"/>
        <v>0</v>
      </c>
      <c r="T77" s="3">
        <f t="shared" si="27"/>
        <v>944.59999999999991</v>
      </c>
      <c r="U77" s="3">
        <f t="shared" si="27"/>
        <v>5162</v>
      </c>
      <c r="V77" s="3">
        <f t="shared" si="27"/>
        <v>1105</v>
      </c>
      <c r="W77" s="3">
        <f t="shared" si="27"/>
        <v>309.20000000000005</v>
      </c>
      <c r="X77" s="3">
        <f t="shared" si="27"/>
        <v>0</v>
      </c>
      <c r="Y77" s="3">
        <f t="shared" si="27"/>
        <v>1200.5</v>
      </c>
      <c r="Z77" s="3">
        <f t="shared" si="27"/>
        <v>2595</v>
      </c>
      <c r="AA77" s="3">
        <f t="shared" si="27"/>
        <v>1145.2</v>
      </c>
      <c r="AB77" s="3">
        <f t="shared" si="27"/>
        <v>0</v>
      </c>
      <c r="AC77" s="3">
        <f t="shared" si="27"/>
        <v>924.7</v>
      </c>
      <c r="AD77" s="3">
        <f t="shared" si="27"/>
        <v>1049</v>
      </c>
      <c r="AE77" s="3">
        <f t="shared" si="27"/>
        <v>359.5</v>
      </c>
      <c r="AF77" s="3">
        <f t="shared" si="27"/>
        <v>0</v>
      </c>
      <c r="AG77" s="3">
        <f t="shared" si="27"/>
        <v>10</v>
      </c>
      <c r="AH77" s="3">
        <f t="shared" si="27"/>
        <v>81.099999999999994</v>
      </c>
      <c r="AI77" s="3">
        <f t="shared" si="27"/>
        <v>0</v>
      </c>
      <c r="AJ77" s="3">
        <f t="shared" si="27"/>
        <v>0</v>
      </c>
      <c r="AK77" s="3">
        <f t="shared" si="27"/>
        <v>980</v>
      </c>
      <c r="AL77" s="3">
        <f t="shared" si="27"/>
        <v>157</v>
      </c>
      <c r="AM77" s="3">
        <f t="shared" si="27"/>
        <v>40</v>
      </c>
      <c r="AN77" s="3">
        <f t="shared" si="27"/>
        <v>28</v>
      </c>
      <c r="AO77" s="3">
        <f t="shared" si="27"/>
        <v>25</v>
      </c>
      <c r="AP77" s="3">
        <f t="shared" si="27"/>
        <v>75</v>
      </c>
      <c r="AQ77" s="3">
        <f t="shared" si="27"/>
        <v>186</v>
      </c>
      <c r="AR77" s="3">
        <f t="shared" si="27"/>
        <v>142</v>
      </c>
      <c r="AS77" s="3">
        <f t="shared" si="27"/>
        <v>0</v>
      </c>
      <c r="AT77" s="3">
        <f t="shared" si="27"/>
        <v>0</v>
      </c>
      <c r="AU77" s="3">
        <f t="shared" si="27"/>
        <v>568</v>
      </c>
      <c r="AV77" s="3">
        <f t="shared" si="27"/>
        <v>0</v>
      </c>
      <c r="AW77" s="3">
        <f t="shared" si="27"/>
        <v>0</v>
      </c>
      <c r="AX77" s="3">
        <f t="shared" si="27"/>
        <v>65</v>
      </c>
      <c r="AY77" s="3">
        <f t="shared" si="27"/>
        <v>0</v>
      </c>
    </row>
    <row r="78" spans="1:51" s="37" customFormat="1" x14ac:dyDescent="0.25">
      <c r="A78" s="38"/>
      <c r="B78" s="38"/>
      <c r="C78" s="38">
        <v>61071</v>
      </c>
      <c r="D78" s="217" t="s">
        <v>417</v>
      </c>
      <c r="E78" s="39">
        <v>10969.5</v>
      </c>
      <c r="F78" s="39">
        <v>505.4</v>
      </c>
      <c r="G78" s="39">
        <v>10464.1</v>
      </c>
      <c r="H78" s="39"/>
      <c r="I78" s="39">
        <v>2019.6</v>
      </c>
      <c r="J78" s="39">
        <v>190</v>
      </c>
      <c r="K78" s="39"/>
      <c r="L78" s="39"/>
      <c r="M78" s="39">
        <v>170</v>
      </c>
      <c r="N78" s="39">
        <v>20</v>
      </c>
      <c r="O78" s="39"/>
      <c r="P78" s="39"/>
      <c r="Q78" s="39"/>
      <c r="R78" s="39"/>
      <c r="S78" s="39"/>
      <c r="T78" s="39">
        <v>191.9</v>
      </c>
      <c r="U78" s="39"/>
      <c r="V78" s="39">
        <v>1000</v>
      </c>
      <c r="W78" s="39">
        <v>76.900000000000006</v>
      </c>
      <c r="X78" s="39"/>
      <c r="Y78" s="39">
        <v>12.3</v>
      </c>
      <c r="Z78" s="39">
        <v>2510</v>
      </c>
      <c r="AA78" s="39">
        <v>1063</v>
      </c>
      <c r="AB78" s="39"/>
      <c r="AC78" s="39">
        <v>754.5</v>
      </c>
      <c r="AD78" s="39">
        <v>1017.5</v>
      </c>
      <c r="AE78" s="39">
        <v>139.4</v>
      </c>
      <c r="AF78" s="39"/>
      <c r="AG78" s="39"/>
      <c r="AH78" s="39"/>
      <c r="AI78" s="39"/>
      <c r="AJ78" s="39"/>
      <c r="AK78" s="39">
        <v>980</v>
      </c>
      <c r="AL78" s="39"/>
      <c r="AM78" s="39"/>
      <c r="AN78" s="39"/>
      <c r="AO78" s="39"/>
      <c r="AP78" s="39">
        <v>60</v>
      </c>
      <c r="AQ78" s="39"/>
      <c r="AR78" s="39">
        <v>34</v>
      </c>
      <c r="AS78" s="39"/>
      <c r="AT78" s="39"/>
      <c r="AU78" s="39">
        <v>160</v>
      </c>
      <c r="AV78" s="39"/>
      <c r="AW78" s="39"/>
      <c r="AX78" s="39">
        <v>65</v>
      </c>
      <c r="AY78" s="39"/>
    </row>
    <row r="79" spans="1:51" s="37" customFormat="1" x14ac:dyDescent="0.25">
      <c r="A79" s="38"/>
      <c r="B79" s="38"/>
      <c r="C79" s="38">
        <v>61072</v>
      </c>
      <c r="D79" s="214" t="s">
        <v>418</v>
      </c>
      <c r="E79" s="39">
        <v>880.2</v>
      </c>
      <c r="F79" s="39">
        <v>22.2</v>
      </c>
      <c r="G79" s="39">
        <v>858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>
        <v>276</v>
      </c>
      <c r="U79" s="39"/>
      <c r="V79" s="39">
        <v>15</v>
      </c>
      <c r="W79" s="39">
        <v>232.3</v>
      </c>
      <c r="X79" s="39"/>
      <c r="Y79" s="39">
        <v>24.7</v>
      </c>
      <c r="Z79" s="39">
        <v>13</v>
      </c>
      <c r="AA79" s="39">
        <v>15</v>
      </c>
      <c r="AB79" s="39"/>
      <c r="AC79" s="39">
        <v>12</v>
      </c>
      <c r="AD79" s="39">
        <v>29</v>
      </c>
      <c r="AE79" s="39"/>
      <c r="AF79" s="39"/>
      <c r="AG79" s="39"/>
      <c r="AH79" s="39">
        <v>57</v>
      </c>
      <c r="AI79" s="39"/>
      <c r="AJ79" s="39"/>
      <c r="AK79" s="39"/>
      <c r="AL79" s="39">
        <v>80</v>
      </c>
      <c r="AM79" s="39"/>
      <c r="AN79" s="39">
        <v>28</v>
      </c>
      <c r="AO79" s="39"/>
      <c r="AP79" s="39">
        <v>15</v>
      </c>
      <c r="AQ79" s="39">
        <v>36</v>
      </c>
      <c r="AR79" s="39"/>
      <c r="AS79" s="39"/>
      <c r="AT79" s="39"/>
      <c r="AU79" s="39">
        <v>25</v>
      </c>
      <c r="AV79" s="39"/>
      <c r="AW79" s="39"/>
      <c r="AX79" s="39"/>
      <c r="AY79" s="39"/>
    </row>
    <row r="80" spans="1:51" s="37" customFormat="1" x14ac:dyDescent="0.25">
      <c r="A80" s="38"/>
      <c r="B80" s="38"/>
      <c r="C80" s="38">
        <v>61073</v>
      </c>
      <c r="D80" s="214" t="s">
        <v>419</v>
      </c>
      <c r="E80" s="39">
        <v>7866.7</v>
      </c>
      <c r="F80" s="39"/>
      <c r="G80" s="39">
        <v>7866.7</v>
      </c>
      <c r="H80" s="39"/>
      <c r="I80" s="39"/>
      <c r="J80" s="39"/>
      <c r="K80" s="39"/>
      <c r="L80" s="39"/>
      <c r="M80" s="39"/>
      <c r="N80" s="39"/>
      <c r="O80" s="39"/>
      <c r="P80" s="39">
        <v>52</v>
      </c>
      <c r="Q80" s="39"/>
      <c r="R80" s="39"/>
      <c r="S80" s="39"/>
      <c r="T80" s="39">
        <v>405.2</v>
      </c>
      <c r="U80" s="39">
        <v>5162</v>
      </c>
      <c r="V80" s="39">
        <v>30</v>
      </c>
      <c r="W80" s="39"/>
      <c r="X80" s="39"/>
      <c r="Y80" s="39">
        <v>1163.5</v>
      </c>
      <c r="Z80" s="39">
        <v>2</v>
      </c>
      <c r="AA80" s="39">
        <v>63.2</v>
      </c>
      <c r="AB80" s="39"/>
      <c r="AC80" s="39">
        <v>158.19999999999999</v>
      </c>
      <c r="AD80" s="39">
        <v>2.5</v>
      </c>
      <c r="AE80" s="39">
        <v>220.1</v>
      </c>
      <c r="AF80" s="39"/>
      <c r="AG80" s="39">
        <v>10</v>
      </c>
      <c r="AH80" s="39"/>
      <c r="AI80" s="39"/>
      <c r="AJ80" s="39"/>
      <c r="AK80" s="39"/>
      <c r="AL80" s="39"/>
      <c r="AM80" s="39">
        <v>40</v>
      </c>
      <c r="AN80" s="39"/>
      <c r="AO80" s="39">
        <v>25</v>
      </c>
      <c r="AP80" s="39"/>
      <c r="AQ80" s="39">
        <v>150</v>
      </c>
      <c r="AR80" s="39"/>
      <c r="AS80" s="39"/>
      <c r="AT80" s="39"/>
      <c r="AU80" s="39">
        <v>383</v>
      </c>
      <c r="AV80" s="39"/>
      <c r="AW80" s="39"/>
      <c r="AX80" s="39"/>
      <c r="AY80" s="39"/>
    </row>
    <row r="81" spans="1:51" s="37" customFormat="1" x14ac:dyDescent="0.25">
      <c r="A81" s="38"/>
      <c r="B81" s="38"/>
      <c r="C81" s="38">
        <v>61074</v>
      </c>
      <c r="D81" s="214" t="s">
        <v>420</v>
      </c>
      <c r="E81" s="39">
        <v>4</v>
      </c>
      <c r="F81" s="39"/>
      <c r="G81" s="39">
        <v>4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>
        <v>4</v>
      </c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s="37" customFormat="1" x14ac:dyDescent="0.25">
      <c r="A82" s="38"/>
      <c r="B82" s="38"/>
      <c r="C82" s="38">
        <v>61078</v>
      </c>
      <c r="D82" s="214" t="s">
        <v>421</v>
      </c>
      <c r="E82" s="39">
        <v>463.6</v>
      </c>
      <c r="F82" s="39">
        <v>53</v>
      </c>
      <c r="G82" s="39">
        <v>410.6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v>71.5</v>
      </c>
      <c r="U82" s="39"/>
      <c r="V82" s="39">
        <v>60</v>
      </c>
      <c r="W82" s="39"/>
      <c r="X82" s="39"/>
      <c r="Y82" s="39"/>
      <c r="Z82" s="39">
        <v>70</v>
      </c>
      <c r="AA82" s="39"/>
      <c r="AB82" s="39"/>
      <c r="AC82" s="39"/>
      <c r="AD82" s="39"/>
      <c r="AE82" s="39"/>
      <c r="AF82" s="39"/>
      <c r="AG82" s="39"/>
      <c r="AH82" s="39">
        <v>24.1</v>
      </c>
      <c r="AI82" s="39"/>
      <c r="AJ82" s="39"/>
      <c r="AK82" s="39"/>
      <c r="AL82" s="39">
        <v>77</v>
      </c>
      <c r="AM82" s="39"/>
      <c r="AN82" s="39"/>
      <c r="AO82" s="39"/>
      <c r="AP82" s="39"/>
      <c r="AQ82" s="39"/>
      <c r="AR82" s="39">
        <v>108</v>
      </c>
      <c r="AS82" s="39"/>
      <c r="AT82" s="39"/>
      <c r="AU82" s="39"/>
      <c r="AV82" s="39"/>
      <c r="AW82" s="39"/>
      <c r="AX82" s="39"/>
      <c r="AY82" s="39"/>
    </row>
    <row r="83" spans="1:51" x14ac:dyDescent="0.25">
      <c r="A83" s="4"/>
      <c r="B83" s="4">
        <v>6108</v>
      </c>
      <c r="C83" s="4"/>
      <c r="D83" s="224" t="s">
        <v>422</v>
      </c>
      <c r="E83" s="3">
        <f>SUM(E84:E85)</f>
        <v>9868</v>
      </c>
      <c r="F83" s="3">
        <f t="shared" ref="F83:G83" si="28">SUM(F84:F85)</f>
        <v>1726.6</v>
      </c>
      <c r="G83" s="3">
        <f t="shared" si="28"/>
        <v>8141.4</v>
      </c>
      <c r="H83" s="3">
        <f>SUM(H84:H85)</f>
        <v>200</v>
      </c>
      <c r="I83" s="3">
        <f t="shared" ref="I83:AY83" si="29">SUM(I84:I85)</f>
        <v>0</v>
      </c>
      <c r="J83" s="3">
        <f t="shared" si="29"/>
        <v>200</v>
      </c>
      <c r="K83" s="3">
        <f t="shared" si="29"/>
        <v>0</v>
      </c>
      <c r="L83" s="3">
        <f t="shared" si="29"/>
        <v>0</v>
      </c>
      <c r="M83" s="3">
        <f t="shared" si="29"/>
        <v>0</v>
      </c>
      <c r="N83" s="3">
        <f t="shared" si="29"/>
        <v>20</v>
      </c>
      <c r="O83" s="3">
        <f t="shared" si="29"/>
        <v>0</v>
      </c>
      <c r="P83" s="3">
        <f t="shared" si="29"/>
        <v>0</v>
      </c>
      <c r="Q83" s="3">
        <f t="shared" si="29"/>
        <v>0</v>
      </c>
      <c r="R83" s="3">
        <f t="shared" si="29"/>
        <v>0</v>
      </c>
      <c r="S83" s="3">
        <f t="shared" si="29"/>
        <v>168</v>
      </c>
      <c r="T83" s="3">
        <f t="shared" si="29"/>
        <v>17.600000000000001</v>
      </c>
      <c r="U83" s="3">
        <f t="shared" si="29"/>
        <v>0</v>
      </c>
      <c r="V83" s="3">
        <f t="shared" si="29"/>
        <v>2100</v>
      </c>
      <c r="W83" s="3">
        <f t="shared" si="29"/>
        <v>0</v>
      </c>
      <c r="X83" s="3">
        <f t="shared" si="29"/>
        <v>0</v>
      </c>
      <c r="Y83" s="3">
        <f t="shared" si="29"/>
        <v>1426.5</v>
      </c>
      <c r="Z83" s="3">
        <f t="shared" si="29"/>
        <v>27.6</v>
      </c>
      <c r="AA83" s="3">
        <f t="shared" si="29"/>
        <v>32.6</v>
      </c>
      <c r="AB83" s="3">
        <f t="shared" si="29"/>
        <v>8</v>
      </c>
      <c r="AC83" s="3">
        <f t="shared" si="29"/>
        <v>25.2</v>
      </c>
      <c r="AD83" s="3">
        <f t="shared" si="29"/>
        <v>0</v>
      </c>
      <c r="AE83" s="3">
        <f t="shared" si="29"/>
        <v>0</v>
      </c>
      <c r="AF83" s="3">
        <f t="shared" si="29"/>
        <v>0</v>
      </c>
      <c r="AG83" s="3">
        <f t="shared" si="29"/>
        <v>0</v>
      </c>
      <c r="AH83" s="3">
        <f t="shared" si="29"/>
        <v>0</v>
      </c>
      <c r="AI83" s="3">
        <f t="shared" si="29"/>
        <v>0</v>
      </c>
      <c r="AJ83" s="3">
        <f t="shared" si="29"/>
        <v>0</v>
      </c>
      <c r="AK83" s="3">
        <f t="shared" si="29"/>
        <v>0</v>
      </c>
      <c r="AL83" s="3">
        <f t="shared" si="29"/>
        <v>0</v>
      </c>
      <c r="AM83" s="3">
        <f t="shared" si="29"/>
        <v>0</v>
      </c>
      <c r="AN83" s="3">
        <f t="shared" si="29"/>
        <v>0</v>
      </c>
      <c r="AO83" s="3">
        <f t="shared" si="29"/>
        <v>0</v>
      </c>
      <c r="AP83" s="3">
        <f t="shared" si="29"/>
        <v>0</v>
      </c>
      <c r="AQ83" s="3">
        <f t="shared" si="29"/>
        <v>0</v>
      </c>
      <c r="AR83" s="3">
        <f t="shared" si="29"/>
        <v>0</v>
      </c>
      <c r="AS83" s="3">
        <f t="shared" si="29"/>
        <v>3720.9</v>
      </c>
      <c r="AT83" s="3">
        <f t="shared" si="29"/>
        <v>0</v>
      </c>
      <c r="AU83" s="3">
        <f t="shared" si="29"/>
        <v>15</v>
      </c>
      <c r="AV83" s="3">
        <f t="shared" si="29"/>
        <v>0</v>
      </c>
      <c r="AW83" s="3">
        <f t="shared" si="29"/>
        <v>0</v>
      </c>
      <c r="AX83" s="3">
        <f t="shared" si="29"/>
        <v>180</v>
      </c>
      <c r="AY83" s="3">
        <f t="shared" si="29"/>
        <v>0</v>
      </c>
    </row>
    <row r="84" spans="1:51" s="37" customFormat="1" x14ac:dyDescent="0.25">
      <c r="A84" s="38"/>
      <c r="B84" s="38"/>
      <c r="C84" s="38">
        <v>61081</v>
      </c>
      <c r="D84" s="214" t="s">
        <v>423</v>
      </c>
      <c r="E84" s="39">
        <v>9731.2999999999993</v>
      </c>
      <c r="F84" s="39">
        <v>1713.6</v>
      </c>
      <c r="G84" s="39">
        <v>8017.7</v>
      </c>
      <c r="H84" s="39">
        <v>200</v>
      </c>
      <c r="I84" s="39"/>
      <c r="J84" s="39">
        <v>200</v>
      </c>
      <c r="K84" s="39"/>
      <c r="L84" s="39"/>
      <c r="M84" s="39"/>
      <c r="N84" s="39">
        <v>20</v>
      </c>
      <c r="O84" s="39"/>
      <c r="P84" s="39"/>
      <c r="Q84" s="39"/>
      <c r="R84" s="39"/>
      <c r="S84" s="39">
        <v>168</v>
      </c>
      <c r="T84" s="39">
        <v>17.600000000000001</v>
      </c>
      <c r="U84" s="39"/>
      <c r="V84" s="39">
        <v>2100</v>
      </c>
      <c r="W84" s="39"/>
      <c r="X84" s="39"/>
      <c r="Y84" s="39">
        <v>1426.5</v>
      </c>
      <c r="Z84" s="39">
        <v>23.6</v>
      </c>
      <c r="AA84" s="39">
        <v>28.1</v>
      </c>
      <c r="AB84" s="39">
        <v>8</v>
      </c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3720.9</v>
      </c>
      <c r="AT84" s="39"/>
      <c r="AU84" s="39">
        <v>15</v>
      </c>
      <c r="AV84" s="39"/>
      <c r="AW84" s="39"/>
      <c r="AX84" s="39">
        <v>90</v>
      </c>
      <c r="AY84" s="39"/>
    </row>
    <row r="85" spans="1:51" s="37" customFormat="1" x14ac:dyDescent="0.25">
      <c r="A85" s="38"/>
      <c r="B85" s="38"/>
      <c r="C85" s="38">
        <v>61088</v>
      </c>
      <c r="D85" s="214" t="s">
        <v>424</v>
      </c>
      <c r="E85" s="39">
        <v>136.69999999999999</v>
      </c>
      <c r="F85" s="39">
        <v>13</v>
      </c>
      <c r="G85" s="39">
        <v>123.7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>
        <v>4</v>
      </c>
      <c r="AA85" s="39">
        <v>4.5</v>
      </c>
      <c r="AB85" s="39"/>
      <c r="AC85" s="39">
        <v>25.2</v>
      </c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>
        <v>90</v>
      </c>
      <c r="AY85" s="39"/>
    </row>
    <row r="86" spans="1:51" x14ac:dyDescent="0.25">
      <c r="A86" s="4"/>
      <c r="B86" s="4">
        <v>6109</v>
      </c>
      <c r="C86" s="4"/>
      <c r="D86" s="224" t="s">
        <v>425</v>
      </c>
      <c r="E86" s="3">
        <f>SUM(E87:E90)</f>
        <v>123496.9</v>
      </c>
      <c r="F86" s="3">
        <f t="shared" ref="F86:X86" si="30">SUM(F87:F90)</f>
        <v>1717.6</v>
      </c>
      <c r="G86" s="3">
        <f t="shared" si="30"/>
        <v>121779.29999999999</v>
      </c>
      <c r="H86" s="3">
        <f t="shared" si="30"/>
        <v>0</v>
      </c>
      <c r="I86" s="3">
        <f t="shared" si="30"/>
        <v>360</v>
      </c>
      <c r="J86" s="3">
        <f t="shared" si="30"/>
        <v>0</v>
      </c>
      <c r="K86" s="3">
        <f t="shared" si="30"/>
        <v>0</v>
      </c>
      <c r="L86" s="3">
        <f t="shared" si="30"/>
        <v>1222</v>
      </c>
      <c r="M86" s="3">
        <f t="shared" si="30"/>
        <v>850</v>
      </c>
      <c r="N86" s="3">
        <f t="shared" si="30"/>
        <v>1200</v>
      </c>
      <c r="O86" s="3">
        <f t="shared" si="30"/>
        <v>0</v>
      </c>
      <c r="P86" s="3">
        <f t="shared" si="30"/>
        <v>0</v>
      </c>
      <c r="Q86" s="3">
        <f t="shared" si="30"/>
        <v>1000</v>
      </c>
      <c r="R86" s="3">
        <f t="shared" si="30"/>
        <v>0</v>
      </c>
      <c r="S86" s="3">
        <f t="shared" si="30"/>
        <v>7192</v>
      </c>
      <c r="T86" s="3">
        <f t="shared" si="30"/>
        <v>1841.9</v>
      </c>
      <c r="U86" s="3">
        <f t="shared" si="30"/>
        <v>0</v>
      </c>
      <c r="V86" s="3">
        <f t="shared" si="30"/>
        <v>166</v>
      </c>
      <c r="W86" s="3">
        <f t="shared" si="30"/>
        <v>278.2</v>
      </c>
      <c r="X86" s="3">
        <f t="shared" si="30"/>
        <v>30</v>
      </c>
      <c r="Y86" s="3">
        <f>SUM(Y87:Y90)</f>
        <v>182.3</v>
      </c>
      <c r="Z86" s="3">
        <f>SUM(Z87:Z90)</f>
        <v>0</v>
      </c>
      <c r="AA86" s="3">
        <f t="shared" ref="AA86:AY86" si="31">SUM(AA87:AA90)</f>
        <v>153.19999999999999</v>
      </c>
      <c r="AB86" s="3">
        <f t="shared" si="31"/>
        <v>836.4</v>
      </c>
      <c r="AC86" s="3">
        <f t="shared" si="31"/>
        <v>1373.3</v>
      </c>
      <c r="AD86" s="3">
        <f t="shared" si="31"/>
        <v>0</v>
      </c>
      <c r="AE86" s="3">
        <f t="shared" si="31"/>
        <v>0</v>
      </c>
      <c r="AF86" s="3">
        <f t="shared" si="31"/>
        <v>126.2</v>
      </c>
      <c r="AG86" s="3">
        <f t="shared" si="31"/>
        <v>0</v>
      </c>
      <c r="AH86" s="3">
        <f t="shared" si="31"/>
        <v>668.8</v>
      </c>
      <c r="AI86" s="3">
        <f t="shared" si="31"/>
        <v>0</v>
      </c>
      <c r="AJ86" s="3">
        <f t="shared" si="31"/>
        <v>0</v>
      </c>
      <c r="AK86" s="3">
        <f t="shared" si="31"/>
        <v>132</v>
      </c>
      <c r="AL86" s="3">
        <f t="shared" si="31"/>
        <v>22.2</v>
      </c>
      <c r="AM86" s="3">
        <f t="shared" si="31"/>
        <v>0</v>
      </c>
      <c r="AN86" s="3">
        <f t="shared" si="31"/>
        <v>0</v>
      </c>
      <c r="AO86" s="3">
        <f t="shared" si="31"/>
        <v>0</v>
      </c>
      <c r="AP86" s="3">
        <f t="shared" si="31"/>
        <v>0</v>
      </c>
      <c r="AQ86" s="3">
        <f t="shared" si="31"/>
        <v>20</v>
      </c>
      <c r="AR86" s="3">
        <f t="shared" si="31"/>
        <v>0</v>
      </c>
      <c r="AS86" s="3">
        <f t="shared" si="31"/>
        <v>104124.8</v>
      </c>
      <c r="AT86" s="3">
        <f t="shared" si="31"/>
        <v>0</v>
      </c>
      <c r="AU86" s="3">
        <f t="shared" si="31"/>
        <v>0</v>
      </c>
      <c r="AV86" s="3">
        <f t="shared" si="31"/>
        <v>0</v>
      </c>
      <c r="AW86" s="3">
        <f t="shared" si="31"/>
        <v>0</v>
      </c>
      <c r="AX86" s="3">
        <f t="shared" si="31"/>
        <v>0</v>
      </c>
      <c r="AY86" s="3">
        <f t="shared" si="31"/>
        <v>0</v>
      </c>
    </row>
    <row r="87" spans="1:51" s="37" customFormat="1" x14ac:dyDescent="0.25">
      <c r="A87" s="38"/>
      <c r="B87" s="38"/>
      <c r="C87" s="38">
        <v>61091</v>
      </c>
      <c r="D87" s="214" t="s">
        <v>426</v>
      </c>
      <c r="E87" s="39">
        <v>104221.3</v>
      </c>
      <c r="F87" s="39"/>
      <c r="G87" s="39">
        <v>104221.3</v>
      </c>
      <c r="H87" s="39"/>
      <c r="I87" s="39"/>
      <c r="J87" s="39"/>
      <c r="K87" s="39"/>
      <c r="L87" s="39"/>
      <c r="M87" s="39"/>
      <c r="N87" s="39">
        <v>1200</v>
      </c>
      <c r="O87" s="39"/>
      <c r="P87" s="39"/>
      <c r="Q87" s="39"/>
      <c r="R87" s="39"/>
      <c r="S87" s="39"/>
      <c r="T87" s="39">
        <v>125.6</v>
      </c>
      <c r="U87" s="39"/>
      <c r="V87" s="39">
        <v>116</v>
      </c>
      <c r="W87" s="39">
        <v>3.2</v>
      </c>
      <c r="X87" s="39"/>
      <c r="Y87" s="39"/>
      <c r="Z87" s="39"/>
      <c r="AA87" s="39">
        <v>70</v>
      </c>
      <c r="AB87" s="39"/>
      <c r="AC87" s="39"/>
      <c r="AD87" s="39"/>
      <c r="AE87" s="39"/>
      <c r="AF87" s="39"/>
      <c r="AG87" s="39"/>
      <c r="AH87" s="39">
        <v>668.8</v>
      </c>
      <c r="AI87" s="39"/>
      <c r="AJ87" s="39"/>
      <c r="AK87" s="39">
        <v>36</v>
      </c>
      <c r="AL87" s="39"/>
      <c r="AM87" s="39"/>
      <c r="AN87" s="39"/>
      <c r="AO87" s="39"/>
      <c r="AP87" s="39"/>
      <c r="AQ87" s="39">
        <v>20</v>
      </c>
      <c r="AR87" s="39"/>
      <c r="AS87" s="39">
        <v>101981.7</v>
      </c>
      <c r="AT87" s="39"/>
      <c r="AU87" s="39"/>
      <c r="AV87" s="39"/>
      <c r="AW87" s="39"/>
      <c r="AX87" s="39"/>
      <c r="AY87" s="39"/>
    </row>
    <row r="88" spans="1:51" s="37" customFormat="1" x14ac:dyDescent="0.25">
      <c r="A88" s="38"/>
      <c r="B88" s="38"/>
      <c r="C88" s="38">
        <v>61092</v>
      </c>
      <c r="D88" s="214" t="s">
        <v>427</v>
      </c>
      <c r="E88" s="39">
        <v>11065.9</v>
      </c>
      <c r="F88" s="39"/>
      <c r="G88" s="39">
        <v>11065.9</v>
      </c>
      <c r="H88" s="39"/>
      <c r="I88" s="39">
        <v>360</v>
      </c>
      <c r="J88" s="39"/>
      <c r="K88" s="39"/>
      <c r="L88" s="39">
        <v>1222</v>
      </c>
      <c r="M88" s="39">
        <v>850</v>
      </c>
      <c r="N88" s="39"/>
      <c r="O88" s="39"/>
      <c r="P88" s="39"/>
      <c r="Q88" s="39"/>
      <c r="R88" s="39"/>
      <c r="S88" s="39"/>
      <c r="T88" s="39"/>
      <c r="U88" s="39"/>
      <c r="V88" s="39"/>
      <c r="W88" s="39">
        <v>250</v>
      </c>
      <c r="X88" s="39"/>
      <c r="Y88" s="39">
        <v>182.3</v>
      </c>
      <c r="Z88" s="39"/>
      <c r="AA88" s="39">
        <v>77.2</v>
      </c>
      <c r="AB88" s="39">
        <v>836.4</v>
      </c>
      <c r="AC88" s="39"/>
      <c r="AD88" s="39"/>
      <c r="AE88" s="39"/>
      <c r="AF88" s="39"/>
      <c r="AG88" s="39"/>
      <c r="AH88" s="39"/>
      <c r="AI88" s="39"/>
      <c r="AJ88" s="39"/>
      <c r="AK88" s="39">
        <v>96</v>
      </c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37" customFormat="1" x14ac:dyDescent="0.25">
      <c r="A89" s="38"/>
      <c r="B89" s="38"/>
      <c r="C89" s="38">
        <v>61093</v>
      </c>
      <c r="D89" s="214" t="s">
        <v>428</v>
      </c>
      <c r="E89" s="39">
        <v>3969.9</v>
      </c>
      <c r="F89" s="39">
        <v>205.5</v>
      </c>
      <c r="G89" s="39">
        <v>3764.4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>
        <v>7192</v>
      </c>
      <c r="T89" s="39">
        <v>104.8</v>
      </c>
      <c r="U89" s="39"/>
      <c r="V89" s="39">
        <v>50</v>
      </c>
      <c r="W89" s="39"/>
      <c r="X89" s="39"/>
      <c r="Y89" s="39"/>
      <c r="Z89" s="39"/>
      <c r="AA89" s="39">
        <v>3</v>
      </c>
      <c r="AB89" s="39"/>
      <c r="AC89" s="39">
        <v>1337.3</v>
      </c>
      <c r="AD89" s="39"/>
      <c r="AE89" s="39"/>
      <c r="AF89" s="39">
        <v>126.2</v>
      </c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>
        <v>2143.1</v>
      </c>
      <c r="AT89" s="39"/>
      <c r="AU89" s="39"/>
      <c r="AV89" s="39"/>
      <c r="AW89" s="39"/>
      <c r="AX89" s="39"/>
      <c r="AY89" s="39"/>
    </row>
    <row r="90" spans="1:51" s="37" customFormat="1" x14ac:dyDescent="0.25">
      <c r="A90" s="38"/>
      <c r="B90" s="38"/>
      <c r="C90" s="38">
        <v>61098</v>
      </c>
      <c r="D90" s="214" t="s">
        <v>429</v>
      </c>
      <c r="E90" s="39">
        <v>4239.8</v>
      </c>
      <c r="F90" s="39">
        <v>1512.1</v>
      </c>
      <c r="G90" s="39">
        <v>2727.7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1000</v>
      </c>
      <c r="R90" s="39"/>
      <c r="S90" s="39"/>
      <c r="T90" s="39">
        <v>1611.5</v>
      </c>
      <c r="U90" s="39"/>
      <c r="V90" s="39"/>
      <c r="W90" s="39">
        <v>25</v>
      </c>
      <c r="X90" s="39">
        <v>30</v>
      </c>
      <c r="Y90" s="39"/>
      <c r="Z90" s="39"/>
      <c r="AA90" s="39">
        <v>3</v>
      </c>
      <c r="AB90" s="39"/>
      <c r="AC90" s="39">
        <v>36</v>
      </c>
      <c r="AD90" s="39"/>
      <c r="AE90" s="39"/>
      <c r="AF90" s="39"/>
      <c r="AG90" s="39"/>
      <c r="AH90" s="39"/>
      <c r="AI90" s="39"/>
      <c r="AJ90" s="39"/>
      <c r="AK90" s="39"/>
      <c r="AL90" s="39">
        <v>22.2</v>
      </c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25">
      <c r="A91" s="4"/>
      <c r="B91" s="4">
        <v>6110</v>
      </c>
      <c r="C91" s="4"/>
      <c r="D91" s="224" t="s">
        <v>430</v>
      </c>
      <c r="E91" s="3">
        <f>SUM(E92:E99)</f>
        <v>227749</v>
      </c>
      <c r="F91" s="3">
        <f t="shared" ref="F91:X91" si="32">SUM(F92:F99)</f>
        <v>35553.5</v>
      </c>
      <c r="G91" s="3">
        <f t="shared" si="32"/>
        <v>192195.50000000003</v>
      </c>
      <c r="H91" s="3">
        <f t="shared" si="32"/>
        <v>9010</v>
      </c>
      <c r="I91" s="3">
        <f t="shared" si="32"/>
        <v>15378.9</v>
      </c>
      <c r="J91" s="3">
        <f t="shared" si="32"/>
        <v>5293</v>
      </c>
      <c r="K91" s="3">
        <f t="shared" si="32"/>
        <v>439</v>
      </c>
      <c r="L91" s="3">
        <f t="shared" si="32"/>
        <v>9000</v>
      </c>
      <c r="M91" s="3">
        <f t="shared" si="32"/>
        <v>809.9</v>
      </c>
      <c r="N91" s="3">
        <f t="shared" si="32"/>
        <v>1855</v>
      </c>
      <c r="O91" s="3">
        <f t="shared" si="32"/>
        <v>4468</v>
      </c>
      <c r="P91" s="3">
        <f t="shared" si="32"/>
        <v>5000</v>
      </c>
      <c r="Q91" s="3">
        <f t="shared" si="32"/>
        <v>1690</v>
      </c>
      <c r="R91" s="3">
        <f t="shared" si="32"/>
        <v>2237</v>
      </c>
      <c r="S91" s="3">
        <f t="shared" si="32"/>
        <v>10946</v>
      </c>
      <c r="T91" s="3">
        <f t="shared" si="32"/>
        <v>7424</v>
      </c>
      <c r="U91" s="3">
        <f t="shared" si="32"/>
        <v>1671.7</v>
      </c>
      <c r="V91" s="3">
        <f t="shared" si="32"/>
        <v>4338.6000000000004</v>
      </c>
      <c r="W91" s="3">
        <f t="shared" si="32"/>
        <v>2712.3</v>
      </c>
      <c r="X91" s="3">
        <f t="shared" si="32"/>
        <v>2116</v>
      </c>
      <c r="Y91" s="3">
        <f>SUM(Y92:Y99)</f>
        <v>17336.099999999999</v>
      </c>
      <c r="Z91" s="3">
        <f>SUM(Z92:Z99)</f>
        <v>9387.6999999999989</v>
      </c>
      <c r="AA91" s="3">
        <f t="shared" ref="AA91:AY91" si="33">SUM(AA92:AA99)</f>
        <v>1576.6000000000001</v>
      </c>
      <c r="AB91" s="3">
        <f t="shared" si="33"/>
        <v>3462.6</v>
      </c>
      <c r="AC91" s="3">
        <f t="shared" si="33"/>
        <v>8613.7999999999993</v>
      </c>
      <c r="AD91" s="3">
        <f t="shared" si="33"/>
        <v>2953.1000000000004</v>
      </c>
      <c r="AE91" s="3">
        <f t="shared" si="33"/>
        <v>3264.8</v>
      </c>
      <c r="AF91" s="3">
        <f t="shared" si="33"/>
        <v>2607.6000000000004</v>
      </c>
      <c r="AG91" s="3">
        <f t="shared" si="33"/>
        <v>1607.5</v>
      </c>
      <c r="AH91" s="3">
        <f t="shared" si="33"/>
        <v>1611</v>
      </c>
      <c r="AI91" s="3">
        <f t="shared" si="33"/>
        <v>2082</v>
      </c>
      <c r="AJ91" s="3">
        <f t="shared" si="33"/>
        <v>1689</v>
      </c>
      <c r="AK91" s="3">
        <f t="shared" si="33"/>
        <v>3225</v>
      </c>
      <c r="AL91" s="3">
        <f t="shared" si="33"/>
        <v>5741.9999999999991</v>
      </c>
      <c r="AM91" s="3">
        <f t="shared" si="33"/>
        <v>1067</v>
      </c>
      <c r="AN91" s="3">
        <f t="shared" si="33"/>
        <v>140</v>
      </c>
      <c r="AO91" s="3">
        <f t="shared" si="33"/>
        <v>462</v>
      </c>
      <c r="AP91" s="3">
        <f t="shared" si="33"/>
        <v>18031</v>
      </c>
      <c r="AQ91" s="3">
        <f t="shared" si="33"/>
        <v>3374.2999999999997</v>
      </c>
      <c r="AR91" s="3">
        <f t="shared" si="33"/>
        <v>461.6</v>
      </c>
      <c r="AS91" s="3">
        <f t="shared" si="33"/>
        <v>6906.0000000000009</v>
      </c>
      <c r="AT91" s="3">
        <f t="shared" si="33"/>
        <v>760</v>
      </c>
      <c r="AU91" s="3">
        <f t="shared" si="33"/>
        <v>3749</v>
      </c>
      <c r="AV91" s="3">
        <f t="shared" si="33"/>
        <v>2738</v>
      </c>
      <c r="AW91" s="3">
        <f t="shared" si="33"/>
        <v>937.2</v>
      </c>
      <c r="AX91" s="3">
        <f t="shared" si="33"/>
        <v>4021.2</v>
      </c>
      <c r="AY91" s="3">
        <f t="shared" si="33"/>
        <v>0</v>
      </c>
    </row>
    <row r="92" spans="1:51" s="37" customFormat="1" x14ac:dyDescent="0.25">
      <c r="A92" s="38"/>
      <c r="B92" s="38"/>
      <c r="C92" s="38">
        <v>61101</v>
      </c>
      <c r="D92" s="214" t="s">
        <v>431</v>
      </c>
      <c r="E92" s="39">
        <v>19332.3</v>
      </c>
      <c r="F92" s="39">
        <v>5656.4</v>
      </c>
      <c r="G92" s="39">
        <v>13675.9</v>
      </c>
      <c r="H92" s="39"/>
      <c r="I92" s="39">
        <v>1000</v>
      </c>
      <c r="J92" s="39">
        <v>934</v>
      </c>
      <c r="K92" s="39">
        <v>16</v>
      </c>
      <c r="L92" s="39">
        <v>2350</v>
      </c>
      <c r="M92" s="39">
        <v>80</v>
      </c>
      <c r="N92" s="39">
        <v>160</v>
      </c>
      <c r="O92" s="39">
        <v>2010</v>
      </c>
      <c r="P92" s="39">
        <v>100</v>
      </c>
      <c r="Q92" s="39">
        <v>200</v>
      </c>
      <c r="R92" s="39">
        <v>200</v>
      </c>
      <c r="S92" s="39">
        <v>2145</v>
      </c>
      <c r="T92" s="39">
        <v>487.3</v>
      </c>
      <c r="U92" s="39">
        <v>16.7</v>
      </c>
      <c r="V92" s="39">
        <v>252</v>
      </c>
      <c r="W92" s="39">
        <v>135.6</v>
      </c>
      <c r="X92" s="39">
        <v>40</v>
      </c>
      <c r="Y92" s="39">
        <v>511</v>
      </c>
      <c r="Z92" s="39">
        <v>133.69999999999999</v>
      </c>
      <c r="AA92" s="39">
        <v>131.30000000000001</v>
      </c>
      <c r="AB92" s="39">
        <v>118.3</v>
      </c>
      <c r="AC92" s="39">
        <v>169.4</v>
      </c>
      <c r="AD92" s="39">
        <v>49.8</v>
      </c>
      <c r="AE92" s="39"/>
      <c r="AF92" s="39">
        <v>133.80000000000001</v>
      </c>
      <c r="AG92" s="39">
        <v>38</v>
      </c>
      <c r="AH92" s="39">
        <v>97.5</v>
      </c>
      <c r="AI92" s="39">
        <v>52</v>
      </c>
      <c r="AJ92" s="39">
        <v>30</v>
      </c>
      <c r="AK92" s="39">
        <v>120</v>
      </c>
      <c r="AL92" s="39">
        <v>94.4</v>
      </c>
      <c r="AM92" s="39">
        <v>10</v>
      </c>
      <c r="AN92" s="39">
        <v>10</v>
      </c>
      <c r="AO92" s="39">
        <v>20</v>
      </c>
      <c r="AP92" s="39">
        <v>460</v>
      </c>
      <c r="AQ92" s="39">
        <v>70</v>
      </c>
      <c r="AR92" s="39">
        <v>30</v>
      </c>
      <c r="AS92" s="39">
        <v>382.3</v>
      </c>
      <c r="AT92" s="39">
        <v>54</v>
      </c>
      <c r="AU92" s="39">
        <v>200</v>
      </c>
      <c r="AV92" s="39">
        <v>517</v>
      </c>
      <c r="AW92" s="39">
        <v>31.8</v>
      </c>
      <c r="AX92" s="39">
        <v>85</v>
      </c>
      <c r="AY92" s="39"/>
    </row>
    <row r="93" spans="1:51" s="37" customFormat="1" x14ac:dyDescent="0.25">
      <c r="A93" s="38"/>
      <c r="B93" s="38"/>
      <c r="C93" s="38">
        <v>61102</v>
      </c>
      <c r="D93" s="214" t="s">
        <v>432</v>
      </c>
      <c r="E93" s="39">
        <v>26517.3</v>
      </c>
      <c r="F93" s="39">
        <v>381.3</v>
      </c>
      <c r="G93" s="39">
        <v>26136</v>
      </c>
      <c r="H93" s="39">
        <v>2400</v>
      </c>
      <c r="I93" s="39">
        <v>4279.8999999999996</v>
      </c>
      <c r="J93" s="39">
        <v>1150</v>
      </c>
      <c r="K93" s="39">
        <v>23</v>
      </c>
      <c r="L93" s="39">
        <v>2600</v>
      </c>
      <c r="M93" s="39">
        <v>290</v>
      </c>
      <c r="N93" s="39">
        <v>200</v>
      </c>
      <c r="O93" s="39">
        <v>1650</v>
      </c>
      <c r="P93" s="39">
        <v>1000</v>
      </c>
      <c r="Q93" s="39">
        <v>200</v>
      </c>
      <c r="R93" s="39">
        <v>350</v>
      </c>
      <c r="S93" s="39">
        <v>3078</v>
      </c>
      <c r="T93" s="39">
        <v>613.4</v>
      </c>
      <c r="U93" s="39">
        <v>260</v>
      </c>
      <c r="V93" s="39">
        <v>304</v>
      </c>
      <c r="W93" s="39">
        <v>143</v>
      </c>
      <c r="X93" s="39">
        <v>235</v>
      </c>
      <c r="Y93" s="39">
        <v>987.2</v>
      </c>
      <c r="Z93" s="39">
        <v>1567.6</v>
      </c>
      <c r="AA93" s="39">
        <v>178.3</v>
      </c>
      <c r="AB93" s="39">
        <v>999</v>
      </c>
      <c r="AC93" s="39">
        <v>64.599999999999994</v>
      </c>
      <c r="AD93" s="39">
        <v>775</v>
      </c>
      <c r="AE93" s="39">
        <v>34.799999999999997</v>
      </c>
      <c r="AF93" s="39">
        <v>62.6</v>
      </c>
      <c r="AG93" s="39">
        <v>30</v>
      </c>
      <c r="AH93" s="39">
        <v>153.19999999999999</v>
      </c>
      <c r="AI93" s="39">
        <v>100</v>
      </c>
      <c r="AJ93" s="39">
        <v>56</v>
      </c>
      <c r="AK93" s="39">
        <v>160</v>
      </c>
      <c r="AL93" s="39">
        <v>375</v>
      </c>
      <c r="AM93" s="39">
        <v>100</v>
      </c>
      <c r="AN93" s="39">
        <v>10</v>
      </c>
      <c r="AO93" s="39">
        <v>5</v>
      </c>
      <c r="AP93" s="39">
        <v>930</v>
      </c>
      <c r="AQ93" s="39">
        <v>60</v>
      </c>
      <c r="AR93" s="39">
        <v>15</v>
      </c>
      <c r="AS93" s="39">
        <v>22</v>
      </c>
      <c r="AT93" s="39">
        <v>204</v>
      </c>
      <c r="AU93" s="39">
        <v>200</v>
      </c>
      <c r="AV93" s="39">
        <v>100</v>
      </c>
      <c r="AW93" s="39">
        <v>50.4</v>
      </c>
      <c r="AX93" s="39">
        <v>120</v>
      </c>
      <c r="AY93" s="39"/>
    </row>
    <row r="94" spans="1:51" s="37" customFormat="1" x14ac:dyDescent="0.25">
      <c r="A94" s="38"/>
      <c r="B94" s="38"/>
      <c r="C94" s="38">
        <v>61103</v>
      </c>
      <c r="D94" s="214" t="s">
        <v>433</v>
      </c>
      <c r="E94" s="39">
        <v>108279.3</v>
      </c>
      <c r="F94" s="39">
        <v>20061.599999999999</v>
      </c>
      <c r="G94" s="39">
        <v>88217.7</v>
      </c>
      <c r="H94" s="39"/>
      <c r="I94" s="39">
        <v>8848.6</v>
      </c>
      <c r="J94" s="39">
        <v>1400</v>
      </c>
      <c r="K94" s="39">
        <v>100</v>
      </c>
      <c r="L94" s="39">
        <v>350</v>
      </c>
      <c r="M94" s="39">
        <v>324.89999999999998</v>
      </c>
      <c r="N94" s="39">
        <v>995</v>
      </c>
      <c r="O94" s="39">
        <v>748</v>
      </c>
      <c r="P94" s="39">
        <v>2520</v>
      </c>
      <c r="Q94" s="39">
        <v>1100</v>
      </c>
      <c r="R94" s="39">
        <v>1480</v>
      </c>
      <c r="S94" s="39">
        <v>3428</v>
      </c>
      <c r="T94" s="39">
        <v>4449.8999999999996</v>
      </c>
      <c r="U94" s="39">
        <v>1140</v>
      </c>
      <c r="V94" s="39">
        <v>2497.1999999999998</v>
      </c>
      <c r="W94" s="39">
        <v>1659.3</v>
      </c>
      <c r="X94" s="39">
        <v>1738</v>
      </c>
      <c r="Y94" s="39">
        <v>4129.6000000000004</v>
      </c>
      <c r="Z94" s="39">
        <v>6577.6</v>
      </c>
      <c r="AA94" s="39">
        <v>943.3</v>
      </c>
      <c r="AB94" s="39">
        <v>1958.4</v>
      </c>
      <c r="AC94" s="39">
        <v>6426.4</v>
      </c>
      <c r="AD94" s="39">
        <v>562</v>
      </c>
      <c r="AE94" s="39">
        <v>2077</v>
      </c>
      <c r="AF94" s="39">
        <v>1858.9</v>
      </c>
      <c r="AG94" s="39">
        <v>850</v>
      </c>
      <c r="AH94" s="39">
        <v>1035.0999999999999</v>
      </c>
      <c r="AI94" s="39">
        <v>1231</v>
      </c>
      <c r="AJ94" s="39">
        <v>815.5</v>
      </c>
      <c r="AK94" s="39">
        <v>2700</v>
      </c>
      <c r="AL94" s="39">
        <v>4379.2</v>
      </c>
      <c r="AM94" s="39">
        <v>900</v>
      </c>
      <c r="AN94" s="39">
        <v>100</v>
      </c>
      <c r="AO94" s="39">
        <v>410</v>
      </c>
      <c r="AP94" s="39">
        <v>4726.6000000000004</v>
      </c>
      <c r="AQ94" s="39">
        <v>2770.7</v>
      </c>
      <c r="AR94" s="39">
        <v>290</v>
      </c>
      <c r="AS94" s="39">
        <v>4284.3</v>
      </c>
      <c r="AT94" s="39">
        <v>330</v>
      </c>
      <c r="AU94" s="39">
        <v>1600</v>
      </c>
      <c r="AV94" s="39">
        <v>1142</v>
      </c>
      <c r="AW94" s="39">
        <v>550</v>
      </c>
      <c r="AX94" s="39">
        <v>2791.2</v>
      </c>
      <c r="AY94" s="39"/>
    </row>
    <row r="95" spans="1:51" s="37" customFormat="1" x14ac:dyDescent="0.25">
      <c r="A95" s="38"/>
      <c r="B95" s="38"/>
      <c r="C95" s="38">
        <v>61104</v>
      </c>
      <c r="D95" s="214" t="s">
        <v>434</v>
      </c>
      <c r="E95" s="39">
        <v>25400.9</v>
      </c>
      <c r="F95" s="39">
        <v>5509</v>
      </c>
      <c r="G95" s="39">
        <v>19891.900000000001</v>
      </c>
      <c r="H95" s="39">
        <v>4410</v>
      </c>
      <c r="I95" s="39">
        <v>888.8</v>
      </c>
      <c r="J95" s="39">
        <v>315</v>
      </c>
      <c r="K95" s="39">
        <v>296</v>
      </c>
      <c r="L95" s="39">
        <v>2000</v>
      </c>
      <c r="M95" s="39">
        <v>85</v>
      </c>
      <c r="N95" s="39">
        <v>80</v>
      </c>
      <c r="O95" s="39"/>
      <c r="P95" s="39">
        <v>880</v>
      </c>
      <c r="Q95" s="39">
        <v>120</v>
      </c>
      <c r="R95" s="39">
        <v>70</v>
      </c>
      <c r="S95" s="39">
        <v>1275</v>
      </c>
      <c r="T95" s="39">
        <v>946.3</v>
      </c>
      <c r="U95" s="39">
        <v>10</v>
      </c>
      <c r="V95" s="39">
        <v>135.4</v>
      </c>
      <c r="W95" s="39">
        <v>500</v>
      </c>
      <c r="X95" s="39"/>
      <c r="Y95" s="39">
        <v>546.70000000000005</v>
      </c>
      <c r="Z95" s="39">
        <v>697.1</v>
      </c>
      <c r="AA95" s="39">
        <v>89.4</v>
      </c>
      <c r="AB95" s="39">
        <v>215.8</v>
      </c>
      <c r="AC95" s="39">
        <v>1249.7</v>
      </c>
      <c r="AD95" s="39">
        <v>1145.5</v>
      </c>
      <c r="AE95" s="39">
        <v>401.4</v>
      </c>
      <c r="AF95" s="39">
        <v>23.5</v>
      </c>
      <c r="AG95" s="39">
        <v>610</v>
      </c>
      <c r="AH95" s="39">
        <v>149.69999999999999</v>
      </c>
      <c r="AI95" s="39">
        <v>601</v>
      </c>
      <c r="AJ95" s="39">
        <v>170</v>
      </c>
      <c r="AK95" s="39">
        <v>45</v>
      </c>
      <c r="AL95" s="39">
        <v>60</v>
      </c>
      <c r="AM95" s="39">
        <v>16</v>
      </c>
      <c r="AN95" s="39">
        <v>10</v>
      </c>
      <c r="AO95" s="39">
        <v>25</v>
      </c>
      <c r="AP95" s="39">
        <v>608</v>
      </c>
      <c r="AQ95" s="39">
        <v>90</v>
      </c>
      <c r="AR95" s="39">
        <v>52.6</v>
      </c>
      <c r="AS95" s="39">
        <v>5</v>
      </c>
      <c r="AT95" s="39">
        <v>100</v>
      </c>
      <c r="AU95" s="39">
        <v>220</v>
      </c>
      <c r="AV95" s="39">
        <v>552</v>
      </c>
      <c r="AW95" s="39">
        <v>167</v>
      </c>
      <c r="AX95" s="39">
        <v>30</v>
      </c>
      <c r="AY95" s="39"/>
    </row>
    <row r="96" spans="1:51" s="37" customFormat="1" x14ac:dyDescent="0.25">
      <c r="A96" s="38"/>
      <c r="B96" s="38"/>
      <c r="C96" s="38">
        <v>61105</v>
      </c>
      <c r="D96" s="214" t="s">
        <v>435</v>
      </c>
      <c r="E96" s="39">
        <v>8906.2999999999993</v>
      </c>
      <c r="F96" s="39">
        <v>68.7</v>
      </c>
      <c r="G96" s="39">
        <v>8837.6</v>
      </c>
      <c r="H96" s="39">
        <v>2200</v>
      </c>
      <c r="I96" s="39">
        <v>361.6</v>
      </c>
      <c r="J96" s="39">
        <v>250</v>
      </c>
      <c r="K96" s="39">
        <v>3</v>
      </c>
      <c r="L96" s="39">
        <v>1700</v>
      </c>
      <c r="M96" s="39">
        <v>30</v>
      </c>
      <c r="N96" s="39">
        <v>270</v>
      </c>
      <c r="O96" s="39"/>
      <c r="P96" s="39">
        <v>200</v>
      </c>
      <c r="Q96" s="39">
        <v>70</v>
      </c>
      <c r="R96" s="39">
        <v>70</v>
      </c>
      <c r="S96" s="39">
        <v>720</v>
      </c>
      <c r="T96" s="39">
        <v>260</v>
      </c>
      <c r="U96" s="39">
        <v>45</v>
      </c>
      <c r="V96" s="39">
        <v>200</v>
      </c>
      <c r="W96" s="39">
        <v>45</v>
      </c>
      <c r="X96" s="39">
        <v>94</v>
      </c>
      <c r="Y96" s="39">
        <v>610.5</v>
      </c>
      <c r="Z96" s="39">
        <v>255.9</v>
      </c>
      <c r="AA96" s="39">
        <v>110.9</v>
      </c>
      <c r="AB96" s="39">
        <v>71.5</v>
      </c>
      <c r="AC96" s="39">
        <v>76</v>
      </c>
      <c r="AD96" s="39">
        <v>60</v>
      </c>
      <c r="AE96" s="39">
        <v>10</v>
      </c>
      <c r="AF96" s="39">
        <v>43.8</v>
      </c>
      <c r="AG96" s="39">
        <v>31.5</v>
      </c>
      <c r="AH96" s="39">
        <v>12</v>
      </c>
      <c r="AI96" s="39">
        <v>22</v>
      </c>
      <c r="AJ96" s="39">
        <v>76</v>
      </c>
      <c r="AK96" s="39">
        <v>80</v>
      </c>
      <c r="AL96" s="39">
        <v>93.4</v>
      </c>
      <c r="AM96" s="39">
        <v>35</v>
      </c>
      <c r="AN96" s="39">
        <v>10</v>
      </c>
      <c r="AO96" s="39">
        <v>2</v>
      </c>
      <c r="AP96" s="39">
        <v>427.4</v>
      </c>
      <c r="AQ96" s="39">
        <v>70</v>
      </c>
      <c r="AR96" s="39">
        <v>25</v>
      </c>
      <c r="AS96" s="39">
        <v>8.1</v>
      </c>
      <c r="AT96" s="39">
        <v>60</v>
      </c>
      <c r="AU96" s="39">
        <v>80</v>
      </c>
      <c r="AV96" s="39">
        <v>30</v>
      </c>
      <c r="AW96" s="39">
        <v>18</v>
      </c>
      <c r="AX96" s="39"/>
      <c r="AY96" s="39"/>
    </row>
    <row r="97" spans="1:51" s="37" customFormat="1" x14ac:dyDescent="0.25">
      <c r="A97" s="38"/>
      <c r="B97" s="38"/>
      <c r="C97" s="38">
        <v>61106</v>
      </c>
      <c r="D97" s="214" t="s">
        <v>436</v>
      </c>
      <c r="E97" s="39">
        <v>17889.099999999999</v>
      </c>
      <c r="F97" s="39">
        <v>1306.9000000000001</v>
      </c>
      <c r="G97" s="39">
        <v>16582.2</v>
      </c>
      <c r="H97" s="39"/>
      <c r="I97" s="39"/>
      <c r="J97" s="39"/>
      <c r="K97" s="39">
        <v>1</v>
      </c>
      <c r="L97" s="39"/>
      <c r="M97" s="39"/>
      <c r="N97" s="39"/>
      <c r="O97" s="39"/>
      <c r="P97" s="39">
        <v>50</v>
      </c>
      <c r="Q97" s="39"/>
      <c r="R97" s="39"/>
      <c r="S97" s="39">
        <v>42</v>
      </c>
      <c r="T97" s="39"/>
      <c r="U97" s="39"/>
      <c r="V97" s="39"/>
      <c r="W97" s="39">
        <v>40</v>
      </c>
      <c r="X97" s="39">
        <v>9</v>
      </c>
      <c r="Y97" s="39">
        <v>9152.5</v>
      </c>
      <c r="Z97" s="39">
        <v>44.3</v>
      </c>
      <c r="AA97" s="39">
        <v>42</v>
      </c>
      <c r="AB97" s="39">
        <v>6</v>
      </c>
      <c r="AC97" s="39">
        <v>24.6</v>
      </c>
      <c r="AD97" s="39">
        <v>145</v>
      </c>
      <c r="AE97" s="39"/>
      <c r="AF97" s="39">
        <v>91.8</v>
      </c>
      <c r="AG97" s="39"/>
      <c r="AH97" s="39">
        <v>50</v>
      </c>
      <c r="AI97" s="39"/>
      <c r="AJ97" s="39"/>
      <c r="AK97" s="39">
        <v>20</v>
      </c>
      <c r="AL97" s="39"/>
      <c r="AM97" s="39"/>
      <c r="AN97" s="39"/>
      <c r="AO97" s="39"/>
      <c r="AP97" s="39">
        <v>5865</v>
      </c>
      <c r="AQ97" s="39">
        <v>20</v>
      </c>
      <c r="AR97" s="39">
        <v>44</v>
      </c>
      <c r="AS97" s="39"/>
      <c r="AT97" s="39"/>
      <c r="AU97" s="39">
        <v>35</v>
      </c>
      <c r="AV97" s="39"/>
      <c r="AW97" s="39"/>
      <c r="AX97" s="39">
        <v>900</v>
      </c>
      <c r="AY97" s="39"/>
    </row>
    <row r="98" spans="1:51" s="37" customFormat="1" x14ac:dyDescent="0.25">
      <c r="A98" s="38"/>
      <c r="B98" s="38"/>
      <c r="C98" s="38">
        <v>61107</v>
      </c>
      <c r="D98" s="214" t="s">
        <v>437</v>
      </c>
      <c r="E98" s="39">
        <v>20954.099999999999</v>
      </c>
      <c r="F98" s="39">
        <v>2432.5</v>
      </c>
      <c r="G98" s="39">
        <v>18521.599999999999</v>
      </c>
      <c r="H98" s="39"/>
      <c r="I98" s="39"/>
      <c r="J98" s="39">
        <v>1244</v>
      </c>
      <c r="K98" s="39"/>
      <c r="L98" s="39"/>
      <c r="M98" s="39"/>
      <c r="N98" s="39">
        <v>150</v>
      </c>
      <c r="O98" s="39">
        <v>60</v>
      </c>
      <c r="P98" s="39">
        <v>250</v>
      </c>
      <c r="Q98" s="39"/>
      <c r="R98" s="39">
        <v>67</v>
      </c>
      <c r="S98" s="39">
        <v>258</v>
      </c>
      <c r="T98" s="39">
        <v>610</v>
      </c>
      <c r="U98" s="39">
        <v>200</v>
      </c>
      <c r="V98" s="39">
        <v>950</v>
      </c>
      <c r="W98" s="39">
        <v>139.4</v>
      </c>
      <c r="X98" s="39"/>
      <c r="Y98" s="39">
        <v>1398.6</v>
      </c>
      <c r="Z98" s="39">
        <v>106.5</v>
      </c>
      <c r="AA98" s="39">
        <v>68.099999999999994</v>
      </c>
      <c r="AB98" s="39">
        <v>84</v>
      </c>
      <c r="AC98" s="39">
        <v>554.1</v>
      </c>
      <c r="AD98" s="39">
        <v>215.8</v>
      </c>
      <c r="AE98" s="39">
        <v>741.6</v>
      </c>
      <c r="AF98" s="39">
        <v>393.2</v>
      </c>
      <c r="AG98" s="39">
        <v>48</v>
      </c>
      <c r="AH98" s="39">
        <v>63.5</v>
      </c>
      <c r="AI98" s="39">
        <v>76</v>
      </c>
      <c r="AJ98" s="39">
        <v>521.5</v>
      </c>
      <c r="AK98" s="39">
        <v>100</v>
      </c>
      <c r="AL98" s="39">
        <v>700</v>
      </c>
      <c r="AM98" s="39">
        <v>6</v>
      </c>
      <c r="AN98" s="39"/>
      <c r="AO98" s="39"/>
      <c r="AP98" s="39">
        <v>5014</v>
      </c>
      <c r="AQ98" s="39">
        <v>290</v>
      </c>
      <c r="AR98" s="39">
        <v>5</v>
      </c>
      <c r="AS98" s="39">
        <v>2204.3000000000002</v>
      </c>
      <c r="AT98" s="39">
        <v>12</v>
      </c>
      <c r="AU98" s="39">
        <v>1414</v>
      </c>
      <c r="AV98" s="39">
        <v>397</v>
      </c>
      <c r="AW98" s="39">
        <v>120</v>
      </c>
      <c r="AX98" s="39">
        <v>60</v>
      </c>
      <c r="AY98" s="39"/>
    </row>
    <row r="99" spans="1:51" s="37" customFormat="1" x14ac:dyDescent="0.25">
      <c r="A99" s="38"/>
      <c r="B99" s="38"/>
      <c r="C99" s="38">
        <v>61108</v>
      </c>
      <c r="D99" s="214" t="s">
        <v>393</v>
      </c>
      <c r="E99" s="39">
        <v>469.7</v>
      </c>
      <c r="F99" s="39">
        <v>137.1</v>
      </c>
      <c r="G99" s="39">
        <v>332.6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>
        <v>57.1</v>
      </c>
      <c r="U99" s="39"/>
      <c r="V99" s="39"/>
      <c r="W99" s="39">
        <v>50</v>
      </c>
      <c r="X99" s="39"/>
      <c r="Y99" s="39"/>
      <c r="Z99" s="39">
        <v>5</v>
      </c>
      <c r="AA99" s="39">
        <v>13.3</v>
      </c>
      <c r="AB99" s="39">
        <v>9.6</v>
      </c>
      <c r="AC99" s="39">
        <v>49</v>
      </c>
      <c r="AD99" s="39"/>
      <c r="AE99" s="39"/>
      <c r="AF99" s="39"/>
      <c r="AG99" s="39"/>
      <c r="AH99" s="39">
        <v>50</v>
      </c>
      <c r="AI99" s="39"/>
      <c r="AJ99" s="39">
        <v>20</v>
      </c>
      <c r="AK99" s="39"/>
      <c r="AL99" s="39">
        <v>40</v>
      </c>
      <c r="AM99" s="39"/>
      <c r="AN99" s="39"/>
      <c r="AO99" s="39"/>
      <c r="AP99" s="39"/>
      <c r="AQ99" s="39">
        <v>3.6</v>
      </c>
      <c r="AR99" s="39"/>
      <c r="AS99" s="39"/>
      <c r="AT99" s="39"/>
      <c r="AU99" s="39"/>
      <c r="AV99" s="39"/>
      <c r="AW99" s="39"/>
      <c r="AX99" s="39">
        <v>35</v>
      </c>
      <c r="AY99" s="39"/>
    </row>
    <row r="100" spans="1:51" x14ac:dyDescent="0.25">
      <c r="A100" s="4"/>
      <c r="B100" s="4">
        <v>6111</v>
      </c>
      <c r="C100" s="4"/>
      <c r="D100" s="224" t="s">
        <v>438</v>
      </c>
      <c r="E100" s="3">
        <f>SUM(E101:E104)</f>
        <v>3294.3999999999996</v>
      </c>
      <c r="F100" s="3">
        <f t="shared" ref="F100:X100" si="34">SUM(F101:F104)</f>
        <v>624.80000000000007</v>
      </c>
      <c r="G100" s="3">
        <f t="shared" si="34"/>
        <v>2669.6</v>
      </c>
      <c r="H100" s="3">
        <f t="shared" si="34"/>
        <v>50</v>
      </c>
      <c r="I100" s="3">
        <f t="shared" si="34"/>
        <v>0</v>
      </c>
      <c r="J100" s="3">
        <f t="shared" si="34"/>
        <v>100</v>
      </c>
      <c r="K100" s="3">
        <f>SUM(K101:K104)</f>
        <v>21</v>
      </c>
      <c r="L100" s="3">
        <f t="shared" si="34"/>
        <v>315</v>
      </c>
      <c r="M100" s="3">
        <f t="shared" si="34"/>
        <v>40</v>
      </c>
      <c r="N100" s="3">
        <f t="shared" si="34"/>
        <v>29</v>
      </c>
      <c r="O100" s="3">
        <f t="shared" si="34"/>
        <v>0</v>
      </c>
      <c r="P100" s="3">
        <f t="shared" si="34"/>
        <v>0</v>
      </c>
      <c r="Q100" s="3">
        <f t="shared" si="34"/>
        <v>72</v>
      </c>
      <c r="R100" s="3">
        <f t="shared" si="34"/>
        <v>25</v>
      </c>
      <c r="S100" s="3">
        <f t="shared" si="34"/>
        <v>401</v>
      </c>
      <c r="T100" s="3">
        <f t="shared" si="34"/>
        <v>200.9</v>
      </c>
      <c r="U100" s="3">
        <f t="shared" si="34"/>
        <v>400</v>
      </c>
      <c r="V100" s="3">
        <f t="shared" si="34"/>
        <v>25.6</v>
      </c>
      <c r="W100" s="3">
        <f t="shared" si="34"/>
        <v>14</v>
      </c>
      <c r="X100" s="3">
        <f t="shared" si="34"/>
        <v>6</v>
      </c>
      <c r="Y100" s="3">
        <f>SUM(Y101:Y104)</f>
        <v>168.1</v>
      </c>
      <c r="Z100" s="3">
        <f>SUM(Z101:Z104)</f>
        <v>116.1</v>
      </c>
      <c r="AA100" s="3">
        <f t="shared" ref="AA100:AY100" si="35">SUM(AA101:AA104)</f>
        <v>28.9</v>
      </c>
      <c r="AB100" s="3">
        <f t="shared" si="35"/>
        <v>0</v>
      </c>
      <c r="AC100" s="3">
        <f t="shared" si="35"/>
        <v>45.8</v>
      </c>
      <c r="AD100" s="3">
        <f t="shared" si="35"/>
        <v>20</v>
      </c>
      <c r="AE100" s="3">
        <f t="shared" si="35"/>
        <v>5</v>
      </c>
      <c r="AF100" s="3">
        <f t="shared" si="35"/>
        <v>28</v>
      </c>
      <c r="AG100" s="3">
        <f t="shared" si="35"/>
        <v>21</v>
      </c>
      <c r="AH100" s="3">
        <f t="shared" si="35"/>
        <v>95.6</v>
      </c>
      <c r="AI100" s="3">
        <f t="shared" si="35"/>
        <v>28</v>
      </c>
      <c r="AJ100" s="3">
        <f t="shared" si="35"/>
        <v>14.899999999999999</v>
      </c>
      <c r="AK100" s="3">
        <f t="shared" si="35"/>
        <v>5</v>
      </c>
      <c r="AL100" s="3">
        <f t="shared" si="35"/>
        <v>56</v>
      </c>
      <c r="AM100" s="3">
        <f t="shared" si="35"/>
        <v>14</v>
      </c>
      <c r="AN100" s="3">
        <f t="shared" si="35"/>
        <v>0</v>
      </c>
      <c r="AO100" s="3">
        <f t="shared" si="35"/>
        <v>9</v>
      </c>
      <c r="AP100" s="3">
        <f t="shared" si="35"/>
        <v>95</v>
      </c>
      <c r="AQ100" s="3">
        <f t="shared" si="35"/>
        <v>57.3</v>
      </c>
      <c r="AR100" s="3">
        <f t="shared" si="35"/>
        <v>0</v>
      </c>
      <c r="AS100" s="3">
        <f t="shared" si="35"/>
        <v>31</v>
      </c>
      <c r="AT100" s="3">
        <f t="shared" si="35"/>
        <v>13.2</v>
      </c>
      <c r="AU100" s="3">
        <f t="shared" si="35"/>
        <v>35</v>
      </c>
      <c r="AV100" s="3">
        <f t="shared" si="35"/>
        <v>0</v>
      </c>
      <c r="AW100" s="3">
        <f t="shared" si="35"/>
        <v>43.2</v>
      </c>
      <c r="AX100" s="3">
        <f t="shared" si="35"/>
        <v>40</v>
      </c>
      <c r="AY100" s="3">
        <f t="shared" si="35"/>
        <v>0</v>
      </c>
    </row>
    <row r="101" spans="1:51" s="37" customFormat="1" x14ac:dyDescent="0.25">
      <c r="A101" s="38"/>
      <c r="B101" s="38"/>
      <c r="C101" s="38">
        <v>61111</v>
      </c>
      <c r="D101" s="214" t="s">
        <v>439</v>
      </c>
      <c r="E101" s="39">
        <v>1724.2</v>
      </c>
      <c r="F101" s="39">
        <v>400.1</v>
      </c>
      <c r="G101" s="39">
        <v>1324.1</v>
      </c>
      <c r="H101" s="39"/>
      <c r="I101" s="39"/>
      <c r="J101" s="39">
        <v>100</v>
      </c>
      <c r="K101" s="39">
        <v>10</v>
      </c>
      <c r="L101" s="39">
        <v>150</v>
      </c>
      <c r="M101" s="39">
        <v>40</v>
      </c>
      <c r="N101" s="39">
        <v>12</v>
      </c>
      <c r="O101" s="39"/>
      <c r="P101" s="39"/>
      <c r="Q101" s="39"/>
      <c r="R101" s="39">
        <v>10</v>
      </c>
      <c r="S101" s="39">
        <v>246</v>
      </c>
      <c r="T101" s="39">
        <v>42.2</v>
      </c>
      <c r="U101" s="39"/>
      <c r="V101" s="39">
        <v>24.6</v>
      </c>
      <c r="W101" s="39">
        <v>14</v>
      </c>
      <c r="X101" s="39"/>
      <c r="Y101" s="39">
        <v>168.1</v>
      </c>
      <c r="Z101" s="39">
        <v>69.099999999999994</v>
      </c>
      <c r="AA101" s="39">
        <v>12.5</v>
      </c>
      <c r="AB101" s="39"/>
      <c r="AC101" s="39">
        <v>34.799999999999997</v>
      </c>
      <c r="AD101" s="39">
        <v>20</v>
      </c>
      <c r="AE101" s="39"/>
      <c r="AF101" s="39">
        <v>24</v>
      </c>
      <c r="AG101" s="39">
        <v>11</v>
      </c>
      <c r="AH101" s="39">
        <v>63.4</v>
      </c>
      <c r="AI101" s="39">
        <v>10</v>
      </c>
      <c r="AJ101" s="39">
        <v>11.7</v>
      </c>
      <c r="AK101" s="39">
        <v>5</v>
      </c>
      <c r="AL101" s="39"/>
      <c r="AM101" s="39">
        <v>14</v>
      </c>
      <c r="AN101" s="39"/>
      <c r="AO101" s="39">
        <v>4</v>
      </c>
      <c r="AP101" s="39">
        <v>65</v>
      </c>
      <c r="AQ101" s="39">
        <v>35.299999999999997</v>
      </c>
      <c r="AR101" s="39"/>
      <c r="AS101" s="39">
        <v>26</v>
      </c>
      <c r="AT101" s="39">
        <v>13.2</v>
      </c>
      <c r="AU101" s="39">
        <v>35</v>
      </c>
      <c r="AV101" s="39"/>
      <c r="AW101" s="39">
        <v>43.2</v>
      </c>
      <c r="AX101" s="39">
        <v>10</v>
      </c>
      <c r="AY101" s="39"/>
    </row>
    <row r="102" spans="1:51" s="37" customFormat="1" x14ac:dyDescent="0.25">
      <c r="A102" s="38"/>
      <c r="B102" s="38"/>
      <c r="C102" s="38">
        <v>61112</v>
      </c>
      <c r="D102" s="214" t="s">
        <v>440</v>
      </c>
      <c r="E102" s="39">
        <v>324.5</v>
      </c>
      <c r="F102" s="39">
        <v>159.80000000000001</v>
      </c>
      <c r="G102" s="39">
        <v>164.7</v>
      </c>
      <c r="H102" s="39"/>
      <c r="I102" s="39"/>
      <c r="J102" s="39"/>
      <c r="K102" s="39">
        <v>1</v>
      </c>
      <c r="L102" s="39">
        <v>30</v>
      </c>
      <c r="M102" s="39"/>
      <c r="N102" s="39"/>
      <c r="O102" s="39"/>
      <c r="P102" s="39"/>
      <c r="Q102" s="39"/>
      <c r="R102" s="39">
        <v>5</v>
      </c>
      <c r="S102" s="39"/>
      <c r="T102" s="39">
        <v>6.6</v>
      </c>
      <c r="U102" s="39"/>
      <c r="V102" s="39">
        <v>1</v>
      </c>
      <c r="W102" s="39"/>
      <c r="X102" s="39"/>
      <c r="Y102" s="39"/>
      <c r="Z102" s="39">
        <v>2</v>
      </c>
      <c r="AA102" s="39">
        <v>11.7</v>
      </c>
      <c r="AB102" s="39"/>
      <c r="AC102" s="39">
        <v>4</v>
      </c>
      <c r="AD102" s="39"/>
      <c r="AE102" s="39"/>
      <c r="AF102" s="39">
        <v>4</v>
      </c>
      <c r="AG102" s="39">
        <v>10</v>
      </c>
      <c r="AH102" s="39">
        <v>2.2000000000000002</v>
      </c>
      <c r="AI102" s="39">
        <v>18</v>
      </c>
      <c r="AJ102" s="39">
        <v>3.2</v>
      </c>
      <c r="AK102" s="39"/>
      <c r="AL102" s="39"/>
      <c r="AM102" s="39"/>
      <c r="AN102" s="39"/>
      <c r="AO102" s="39">
        <v>4</v>
      </c>
      <c r="AP102" s="39">
        <v>30</v>
      </c>
      <c r="AQ102" s="39">
        <v>22</v>
      </c>
      <c r="AR102" s="39"/>
      <c r="AS102" s="39"/>
      <c r="AT102" s="39"/>
      <c r="AU102" s="39"/>
      <c r="AV102" s="39"/>
      <c r="AW102" s="39"/>
      <c r="AX102" s="39">
        <v>10</v>
      </c>
      <c r="AY102" s="39"/>
    </row>
    <row r="103" spans="1:51" s="37" customFormat="1" x14ac:dyDescent="0.25">
      <c r="A103" s="38"/>
      <c r="B103" s="38"/>
      <c r="C103" s="38">
        <v>61113</v>
      </c>
      <c r="D103" s="214" t="s">
        <v>441</v>
      </c>
      <c r="E103" s="39">
        <v>61.7</v>
      </c>
      <c r="F103" s="39">
        <v>10</v>
      </c>
      <c r="G103" s="39">
        <v>51.7</v>
      </c>
      <c r="H103" s="39"/>
      <c r="I103" s="39"/>
      <c r="J103" s="39"/>
      <c r="K103" s="39"/>
      <c r="L103" s="39"/>
      <c r="M103" s="39"/>
      <c r="N103" s="39">
        <v>5</v>
      </c>
      <c r="O103" s="39"/>
      <c r="P103" s="39"/>
      <c r="Q103" s="39"/>
      <c r="R103" s="39"/>
      <c r="S103" s="39"/>
      <c r="T103" s="39">
        <v>1.2</v>
      </c>
      <c r="U103" s="39"/>
      <c r="V103" s="39"/>
      <c r="W103" s="39"/>
      <c r="X103" s="39"/>
      <c r="Y103" s="39"/>
      <c r="Z103" s="39">
        <v>30</v>
      </c>
      <c r="AA103" s="39">
        <v>0.5</v>
      </c>
      <c r="AB103" s="39"/>
      <c r="AC103" s="39"/>
      <c r="AD103" s="39"/>
      <c r="AE103" s="39">
        <v>5</v>
      </c>
      <c r="AF103" s="39"/>
      <c r="AG103" s="39"/>
      <c r="AH103" s="39">
        <v>5</v>
      </c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5</v>
      </c>
      <c r="AT103" s="39"/>
      <c r="AU103" s="39"/>
      <c r="AV103" s="39"/>
      <c r="AW103" s="39"/>
      <c r="AX103" s="39"/>
      <c r="AY103" s="39"/>
    </row>
    <row r="104" spans="1:51" s="37" customFormat="1" x14ac:dyDescent="0.25">
      <c r="A104" s="38"/>
      <c r="B104" s="38"/>
      <c r="C104" s="38">
        <v>61118</v>
      </c>
      <c r="D104" s="214" t="s">
        <v>393</v>
      </c>
      <c r="E104" s="39">
        <v>1184</v>
      </c>
      <c r="F104" s="39">
        <v>54.9</v>
      </c>
      <c r="G104" s="39">
        <v>1129.0999999999999</v>
      </c>
      <c r="H104" s="39">
        <v>50</v>
      </c>
      <c r="I104" s="39"/>
      <c r="J104" s="39"/>
      <c r="K104" s="39">
        <v>10</v>
      </c>
      <c r="L104" s="39">
        <v>135</v>
      </c>
      <c r="M104" s="39"/>
      <c r="N104" s="39">
        <v>12</v>
      </c>
      <c r="O104" s="39"/>
      <c r="P104" s="39"/>
      <c r="Q104" s="39">
        <v>72</v>
      </c>
      <c r="R104" s="39">
        <v>10</v>
      </c>
      <c r="S104" s="39">
        <v>155</v>
      </c>
      <c r="T104" s="39">
        <v>150.9</v>
      </c>
      <c r="U104" s="39">
        <v>400</v>
      </c>
      <c r="V104" s="39"/>
      <c r="W104" s="39"/>
      <c r="X104" s="39">
        <v>6</v>
      </c>
      <c r="Y104" s="39"/>
      <c r="Z104" s="39">
        <v>15</v>
      </c>
      <c r="AA104" s="39">
        <v>4.2</v>
      </c>
      <c r="AB104" s="39"/>
      <c r="AC104" s="39">
        <v>7</v>
      </c>
      <c r="AD104" s="39"/>
      <c r="AE104" s="39"/>
      <c r="AF104" s="39"/>
      <c r="AG104" s="39"/>
      <c r="AH104" s="39">
        <v>25</v>
      </c>
      <c r="AI104" s="39"/>
      <c r="AJ104" s="39"/>
      <c r="AK104" s="39"/>
      <c r="AL104" s="39">
        <v>56</v>
      </c>
      <c r="AM104" s="39"/>
      <c r="AN104" s="39"/>
      <c r="AO104" s="39">
        <v>1</v>
      </c>
      <c r="AP104" s="39"/>
      <c r="AQ104" s="39"/>
      <c r="AR104" s="39"/>
      <c r="AS104" s="39"/>
      <c r="AT104" s="39"/>
      <c r="AU104" s="39"/>
      <c r="AV104" s="39"/>
      <c r="AW104" s="39"/>
      <c r="AX104" s="39">
        <v>20</v>
      </c>
      <c r="AY104" s="39"/>
    </row>
    <row r="105" spans="1:51" x14ac:dyDescent="0.25">
      <c r="A105" s="4"/>
      <c r="B105" s="4">
        <v>6112</v>
      </c>
      <c r="C105" s="4"/>
      <c r="D105" s="224" t="s">
        <v>442</v>
      </c>
      <c r="E105" s="3">
        <f>SUM(E106:E109)</f>
        <v>299368.89999999997</v>
      </c>
      <c r="F105" s="3">
        <f t="shared" ref="F105:X105" si="36">SUM(F106:F109)</f>
        <v>83432.7</v>
      </c>
      <c r="G105" s="3">
        <f t="shared" si="36"/>
        <v>215936.2</v>
      </c>
      <c r="H105" s="3">
        <f t="shared" si="36"/>
        <v>670</v>
      </c>
      <c r="I105" s="3">
        <f t="shared" si="36"/>
        <v>8075.4</v>
      </c>
      <c r="J105" s="3">
        <f t="shared" si="36"/>
        <v>9188</v>
      </c>
      <c r="K105" s="3">
        <f t="shared" si="36"/>
        <v>400</v>
      </c>
      <c r="L105" s="3">
        <f t="shared" si="36"/>
        <v>2750</v>
      </c>
      <c r="M105" s="3">
        <f t="shared" si="36"/>
        <v>360</v>
      </c>
      <c r="N105" s="3">
        <f t="shared" si="36"/>
        <v>786</v>
      </c>
      <c r="O105" s="3">
        <f t="shared" si="36"/>
        <v>7450</v>
      </c>
      <c r="P105" s="3">
        <f>SUM(P106:P109)</f>
        <v>10600</v>
      </c>
      <c r="Q105" s="3">
        <f t="shared" si="36"/>
        <v>7500</v>
      </c>
      <c r="R105" s="3">
        <f t="shared" si="36"/>
        <v>4300</v>
      </c>
      <c r="S105" s="3">
        <f t="shared" si="36"/>
        <v>1052</v>
      </c>
      <c r="T105" s="3">
        <f t="shared" si="36"/>
        <v>14038.1</v>
      </c>
      <c r="U105" s="3">
        <f t="shared" si="36"/>
        <v>1552</v>
      </c>
      <c r="V105" s="3">
        <f t="shared" si="36"/>
        <v>7074</v>
      </c>
      <c r="W105" s="3">
        <f t="shared" si="36"/>
        <v>3250</v>
      </c>
      <c r="X105" s="3">
        <f t="shared" si="36"/>
        <v>9061</v>
      </c>
      <c r="Y105" s="3">
        <f>SUM(Y106:Y109)</f>
        <v>2050</v>
      </c>
      <c r="Z105" s="3">
        <f>SUM(Z106:Z109)</f>
        <v>29808</v>
      </c>
      <c r="AA105" s="3">
        <f t="shared" ref="AA105:AY105" si="37">SUM(AA106:AA109)</f>
        <v>4466.8</v>
      </c>
      <c r="AB105" s="3">
        <f t="shared" si="37"/>
        <v>3656.2999999999997</v>
      </c>
      <c r="AC105" s="3">
        <f t="shared" si="37"/>
        <v>17944.5</v>
      </c>
      <c r="AD105" s="3">
        <f t="shared" si="37"/>
        <v>1595.5</v>
      </c>
      <c r="AE105" s="3">
        <f t="shared" si="37"/>
        <v>3434</v>
      </c>
      <c r="AF105" s="3">
        <f t="shared" si="37"/>
        <v>4545.1000000000004</v>
      </c>
      <c r="AG105" s="3">
        <f t="shared" si="37"/>
        <v>1622.5</v>
      </c>
      <c r="AH105" s="3">
        <f t="shared" si="37"/>
        <v>1998.8</v>
      </c>
      <c r="AI105" s="3">
        <f t="shared" si="37"/>
        <v>688</v>
      </c>
      <c r="AJ105" s="3">
        <f t="shared" si="37"/>
        <v>3661.1000000000004</v>
      </c>
      <c r="AK105" s="3">
        <f t="shared" si="37"/>
        <v>2000</v>
      </c>
      <c r="AL105" s="3">
        <f t="shared" si="37"/>
        <v>2722.1000000000004</v>
      </c>
      <c r="AM105" s="3">
        <f t="shared" si="37"/>
        <v>130</v>
      </c>
      <c r="AN105" s="3">
        <f t="shared" si="37"/>
        <v>484</v>
      </c>
      <c r="AO105" s="3">
        <f t="shared" si="37"/>
        <v>250</v>
      </c>
      <c r="AP105" s="3">
        <f t="shared" si="37"/>
        <v>2862</v>
      </c>
      <c r="AQ105" s="3">
        <f t="shared" si="37"/>
        <v>9837.6</v>
      </c>
      <c r="AR105" s="3">
        <f t="shared" si="37"/>
        <v>1866</v>
      </c>
      <c r="AS105" s="3">
        <f t="shared" si="37"/>
        <v>12947</v>
      </c>
      <c r="AT105" s="3">
        <f t="shared" si="37"/>
        <v>1050.4000000000001</v>
      </c>
      <c r="AU105" s="3">
        <f t="shared" si="37"/>
        <v>3230</v>
      </c>
      <c r="AV105" s="3">
        <f t="shared" si="37"/>
        <v>11591</v>
      </c>
      <c r="AW105" s="3">
        <f t="shared" si="37"/>
        <v>1540</v>
      </c>
      <c r="AX105" s="3">
        <f t="shared" si="37"/>
        <v>1849</v>
      </c>
      <c r="AY105" s="3">
        <f t="shared" si="37"/>
        <v>0</v>
      </c>
    </row>
    <row r="106" spans="1:51" s="37" customFormat="1" x14ac:dyDescent="0.25">
      <c r="A106" s="38"/>
      <c r="B106" s="38"/>
      <c r="C106" s="38">
        <v>61121</v>
      </c>
      <c r="D106" s="214" t="s">
        <v>422</v>
      </c>
      <c r="E106" s="39">
        <v>46929.7</v>
      </c>
      <c r="F106" s="39">
        <v>11827.2</v>
      </c>
      <c r="G106" s="39">
        <v>35102.5</v>
      </c>
      <c r="H106" s="39">
        <v>100</v>
      </c>
      <c r="I106" s="39">
        <v>917.4</v>
      </c>
      <c r="J106" s="39">
        <v>2600</v>
      </c>
      <c r="K106" s="39">
        <v>96.3</v>
      </c>
      <c r="L106" s="39">
        <v>600</v>
      </c>
      <c r="M106" s="39">
        <v>64.599999999999994</v>
      </c>
      <c r="N106" s="39">
        <v>276</v>
      </c>
      <c r="O106" s="39">
        <v>295</v>
      </c>
      <c r="P106" s="39">
        <v>75</v>
      </c>
      <c r="Q106" s="39">
        <v>1105</v>
      </c>
      <c r="R106" s="39">
        <v>80</v>
      </c>
      <c r="S106" s="39">
        <v>334</v>
      </c>
      <c r="T106" s="39">
        <v>3106.2</v>
      </c>
      <c r="U106" s="39">
        <v>51</v>
      </c>
      <c r="V106" s="39">
        <v>1852</v>
      </c>
      <c r="W106" s="39">
        <v>861.9</v>
      </c>
      <c r="X106" s="39">
        <v>243</v>
      </c>
      <c r="Y106" s="39">
        <v>640</v>
      </c>
      <c r="Z106" s="39">
        <v>3691.5</v>
      </c>
      <c r="AA106" s="39">
        <v>709.2</v>
      </c>
      <c r="AB106" s="39">
        <v>382.8</v>
      </c>
      <c r="AC106" s="39">
        <v>3064.5</v>
      </c>
      <c r="AD106" s="39">
        <v>265.5</v>
      </c>
      <c r="AE106" s="39">
        <v>1031.2</v>
      </c>
      <c r="AF106" s="39">
        <v>1073.5</v>
      </c>
      <c r="AG106" s="39">
        <v>355.3</v>
      </c>
      <c r="AH106" s="39">
        <v>88.8</v>
      </c>
      <c r="AI106" s="39">
        <v>121</v>
      </c>
      <c r="AJ106" s="39">
        <v>718.7</v>
      </c>
      <c r="AK106" s="39">
        <v>401</v>
      </c>
      <c r="AL106" s="39">
        <v>118</v>
      </c>
      <c r="AM106" s="39">
        <v>30</v>
      </c>
      <c r="AN106" s="39">
        <v>85</v>
      </c>
      <c r="AO106" s="39">
        <v>90</v>
      </c>
      <c r="AP106" s="39">
        <v>646.29999999999995</v>
      </c>
      <c r="AQ106" s="39">
        <v>2390.9</v>
      </c>
      <c r="AR106" s="39">
        <v>218.7</v>
      </c>
      <c r="AS106" s="39">
        <v>1555.6</v>
      </c>
      <c r="AT106" s="39">
        <v>18</v>
      </c>
      <c r="AU106" s="39">
        <v>598</v>
      </c>
      <c r="AV106" s="39">
        <v>3486</v>
      </c>
      <c r="AW106" s="39">
        <v>350</v>
      </c>
      <c r="AX106" s="39">
        <v>315.60000000000002</v>
      </c>
      <c r="AY106" s="39"/>
    </row>
    <row r="107" spans="1:51" s="37" customFormat="1" x14ac:dyDescent="0.25">
      <c r="A107" s="38"/>
      <c r="B107" s="38"/>
      <c r="C107" s="38">
        <v>61122</v>
      </c>
      <c r="D107" s="217" t="s">
        <v>443</v>
      </c>
      <c r="E107" s="39">
        <v>59841.599999999999</v>
      </c>
      <c r="F107" s="39">
        <v>15275.9</v>
      </c>
      <c r="G107" s="39">
        <v>44565.7</v>
      </c>
      <c r="H107" s="39">
        <v>350</v>
      </c>
      <c r="I107" s="39">
        <v>3246</v>
      </c>
      <c r="J107" s="39">
        <v>4388</v>
      </c>
      <c r="K107" s="39">
        <v>39.299999999999997</v>
      </c>
      <c r="L107" s="39">
        <v>400</v>
      </c>
      <c r="M107" s="39">
        <v>42.8</v>
      </c>
      <c r="N107" s="39">
        <v>100</v>
      </c>
      <c r="O107" s="39">
        <v>6430</v>
      </c>
      <c r="P107" s="39">
        <v>2000</v>
      </c>
      <c r="Q107" s="39">
        <v>868</v>
      </c>
      <c r="R107" s="39">
        <v>594.5</v>
      </c>
      <c r="S107" s="39">
        <v>124</v>
      </c>
      <c r="T107" s="39">
        <v>1712.8</v>
      </c>
      <c r="U107" s="39">
        <v>272</v>
      </c>
      <c r="V107" s="39">
        <v>1146.0999999999999</v>
      </c>
      <c r="W107" s="39">
        <v>390.2</v>
      </c>
      <c r="X107" s="39">
        <v>2182</v>
      </c>
      <c r="Y107" s="39">
        <v>410</v>
      </c>
      <c r="Z107" s="39">
        <v>3688.8</v>
      </c>
      <c r="AA107" s="39">
        <v>542</v>
      </c>
      <c r="AB107" s="39">
        <v>449.8</v>
      </c>
      <c r="AC107" s="39">
        <v>2304.8000000000002</v>
      </c>
      <c r="AD107" s="39">
        <v>187</v>
      </c>
      <c r="AE107" s="39">
        <v>524</v>
      </c>
      <c r="AF107" s="39">
        <v>553.5</v>
      </c>
      <c r="AG107" s="39">
        <v>219.6</v>
      </c>
      <c r="AH107" s="39">
        <v>338.7</v>
      </c>
      <c r="AI107" s="39">
        <v>104</v>
      </c>
      <c r="AJ107" s="39">
        <v>427.5</v>
      </c>
      <c r="AK107" s="39">
        <v>310</v>
      </c>
      <c r="AL107" s="39">
        <v>549.20000000000005</v>
      </c>
      <c r="AM107" s="39">
        <v>30</v>
      </c>
      <c r="AN107" s="39">
        <v>70</v>
      </c>
      <c r="AO107" s="39">
        <v>20</v>
      </c>
      <c r="AP107" s="39">
        <v>471.5</v>
      </c>
      <c r="AQ107" s="39">
        <v>1147.5</v>
      </c>
      <c r="AR107" s="39">
        <v>422.8</v>
      </c>
      <c r="AS107" s="39">
        <v>3082.2</v>
      </c>
      <c r="AT107" s="39">
        <v>133.4</v>
      </c>
      <c r="AU107" s="39">
        <v>668.4</v>
      </c>
      <c r="AV107" s="39">
        <v>3183</v>
      </c>
      <c r="AW107" s="39">
        <v>200</v>
      </c>
      <c r="AX107" s="39">
        <v>242.3</v>
      </c>
      <c r="AY107" s="39"/>
    </row>
    <row r="108" spans="1:51" s="37" customFormat="1" x14ac:dyDescent="0.25">
      <c r="A108" s="38"/>
      <c r="B108" s="38"/>
      <c r="C108" s="38">
        <v>61123</v>
      </c>
      <c r="D108" s="217" t="s">
        <v>444</v>
      </c>
      <c r="E108" s="39">
        <v>190058.4</v>
      </c>
      <c r="F108" s="39">
        <v>54017.599999999999</v>
      </c>
      <c r="G108" s="39">
        <v>136040.79999999999</v>
      </c>
      <c r="H108" s="39">
        <v>220</v>
      </c>
      <c r="I108" s="39">
        <v>3912</v>
      </c>
      <c r="J108" s="39">
        <v>2200</v>
      </c>
      <c r="K108" s="39">
        <v>259.39999999999998</v>
      </c>
      <c r="L108" s="39">
        <v>1750</v>
      </c>
      <c r="M108" s="39">
        <v>252.6</v>
      </c>
      <c r="N108" s="39">
        <v>410</v>
      </c>
      <c r="O108" s="39">
        <v>725</v>
      </c>
      <c r="P108" s="39">
        <v>8525</v>
      </c>
      <c r="Q108" s="39">
        <v>5527</v>
      </c>
      <c r="R108" s="39">
        <v>3625.5</v>
      </c>
      <c r="S108" s="39">
        <v>554</v>
      </c>
      <c r="T108" s="39">
        <v>9165.7000000000007</v>
      </c>
      <c r="U108" s="39">
        <v>1229</v>
      </c>
      <c r="V108" s="39">
        <v>4075.9</v>
      </c>
      <c r="W108" s="39">
        <v>1997.9</v>
      </c>
      <c r="X108" s="39">
        <v>6636</v>
      </c>
      <c r="Y108" s="39">
        <v>1000</v>
      </c>
      <c r="Z108" s="39">
        <v>22402.5</v>
      </c>
      <c r="AA108" s="39">
        <v>3215</v>
      </c>
      <c r="AB108" s="39">
        <v>2823.7</v>
      </c>
      <c r="AC108" s="39">
        <v>12575.2</v>
      </c>
      <c r="AD108" s="39">
        <v>1103</v>
      </c>
      <c r="AE108" s="39">
        <v>1858.8</v>
      </c>
      <c r="AF108" s="39">
        <v>2918.1</v>
      </c>
      <c r="AG108" s="39">
        <v>1047.5999999999999</v>
      </c>
      <c r="AH108" s="39">
        <v>1571.3</v>
      </c>
      <c r="AI108" s="39">
        <v>463</v>
      </c>
      <c r="AJ108" s="39">
        <v>2514.9</v>
      </c>
      <c r="AK108" s="39">
        <v>1289</v>
      </c>
      <c r="AL108" s="39">
        <v>2024.9</v>
      </c>
      <c r="AM108" s="39">
        <v>70</v>
      </c>
      <c r="AN108" s="39">
        <v>329</v>
      </c>
      <c r="AO108" s="39">
        <v>140</v>
      </c>
      <c r="AP108" s="39">
        <v>1744.2</v>
      </c>
      <c r="AQ108" s="39">
        <v>6299.2</v>
      </c>
      <c r="AR108" s="39">
        <v>1211.5</v>
      </c>
      <c r="AS108" s="39">
        <v>8309.2000000000007</v>
      </c>
      <c r="AT108" s="39">
        <v>899</v>
      </c>
      <c r="AU108" s="39">
        <v>1963.6</v>
      </c>
      <c r="AV108" s="39">
        <v>4922</v>
      </c>
      <c r="AW108" s="39">
        <v>990</v>
      </c>
      <c r="AX108" s="39">
        <v>1291.0999999999999</v>
      </c>
      <c r="AY108" s="39"/>
    </row>
    <row r="109" spans="1:51" s="37" customFormat="1" x14ac:dyDescent="0.25">
      <c r="A109" s="38"/>
      <c r="B109" s="38"/>
      <c r="C109" s="38">
        <v>61128</v>
      </c>
      <c r="D109" s="217" t="s">
        <v>445</v>
      </c>
      <c r="E109" s="39">
        <v>2539.1999999999998</v>
      </c>
      <c r="F109" s="39">
        <v>2312</v>
      </c>
      <c r="G109" s="39">
        <v>227.2</v>
      </c>
      <c r="H109" s="39"/>
      <c r="I109" s="39"/>
      <c r="J109" s="39"/>
      <c r="K109" s="39">
        <v>5</v>
      </c>
      <c r="L109" s="39"/>
      <c r="M109" s="39"/>
      <c r="N109" s="39"/>
      <c r="O109" s="39"/>
      <c r="P109" s="39"/>
      <c r="Q109" s="39"/>
      <c r="R109" s="39"/>
      <c r="S109" s="39">
        <v>40</v>
      </c>
      <c r="T109" s="39">
        <v>53.4</v>
      </c>
      <c r="U109" s="39"/>
      <c r="V109" s="39"/>
      <c r="W109" s="39"/>
      <c r="X109" s="39"/>
      <c r="Y109" s="39"/>
      <c r="Z109" s="39">
        <v>25.2</v>
      </c>
      <c r="AA109" s="39">
        <v>0.6</v>
      </c>
      <c r="AB109" s="39"/>
      <c r="AC109" s="39"/>
      <c r="AD109" s="39">
        <v>40</v>
      </c>
      <c r="AE109" s="39">
        <v>20</v>
      </c>
      <c r="AF109" s="39"/>
      <c r="AG109" s="39"/>
      <c r="AH109" s="39"/>
      <c r="AI109" s="39"/>
      <c r="AJ109" s="39"/>
      <c r="AK109" s="39"/>
      <c r="AL109" s="39">
        <v>30</v>
      </c>
      <c r="AM109" s="39"/>
      <c r="AN109" s="39"/>
      <c r="AO109" s="39"/>
      <c r="AP109" s="39"/>
      <c r="AQ109" s="39"/>
      <c r="AR109" s="39">
        <v>13</v>
      </c>
      <c r="AS109" s="39"/>
      <c r="AT109" s="39"/>
      <c r="AU109" s="39"/>
      <c r="AV109" s="39"/>
      <c r="AW109" s="39"/>
      <c r="AX109" s="39"/>
      <c r="AY109" s="39"/>
    </row>
    <row r="110" spans="1:51" x14ac:dyDescent="0.25">
      <c r="A110" s="4"/>
      <c r="B110" s="4">
        <v>6113</v>
      </c>
      <c r="C110" s="4"/>
      <c r="D110" s="224" t="s">
        <v>446</v>
      </c>
      <c r="E110" s="3">
        <f>SUM(E111:E114)</f>
        <v>109746.5</v>
      </c>
      <c r="F110" s="3">
        <f t="shared" ref="F110:X110" si="38">SUM(F111:F114)</f>
        <v>8</v>
      </c>
      <c r="G110" s="3">
        <f t="shared" si="38"/>
        <v>109738.5</v>
      </c>
      <c r="H110" s="3">
        <f t="shared" si="38"/>
        <v>3655</v>
      </c>
      <c r="I110" s="3">
        <f t="shared" si="38"/>
        <v>18235.099999999999</v>
      </c>
      <c r="J110" s="3">
        <f t="shared" si="38"/>
        <v>4320</v>
      </c>
      <c r="K110" s="3">
        <f t="shared" si="38"/>
        <v>342</v>
      </c>
      <c r="L110" s="3">
        <f t="shared" si="38"/>
        <v>8000</v>
      </c>
      <c r="M110" s="3">
        <f t="shared" si="38"/>
        <v>1850</v>
      </c>
      <c r="N110" s="3">
        <f t="shared" si="38"/>
        <v>999</v>
      </c>
      <c r="O110" s="3">
        <f t="shared" si="38"/>
        <v>3260</v>
      </c>
      <c r="P110" s="3">
        <f t="shared" si="38"/>
        <v>1900</v>
      </c>
      <c r="Q110" s="3">
        <f t="shared" si="38"/>
        <v>1100</v>
      </c>
      <c r="R110" s="3">
        <f t="shared" si="38"/>
        <v>322</v>
      </c>
      <c r="S110" s="3">
        <f t="shared" si="38"/>
        <v>12990</v>
      </c>
      <c r="T110" s="3">
        <f t="shared" si="38"/>
        <v>9469.3000000000011</v>
      </c>
      <c r="U110" s="3">
        <f t="shared" si="38"/>
        <v>398</v>
      </c>
      <c r="V110" s="3">
        <f t="shared" si="38"/>
        <v>1578</v>
      </c>
      <c r="W110" s="3">
        <f t="shared" si="38"/>
        <v>1149.8</v>
      </c>
      <c r="X110" s="3">
        <f t="shared" si="38"/>
        <v>1369</v>
      </c>
      <c r="Y110" s="3">
        <f>SUM(Y111:Y114)</f>
        <v>6095.6</v>
      </c>
      <c r="Z110" s="3">
        <f>SUM(Z111:Z114)</f>
        <v>3547.8</v>
      </c>
      <c r="AA110" s="3">
        <f t="shared" ref="AA110:AY110" si="39">SUM(AA111:AA114)</f>
        <v>1180.6999999999998</v>
      </c>
      <c r="AB110" s="3">
        <f t="shared" si="39"/>
        <v>1461.7999999999997</v>
      </c>
      <c r="AC110" s="3">
        <f t="shared" si="39"/>
        <v>3294.0999999999995</v>
      </c>
      <c r="AD110" s="3">
        <f t="shared" si="39"/>
        <v>830</v>
      </c>
      <c r="AE110" s="3">
        <f t="shared" si="39"/>
        <v>1392</v>
      </c>
      <c r="AF110" s="3">
        <f t="shared" si="39"/>
        <v>306</v>
      </c>
      <c r="AG110" s="3">
        <f t="shared" si="39"/>
        <v>400</v>
      </c>
      <c r="AH110" s="3">
        <f t="shared" si="39"/>
        <v>2322.5000000000005</v>
      </c>
      <c r="AI110" s="3">
        <f t="shared" si="39"/>
        <v>55</v>
      </c>
      <c r="AJ110" s="3">
        <f t="shared" si="39"/>
        <v>614</v>
      </c>
      <c r="AK110" s="3">
        <f t="shared" si="39"/>
        <v>1500</v>
      </c>
      <c r="AL110" s="3">
        <f t="shared" si="39"/>
        <v>1459</v>
      </c>
      <c r="AM110" s="3">
        <f t="shared" si="39"/>
        <v>270</v>
      </c>
      <c r="AN110" s="3">
        <f t="shared" si="39"/>
        <v>30</v>
      </c>
      <c r="AO110" s="3">
        <f t="shared" si="39"/>
        <v>300</v>
      </c>
      <c r="AP110" s="3">
        <f t="shared" si="39"/>
        <v>4929.2999999999993</v>
      </c>
      <c r="AQ110" s="3">
        <f t="shared" si="39"/>
        <v>500</v>
      </c>
      <c r="AR110" s="3">
        <f t="shared" si="39"/>
        <v>250</v>
      </c>
      <c r="AS110" s="3">
        <f t="shared" si="39"/>
        <v>780</v>
      </c>
      <c r="AT110" s="3">
        <f t="shared" si="39"/>
        <v>452.5</v>
      </c>
      <c r="AU110" s="3">
        <f t="shared" si="39"/>
        <v>2500</v>
      </c>
      <c r="AV110" s="3">
        <f t="shared" si="39"/>
        <v>931</v>
      </c>
      <c r="AW110" s="3">
        <f t="shared" si="39"/>
        <v>1200</v>
      </c>
      <c r="AX110" s="3">
        <f t="shared" si="39"/>
        <v>2200</v>
      </c>
      <c r="AY110" s="3">
        <f t="shared" si="39"/>
        <v>0</v>
      </c>
    </row>
    <row r="111" spans="1:51" s="37" customFormat="1" x14ac:dyDescent="0.25">
      <c r="A111" s="38"/>
      <c r="B111" s="38"/>
      <c r="C111" s="38">
        <v>61131</v>
      </c>
      <c r="D111" s="217" t="s">
        <v>422</v>
      </c>
      <c r="E111" s="39">
        <v>36676.199999999997</v>
      </c>
      <c r="F111" s="39">
        <v>2</v>
      </c>
      <c r="G111" s="39">
        <v>36674.199999999997</v>
      </c>
      <c r="H111" s="39">
        <v>1100</v>
      </c>
      <c r="I111" s="39">
        <v>5295.2</v>
      </c>
      <c r="J111" s="39">
        <v>770</v>
      </c>
      <c r="K111" s="39">
        <v>149</v>
      </c>
      <c r="L111" s="39">
        <v>3400</v>
      </c>
      <c r="M111" s="39">
        <v>555.20000000000005</v>
      </c>
      <c r="N111" s="39">
        <v>369</v>
      </c>
      <c r="O111" s="39">
        <v>850</v>
      </c>
      <c r="P111" s="39">
        <v>500</v>
      </c>
      <c r="Q111" s="39">
        <v>540</v>
      </c>
      <c r="R111" s="39">
        <v>200</v>
      </c>
      <c r="S111" s="39">
        <v>5944</v>
      </c>
      <c r="T111" s="39">
        <v>3398.3</v>
      </c>
      <c r="U111" s="39">
        <v>150</v>
      </c>
      <c r="V111" s="39">
        <v>331</v>
      </c>
      <c r="W111" s="39">
        <v>287.39999999999998</v>
      </c>
      <c r="X111" s="39">
        <v>397</v>
      </c>
      <c r="Y111" s="39">
        <v>1750.3</v>
      </c>
      <c r="Z111" s="39">
        <v>1068.2</v>
      </c>
      <c r="AA111" s="39">
        <v>339.5</v>
      </c>
      <c r="AB111" s="39">
        <v>416.2</v>
      </c>
      <c r="AC111" s="39">
        <v>1069.0999999999999</v>
      </c>
      <c r="AD111" s="39">
        <v>259.5</v>
      </c>
      <c r="AE111" s="39">
        <v>348.8</v>
      </c>
      <c r="AF111" s="39">
        <v>105</v>
      </c>
      <c r="AG111" s="39">
        <v>117.5</v>
      </c>
      <c r="AH111" s="39">
        <v>676.9</v>
      </c>
      <c r="AI111" s="39">
        <v>15</v>
      </c>
      <c r="AJ111" s="39">
        <v>220</v>
      </c>
      <c r="AK111" s="39">
        <v>486</v>
      </c>
      <c r="AL111" s="39">
        <v>658.4</v>
      </c>
      <c r="AM111" s="39">
        <v>120</v>
      </c>
      <c r="AN111" s="39">
        <v>5</v>
      </c>
      <c r="AO111" s="39">
        <v>170</v>
      </c>
      <c r="AP111" s="39">
        <v>1781.1</v>
      </c>
      <c r="AQ111" s="39">
        <v>100</v>
      </c>
      <c r="AR111" s="39">
        <v>100</v>
      </c>
      <c r="AS111" s="39">
        <v>202.3</v>
      </c>
      <c r="AT111" s="39">
        <v>160</v>
      </c>
      <c r="AU111" s="39">
        <v>820</v>
      </c>
      <c r="AV111" s="39">
        <v>350</v>
      </c>
      <c r="AW111" s="39">
        <v>350</v>
      </c>
      <c r="AX111" s="39">
        <v>749.3</v>
      </c>
      <c r="AY111" s="39"/>
    </row>
    <row r="112" spans="1:51" s="37" customFormat="1" x14ac:dyDescent="0.25">
      <c r="A112" s="38"/>
      <c r="B112" s="38"/>
      <c r="C112" s="38">
        <v>61132</v>
      </c>
      <c r="D112" s="217" t="s">
        <v>443</v>
      </c>
      <c r="E112" s="39">
        <v>24174.7</v>
      </c>
      <c r="F112" s="39">
        <v>1.6</v>
      </c>
      <c r="G112" s="39">
        <v>24173.1</v>
      </c>
      <c r="H112" s="39">
        <v>440</v>
      </c>
      <c r="I112" s="39">
        <v>8550</v>
      </c>
      <c r="J112" s="39">
        <v>2250</v>
      </c>
      <c r="K112" s="39">
        <v>87</v>
      </c>
      <c r="L112" s="39">
        <v>1000</v>
      </c>
      <c r="M112" s="39">
        <v>147</v>
      </c>
      <c r="N112" s="39">
        <v>140</v>
      </c>
      <c r="O112" s="39">
        <v>520</v>
      </c>
      <c r="P112" s="39">
        <v>600</v>
      </c>
      <c r="Q112" s="39">
        <v>140</v>
      </c>
      <c r="R112" s="39">
        <v>122</v>
      </c>
      <c r="S112" s="39">
        <v>1069</v>
      </c>
      <c r="T112" s="39">
        <v>1100.4000000000001</v>
      </c>
      <c r="U112" s="39">
        <v>98</v>
      </c>
      <c r="V112" s="39">
        <v>517.5</v>
      </c>
      <c r="W112" s="39">
        <v>287.39999999999998</v>
      </c>
      <c r="X112" s="39">
        <v>377</v>
      </c>
      <c r="Y112" s="39">
        <v>1082.8</v>
      </c>
      <c r="Z112" s="39">
        <v>656.5</v>
      </c>
      <c r="AA112" s="39">
        <v>222.4</v>
      </c>
      <c r="AB112" s="39">
        <v>152.6</v>
      </c>
      <c r="AC112" s="39">
        <v>593.1</v>
      </c>
      <c r="AD112" s="39">
        <v>226</v>
      </c>
      <c r="AE112" s="39">
        <v>487.6</v>
      </c>
      <c r="AF112" s="39">
        <v>101</v>
      </c>
      <c r="AG112" s="39">
        <v>55.2</v>
      </c>
      <c r="AH112" s="39">
        <v>314.8</v>
      </c>
      <c r="AI112" s="39">
        <v>40</v>
      </c>
      <c r="AJ112" s="39">
        <v>194</v>
      </c>
      <c r="AK112" s="39">
        <v>253</v>
      </c>
      <c r="AL112" s="39">
        <v>92</v>
      </c>
      <c r="AM112" s="39">
        <v>60</v>
      </c>
      <c r="AN112" s="39">
        <v>19</v>
      </c>
      <c r="AO112" s="39">
        <v>30</v>
      </c>
      <c r="AP112" s="39">
        <v>386.2</v>
      </c>
      <c r="AQ112" s="39">
        <v>200</v>
      </c>
      <c r="AR112" s="39">
        <v>50</v>
      </c>
      <c r="AS112" s="39">
        <v>47.6</v>
      </c>
      <c r="AT112" s="39">
        <v>85</v>
      </c>
      <c r="AU112" s="39">
        <v>530</v>
      </c>
      <c r="AV112" s="39">
        <v>181</v>
      </c>
      <c r="AW112" s="39">
        <v>250</v>
      </c>
      <c r="AX112" s="39">
        <v>418</v>
      </c>
      <c r="AY112" s="39"/>
    </row>
    <row r="113" spans="1:51" s="37" customFormat="1" x14ac:dyDescent="0.25">
      <c r="A113" s="38"/>
      <c r="B113" s="38"/>
      <c r="C113" s="38">
        <v>61133</v>
      </c>
      <c r="D113" s="217" t="s">
        <v>444</v>
      </c>
      <c r="E113" s="39">
        <v>47118.5</v>
      </c>
      <c r="F113" s="39">
        <v>4.4000000000000004</v>
      </c>
      <c r="G113" s="39">
        <v>47114.1</v>
      </c>
      <c r="H113" s="39">
        <v>2115</v>
      </c>
      <c r="I113" s="39">
        <v>4389.8999999999996</v>
      </c>
      <c r="J113" s="39">
        <v>1300</v>
      </c>
      <c r="K113" s="39">
        <v>106</v>
      </c>
      <c r="L113" s="39">
        <v>3600</v>
      </c>
      <c r="M113" s="39">
        <v>1147.8</v>
      </c>
      <c r="N113" s="39">
        <v>490</v>
      </c>
      <c r="O113" s="39">
        <v>800</v>
      </c>
      <c r="P113" s="39">
        <v>800</v>
      </c>
      <c r="Q113" s="39">
        <v>420</v>
      </c>
      <c r="R113" s="39"/>
      <c r="S113" s="39">
        <v>5778</v>
      </c>
      <c r="T113" s="39">
        <v>4583</v>
      </c>
      <c r="U113" s="39">
        <v>150</v>
      </c>
      <c r="V113" s="39">
        <v>729.5</v>
      </c>
      <c r="W113" s="39">
        <v>575</v>
      </c>
      <c r="X113" s="39">
        <v>595</v>
      </c>
      <c r="Y113" s="39">
        <v>3262.5</v>
      </c>
      <c r="Z113" s="39">
        <v>1802.3</v>
      </c>
      <c r="AA113" s="39">
        <v>611.29999999999995</v>
      </c>
      <c r="AB113" s="39">
        <v>871.4</v>
      </c>
      <c r="AC113" s="39">
        <v>1624.7</v>
      </c>
      <c r="AD113" s="39">
        <v>314.5</v>
      </c>
      <c r="AE113" s="39">
        <v>555.6</v>
      </c>
      <c r="AF113" s="39">
        <v>100</v>
      </c>
      <c r="AG113" s="39">
        <v>227.3</v>
      </c>
      <c r="AH113" s="39">
        <v>1317.4</v>
      </c>
      <c r="AI113" s="39"/>
      <c r="AJ113" s="39">
        <v>200</v>
      </c>
      <c r="AK113" s="39">
        <v>761</v>
      </c>
      <c r="AL113" s="39">
        <v>708.6</v>
      </c>
      <c r="AM113" s="39">
        <v>90</v>
      </c>
      <c r="AN113" s="39">
        <v>6</v>
      </c>
      <c r="AO113" s="39">
        <v>100</v>
      </c>
      <c r="AP113" s="39">
        <v>2762</v>
      </c>
      <c r="AQ113" s="39">
        <v>200</v>
      </c>
      <c r="AR113" s="39">
        <v>100</v>
      </c>
      <c r="AS113" s="39">
        <v>530.1</v>
      </c>
      <c r="AT113" s="39">
        <v>207.5</v>
      </c>
      <c r="AU113" s="39">
        <v>1150</v>
      </c>
      <c r="AV113" s="39">
        <v>400</v>
      </c>
      <c r="AW113" s="39">
        <v>600</v>
      </c>
      <c r="AX113" s="39">
        <v>1032.7</v>
      </c>
      <c r="AY113" s="39"/>
    </row>
    <row r="114" spans="1:51" s="37" customFormat="1" x14ac:dyDescent="0.25">
      <c r="A114" s="38"/>
      <c r="B114" s="38"/>
      <c r="C114" s="38">
        <v>61138</v>
      </c>
      <c r="D114" s="217" t="s">
        <v>447</v>
      </c>
      <c r="E114" s="39">
        <v>1777.1</v>
      </c>
      <c r="F114" s="39"/>
      <c r="G114" s="39">
        <v>1777.1</v>
      </c>
      <c r="H114" s="39"/>
      <c r="I114" s="39"/>
      <c r="J114" s="39"/>
      <c r="K114" s="39"/>
      <c r="L114" s="39"/>
      <c r="M114" s="39"/>
      <c r="N114" s="39"/>
      <c r="O114" s="39">
        <v>1090</v>
      </c>
      <c r="P114" s="39"/>
      <c r="Q114" s="39"/>
      <c r="R114" s="39"/>
      <c r="S114" s="39">
        <v>199</v>
      </c>
      <c r="T114" s="39">
        <v>387.6</v>
      </c>
      <c r="U114" s="39"/>
      <c r="V114" s="39"/>
      <c r="W114" s="39"/>
      <c r="X114" s="39"/>
      <c r="Y114" s="39"/>
      <c r="Z114" s="39">
        <v>20.8</v>
      </c>
      <c r="AA114" s="39">
        <v>7.5</v>
      </c>
      <c r="AB114" s="39">
        <v>21.6</v>
      </c>
      <c r="AC114" s="39">
        <v>7.2</v>
      </c>
      <c r="AD114" s="39">
        <v>30</v>
      </c>
      <c r="AE114" s="39"/>
      <c r="AF114" s="39"/>
      <c r="AG114" s="39"/>
      <c r="AH114" s="39">
        <v>13.4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25">
      <c r="A115" s="4"/>
      <c r="B115" s="4">
        <v>6114</v>
      </c>
      <c r="C115" s="4"/>
      <c r="D115" s="224" t="s">
        <v>448</v>
      </c>
      <c r="E115" s="3">
        <f>SUM(E116:E118)</f>
        <v>27722.399999999998</v>
      </c>
      <c r="F115" s="3">
        <f t="shared" ref="F115:AY115" si="40">SUM(F116:F118)</f>
        <v>3556.9</v>
      </c>
      <c r="G115" s="3">
        <f t="shared" si="40"/>
        <v>24165.5</v>
      </c>
      <c r="H115" s="3">
        <f t="shared" si="40"/>
        <v>233</v>
      </c>
      <c r="I115" s="3">
        <f t="shared" si="40"/>
        <v>766.5</v>
      </c>
      <c r="J115" s="3">
        <f t="shared" si="40"/>
        <v>359</v>
      </c>
      <c r="K115" s="3">
        <f t="shared" si="40"/>
        <v>179</v>
      </c>
      <c r="L115" s="3">
        <f t="shared" si="40"/>
        <v>3100</v>
      </c>
      <c r="M115" s="3">
        <f t="shared" si="40"/>
        <v>560</v>
      </c>
      <c r="N115" s="3">
        <f t="shared" si="40"/>
        <v>160</v>
      </c>
      <c r="O115" s="3">
        <f t="shared" si="40"/>
        <v>200</v>
      </c>
      <c r="P115" s="3">
        <f t="shared" si="40"/>
        <v>1200</v>
      </c>
      <c r="Q115" s="3">
        <f t="shared" si="40"/>
        <v>71</v>
      </c>
      <c r="R115" s="3">
        <f t="shared" si="40"/>
        <v>76</v>
      </c>
      <c r="S115" s="3">
        <f t="shared" si="40"/>
        <v>1998</v>
      </c>
      <c r="T115" s="3">
        <f t="shared" si="40"/>
        <v>1924.6</v>
      </c>
      <c r="U115" s="3">
        <f t="shared" si="40"/>
        <v>155</v>
      </c>
      <c r="V115" s="3">
        <f t="shared" si="40"/>
        <v>201</v>
      </c>
      <c r="W115" s="3">
        <f t="shared" si="40"/>
        <v>217.5</v>
      </c>
      <c r="X115" s="3">
        <f t="shared" si="40"/>
        <v>152</v>
      </c>
      <c r="Y115" s="3">
        <f t="shared" si="40"/>
        <v>317.39999999999998</v>
      </c>
      <c r="Z115" s="3">
        <f t="shared" si="40"/>
        <v>554.1</v>
      </c>
      <c r="AA115" s="3">
        <f t="shared" si="40"/>
        <v>305.89999999999998</v>
      </c>
      <c r="AB115" s="3">
        <f t="shared" si="40"/>
        <v>53.8</v>
      </c>
      <c r="AC115" s="3">
        <f t="shared" si="40"/>
        <v>323.2</v>
      </c>
      <c r="AD115" s="3">
        <f t="shared" si="40"/>
        <v>173</v>
      </c>
      <c r="AE115" s="3">
        <f t="shared" si="40"/>
        <v>71.7</v>
      </c>
      <c r="AF115" s="3">
        <f t="shared" si="40"/>
        <v>72.5</v>
      </c>
      <c r="AG115" s="3">
        <f t="shared" si="40"/>
        <v>200</v>
      </c>
      <c r="AH115" s="3">
        <f t="shared" si="40"/>
        <v>5097.6000000000004</v>
      </c>
      <c r="AI115" s="3">
        <f t="shared" si="40"/>
        <v>40</v>
      </c>
      <c r="AJ115" s="3">
        <f t="shared" si="40"/>
        <v>93</v>
      </c>
      <c r="AK115" s="3">
        <f t="shared" si="40"/>
        <v>323</v>
      </c>
      <c r="AL115" s="3">
        <f t="shared" si="40"/>
        <v>154.19999999999999</v>
      </c>
      <c r="AM115" s="3">
        <f t="shared" si="40"/>
        <v>75</v>
      </c>
      <c r="AN115" s="3">
        <f t="shared" si="40"/>
        <v>30</v>
      </c>
      <c r="AO115" s="3">
        <f t="shared" si="40"/>
        <v>25</v>
      </c>
      <c r="AP115" s="3">
        <f t="shared" si="40"/>
        <v>85</v>
      </c>
      <c r="AQ115" s="3">
        <f t="shared" si="40"/>
        <v>408.9</v>
      </c>
      <c r="AR115" s="3">
        <f t="shared" si="40"/>
        <v>130</v>
      </c>
      <c r="AS115" s="3">
        <f t="shared" si="40"/>
        <v>3195.4</v>
      </c>
      <c r="AT115" s="3">
        <f t="shared" si="40"/>
        <v>80.400000000000006</v>
      </c>
      <c r="AU115" s="3">
        <f t="shared" si="40"/>
        <v>185</v>
      </c>
      <c r="AV115" s="3">
        <f t="shared" si="40"/>
        <v>350</v>
      </c>
      <c r="AW115" s="3">
        <f t="shared" si="40"/>
        <v>211</v>
      </c>
      <c r="AX115" s="3">
        <f t="shared" si="40"/>
        <v>57.8</v>
      </c>
      <c r="AY115" s="3">
        <f t="shared" si="40"/>
        <v>0</v>
      </c>
    </row>
    <row r="116" spans="1:51" s="37" customFormat="1" x14ac:dyDescent="0.25">
      <c r="A116" s="38"/>
      <c r="B116" s="38"/>
      <c r="C116" s="38">
        <v>61141</v>
      </c>
      <c r="D116" s="217" t="s">
        <v>449</v>
      </c>
      <c r="E116" s="39">
        <v>1619.6</v>
      </c>
      <c r="F116" s="39">
        <v>193.3</v>
      </c>
      <c r="G116" s="39">
        <v>1426.3</v>
      </c>
      <c r="H116" s="39">
        <v>233</v>
      </c>
      <c r="I116" s="39">
        <v>16.5</v>
      </c>
      <c r="J116" s="39">
        <v>19</v>
      </c>
      <c r="K116" s="39">
        <v>2</v>
      </c>
      <c r="L116" s="39">
        <v>50</v>
      </c>
      <c r="M116" s="39"/>
      <c r="N116" s="39">
        <v>10</v>
      </c>
      <c r="O116" s="39"/>
      <c r="P116" s="39"/>
      <c r="Q116" s="39"/>
      <c r="R116" s="39">
        <v>15</v>
      </c>
      <c r="S116" s="39">
        <v>235</v>
      </c>
      <c r="T116" s="39">
        <v>205.8</v>
      </c>
      <c r="U116" s="39">
        <v>5</v>
      </c>
      <c r="V116" s="39">
        <v>22</v>
      </c>
      <c r="W116" s="39">
        <v>14</v>
      </c>
      <c r="X116" s="39"/>
      <c r="Y116" s="39">
        <v>15.9</v>
      </c>
      <c r="Z116" s="39">
        <v>19.5</v>
      </c>
      <c r="AA116" s="39">
        <v>13</v>
      </c>
      <c r="AB116" s="39">
        <v>6.5</v>
      </c>
      <c r="AC116" s="39">
        <v>25</v>
      </c>
      <c r="AD116" s="39">
        <v>8</v>
      </c>
      <c r="AE116" s="39">
        <v>11.7</v>
      </c>
      <c r="AF116" s="39"/>
      <c r="AG116" s="39">
        <v>30</v>
      </c>
      <c r="AH116" s="39">
        <v>12.6</v>
      </c>
      <c r="AI116" s="39">
        <v>4</v>
      </c>
      <c r="AJ116" s="39"/>
      <c r="AK116" s="39">
        <v>5</v>
      </c>
      <c r="AL116" s="39">
        <v>31</v>
      </c>
      <c r="AM116" s="39">
        <v>3</v>
      </c>
      <c r="AN116" s="39">
        <v>10</v>
      </c>
      <c r="AO116" s="39">
        <v>2</v>
      </c>
      <c r="AP116" s="39"/>
      <c r="AQ116" s="39">
        <v>46.2</v>
      </c>
      <c r="AR116" s="39">
        <v>20</v>
      </c>
      <c r="AS116" s="39">
        <v>300.39999999999998</v>
      </c>
      <c r="AT116" s="39">
        <v>2.4</v>
      </c>
      <c r="AU116" s="39">
        <v>5</v>
      </c>
      <c r="AV116" s="39">
        <v>15</v>
      </c>
      <c r="AW116" s="39">
        <v>9</v>
      </c>
      <c r="AX116" s="39">
        <v>3.8</v>
      </c>
      <c r="AY116" s="39"/>
    </row>
    <row r="117" spans="1:51" s="37" customFormat="1" x14ac:dyDescent="0.25">
      <c r="A117" s="40"/>
      <c r="B117" s="40"/>
      <c r="C117" s="42">
        <v>61142</v>
      </c>
      <c r="D117" s="217" t="s">
        <v>450</v>
      </c>
      <c r="E117" s="39">
        <v>26098.799999999999</v>
      </c>
      <c r="F117" s="39">
        <v>3363.6</v>
      </c>
      <c r="G117" s="39">
        <v>22735.200000000001</v>
      </c>
      <c r="H117" s="39"/>
      <c r="I117" s="39">
        <v>750</v>
      </c>
      <c r="J117" s="39">
        <v>340</v>
      </c>
      <c r="K117" s="39">
        <v>177</v>
      </c>
      <c r="L117" s="39">
        <v>3050</v>
      </c>
      <c r="M117" s="39">
        <v>560</v>
      </c>
      <c r="N117" s="39">
        <v>150</v>
      </c>
      <c r="O117" s="39">
        <v>200</v>
      </c>
      <c r="P117" s="39">
        <v>1200</v>
      </c>
      <c r="Q117" s="39">
        <v>71</v>
      </c>
      <c r="R117" s="39">
        <v>61</v>
      </c>
      <c r="S117" s="39">
        <v>1763</v>
      </c>
      <c r="T117" s="39">
        <v>1718.8</v>
      </c>
      <c r="U117" s="39">
        <v>150</v>
      </c>
      <c r="V117" s="39">
        <v>179</v>
      </c>
      <c r="W117" s="39">
        <v>201.5</v>
      </c>
      <c r="X117" s="39">
        <v>152</v>
      </c>
      <c r="Y117" s="39">
        <v>301.5</v>
      </c>
      <c r="Z117" s="39">
        <v>534.6</v>
      </c>
      <c r="AA117" s="39">
        <v>292.89999999999998</v>
      </c>
      <c r="AB117" s="39">
        <v>47.3</v>
      </c>
      <c r="AC117" s="39">
        <v>298.2</v>
      </c>
      <c r="AD117" s="39">
        <v>165</v>
      </c>
      <c r="AE117" s="39">
        <v>60</v>
      </c>
      <c r="AF117" s="39">
        <v>72.5</v>
      </c>
      <c r="AG117" s="39">
        <v>170</v>
      </c>
      <c r="AH117" s="39">
        <v>5083</v>
      </c>
      <c r="AI117" s="39">
        <v>36</v>
      </c>
      <c r="AJ117" s="39">
        <v>93</v>
      </c>
      <c r="AK117" s="39">
        <v>318</v>
      </c>
      <c r="AL117" s="39">
        <v>123.2</v>
      </c>
      <c r="AM117" s="39">
        <v>72</v>
      </c>
      <c r="AN117" s="39">
        <v>20</v>
      </c>
      <c r="AO117" s="39">
        <v>23</v>
      </c>
      <c r="AP117" s="39">
        <v>85</v>
      </c>
      <c r="AQ117" s="39">
        <v>362.7</v>
      </c>
      <c r="AR117" s="39">
        <v>110</v>
      </c>
      <c r="AS117" s="39">
        <v>2895</v>
      </c>
      <c r="AT117" s="39">
        <v>78</v>
      </c>
      <c r="AU117" s="39">
        <v>180</v>
      </c>
      <c r="AV117" s="39">
        <v>335</v>
      </c>
      <c r="AW117" s="39">
        <v>202</v>
      </c>
      <c r="AX117" s="39">
        <v>54</v>
      </c>
      <c r="AY117" s="39"/>
    </row>
    <row r="118" spans="1:51" s="37" customFormat="1" x14ac:dyDescent="0.25">
      <c r="A118" s="40"/>
      <c r="B118" s="40"/>
      <c r="C118" s="42">
        <v>61148</v>
      </c>
      <c r="D118" s="11"/>
      <c r="E118" s="39">
        <v>4</v>
      </c>
      <c r="F118" s="39"/>
      <c r="G118" s="39">
        <v>4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>
        <v>2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>
        <v>2</v>
      </c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36" customFormat="1" x14ac:dyDescent="0.25">
      <c r="A119" s="1" t="s">
        <v>9</v>
      </c>
      <c r="B119" s="38">
        <v>6115</v>
      </c>
      <c r="C119" s="1"/>
      <c r="D119" s="218" t="s">
        <v>451</v>
      </c>
      <c r="E119" s="3">
        <f>SUM(E120:E120)</f>
        <v>699.8</v>
      </c>
      <c r="F119" s="3">
        <f t="shared" ref="F119:AY119" si="41">SUM(F120:F120)</f>
        <v>0</v>
      </c>
      <c r="G119" s="3">
        <f t="shared" si="41"/>
        <v>699.8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1</v>
      </c>
      <c r="L119" s="3">
        <f t="shared" si="41"/>
        <v>0</v>
      </c>
      <c r="M119" s="3">
        <f t="shared" si="41"/>
        <v>0</v>
      </c>
      <c r="N119" s="3">
        <f t="shared" si="41"/>
        <v>0</v>
      </c>
      <c r="O119" s="3">
        <f t="shared" si="41"/>
        <v>0</v>
      </c>
      <c r="P119" s="3">
        <f t="shared" si="41"/>
        <v>0</v>
      </c>
      <c r="Q119" s="3">
        <f t="shared" si="41"/>
        <v>0</v>
      </c>
      <c r="R119" s="3">
        <f t="shared" si="41"/>
        <v>0</v>
      </c>
      <c r="S119" s="3">
        <f t="shared" si="41"/>
        <v>290</v>
      </c>
      <c r="T119" s="3">
        <f t="shared" si="41"/>
        <v>400</v>
      </c>
      <c r="U119" s="3">
        <f t="shared" si="41"/>
        <v>0</v>
      </c>
      <c r="V119" s="3">
        <f t="shared" si="41"/>
        <v>1.5</v>
      </c>
      <c r="W119" s="3">
        <f t="shared" si="41"/>
        <v>0</v>
      </c>
      <c r="X119" s="3">
        <f t="shared" si="41"/>
        <v>0</v>
      </c>
      <c r="Y119" s="3">
        <f t="shared" si="41"/>
        <v>7.3</v>
      </c>
      <c r="Z119" s="3">
        <f t="shared" si="41"/>
        <v>0</v>
      </c>
      <c r="AA119" s="3">
        <f t="shared" si="41"/>
        <v>0</v>
      </c>
      <c r="AB119" s="3">
        <f t="shared" si="41"/>
        <v>0</v>
      </c>
      <c r="AC119" s="3">
        <f t="shared" si="41"/>
        <v>0</v>
      </c>
      <c r="AD119" s="3">
        <f t="shared" si="41"/>
        <v>0</v>
      </c>
      <c r="AE119" s="3">
        <f t="shared" si="41"/>
        <v>0</v>
      </c>
      <c r="AF119" s="3">
        <f t="shared" si="41"/>
        <v>0</v>
      </c>
      <c r="AG119" s="3">
        <f t="shared" si="41"/>
        <v>0</v>
      </c>
      <c r="AH119" s="3">
        <f t="shared" si="41"/>
        <v>0</v>
      </c>
      <c r="AI119" s="3">
        <f t="shared" si="41"/>
        <v>0</v>
      </c>
      <c r="AJ119" s="3">
        <f t="shared" si="41"/>
        <v>0</v>
      </c>
      <c r="AK119" s="3">
        <f t="shared" si="41"/>
        <v>0</v>
      </c>
      <c r="AL119" s="3">
        <f t="shared" si="41"/>
        <v>0</v>
      </c>
      <c r="AM119" s="3">
        <f t="shared" si="41"/>
        <v>0</v>
      </c>
      <c r="AN119" s="3">
        <f t="shared" si="41"/>
        <v>0</v>
      </c>
      <c r="AO119" s="3">
        <f t="shared" si="41"/>
        <v>0</v>
      </c>
      <c r="AP119" s="3">
        <f t="shared" si="41"/>
        <v>0</v>
      </c>
      <c r="AQ119" s="3">
        <f t="shared" si="41"/>
        <v>0</v>
      </c>
      <c r="AR119" s="3">
        <f t="shared" si="41"/>
        <v>0</v>
      </c>
      <c r="AS119" s="3">
        <f t="shared" si="41"/>
        <v>0</v>
      </c>
      <c r="AT119" s="3">
        <f t="shared" si="41"/>
        <v>0</v>
      </c>
      <c r="AU119" s="3">
        <f t="shared" si="41"/>
        <v>0</v>
      </c>
      <c r="AV119" s="3">
        <f t="shared" si="41"/>
        <v>0</v>
      </c>
      <c r="AW119" s="3">
        <f t="shared" si="41"/>
        <v>0</v>
      </c>
      <c r="AX119" s="3">
        <f t="shared" si="41"/>
        <v>0</v>
      </c>
      <c r="AY119" s="3">
        <f t="shared" si="41"/>
        <v>0</v>
      </c>
    </row>
    <row r="120" spans="1:51" s="37" customFormat="1" x14ac:dyDescent="0.25">
      <c r="A120" s="38"/>
      <c r="B120" s="38"/>
      <c r="C120" s="38">
        <v>61151</v>
      </c>
      <c r="D120" s="217" t="s">
        <v>451</v>
      </c>
      <c r="E120" s="39">
        <v>699.8</v>
      </c>
      <c r="F120" s="39"/>
      <c r="G120" s="39">
        <v>699.8</v>
      </c>
      <c r="H120" s="39"/>
      <c r="I120" s="39"/>
      <c r="J120" s="39"/>
      <c r="K120" s="39">
        <v>1</v>
      </c>
      <c r="L120" s="39"/>
      <c r="M120" s="39"/>
      <c r="N120" s="39"/>
      <c r="O120" s="39"/>
      <c r="P120" s="39"/>
      <c r="Q120" s="39"/>
      <c r="R120" s="39"/>
      <c r="S120" s="39">
        <v>290</v>
      </c>
      <c r="T120" s="39">
        <v>400</v>
      </c>
      <c r="U120" s="39"/>
      <c r="V120" s="39">
        <v>1.5</v>
      </c>
      <c r="W120" s="39"/>
      <c r="X120" s="39"/>
      <c r="Y120" s="39">
        <v>7.3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x14ac:dyDescent="0.25">
      <c r="A121" s="4"/>
      <c r="B121" s="4">
        <v>6198</v>
      </c>
      <c r="C121" s="4"/>
      <c r="D121" s="218" t="s">
        <v>452</v>
      </c>
      <c r="E121" s="3">
        <f>SUM(E122)</f>
        <v>1200.4000000000001</v>
      </c>
      <c r="F121" s="3">
        <f t="shared" ref="F121:G121" si="42">SUM(F122)</f>
        <v>154.6</v>
      </c>
      <c r="G121" s="3">
        <f t="shared" si="42"/>
        <v>1045.8</v>
      </c>
      <c r="H121" s="3">
        <f>SUM(H122:H122)</f>
        <v>0</v>
      </c>
      <c r="I121" s="3">
        <f t="shared" ref="I121:AY121" si="43">SUM(I122:I122)</f>
        <v>0</v>
      </c>
      <c r="J121" s="3">
        <f t="shared" si="43"/>
        <v>0</v>
      </c>
      <c r="K121" s="3">
        <f t="shared" si="43"/>
        <v>0</v>
      </c>
      <c r="L121" s="3">
        <f t="shared" si="43"/>
        <v>0</v>
      </c>
      <c r="M121" s="3">
        <f t="shared" si="43"/>
        <v>0</v>
      </c>
      <c r="N121" s="3">
        <f t="shared" si="43"/>
        <v>0</v>
      </c>
      <c r="O121" s="3">
        <f t="shared" si="43"/>
        <v>0</v>
      </c>
      <c r="P121" s="3">
        <f t="shared" si="43"/>
        <v>115</v>
      </c>
      <c r="Q121" s="3">
        <f t="shared" si="43"/>
        <v>0</v>
      </c>
      <c r="R121" s="3">
        <f t="shared" si="43"/>
        <v>0</v>
      </c>
      <c r="S121" s="3">
        <f t="shared" si="43"/>
        <v>0</v>
      </c>
      <c r="T121" s="3">
        <f t="shared" si="43"/>
        <v>223.4</v>
      </c>
      <c r="U121" s="3">
        <f t="shared" si="43"/>
        <v>0</v>
      </c>
      <c r="V121" s="3">
        <f t="shared" si="43"/>
        <v>0</v>
      </c>
      <c r="W121" s="3">
        <f t="shared" si="43"/>
        <v>20</v>
      </c>
      <c r="X121" s="3">
        <f t="shared" si="43"/>
        <v>0</v>
      </c>
      <c r="Y121" s="3">
        <f t="shared" si="43"/>
        <v>373.2</v>
      </c>
      <c r="Z121" s="3">
        <f t="shared" si="43"/>
        <v>0</v>
      </c>
      <c r="AA121" s="3">
        <f t="shared" si="43"/>
        <v>0</v>
      </c>
      <c r="AB121" s="3">
        <f t="shared" si="43"/>
        <v>0</v>
      </c>
      <c r="AC121" s="3">
        <f t="shared" si="43"/>
        <v>5</v>
      </c>
      <c r="AD121" s="3">
        <f t="shared" si="43"/>
        <v>0</v>
      </c>
      <c r="AE121" s="3">
        <f t="shared" si="43"/>
        <v>0</v>
      </c>
      <c r="AF121" s="3">
        <f t="shared" si="43"/>
        <v>0</v>
      </c>
      <c r="AG121" s="3">
        <f t="shared" si="43"/>
        <v>0</v>
      </c>
      <c r="AH121" s="3">
        <f t="shared" si="43"/>
        <v>2</v>
      </c>
      <c r="AI121" s="3">
        <f t="shared" si="43"/>
        <v>0</v>
      </c>
      <c r="AJ121" s="3">
        <f t="shared" si="43"/>
        <v>0</v>
      </c>
      <c r="AK121" s="3">
        <f t="shared" si="43"/>
        <v>0</v>
      </c>
      <c r="AL121" s="3">
        <f t="shared" si="43"/>
        <v>37.200000000000003</v>
      </c>
      <c r="AM121" s="3">
        <f t="shared" si="43"/>
        <v>0</v>
      </c>
      <c r="AN121" s="3">
        <f t="shared" si="43"/>
        <v>0</v>
      </c>
      <c r="AO121" s="3">
        <f t="shared" si="43"/>
        <v>0</v>
      </c>
      <c r="AP121" s="3">
        <f t="shared" si="43"/>
        <v>0</v>
      </c>
      <c r="AQ121" s="3">
        <f t="shared" si="43"/>
        <v>0</v>
      </c>
      <c r="AR121" s="3">
        <f t="shared" si="43"/>
        <v>0</v>
      </c>
      <c r="AS121" s="3">
        <f t="shared" si="43"/>
        <v>0</v>
      </c>
      <c r="AT121" s="3">
        <f t="shared" si="43"/>
        <v>0</v>
      </c>
      <c r="AU121" s="3">
        <f t="shared" si="43"/>
        <v>270</v>
      </c>
      <c r="AV121" s="3">
        <f t="shared" si="43"/>
        <v>0</v>
      </c>
      <c r="AW121" s="3">
        <f t="shared" si="43"/>
        <v>0</v>
      </c>
      <c r="AX121" s="3">
        <f t="shared" si="43"/>
        <v>0</v>
      </c>
      <c r="AY121" s="3">
        <f t="shared" si="43"/>
        <v>0</v>
      </c>
    </row>
    <row r="122" spans="1:51" s="37" customFormat="1" x14ac:dyDescent="0.25">
      <c r="A122" s="38"/>
      <c r="B122" s="38"/>
      <c r="C122" s="38">
        <v>61981</v>
      </c>
      <c r="D122" s="217" t="s">
        <v>452</v>
      </c>
      <c r="E122" s="39">
        <v>1200.4000000000001</v>
      </c>
      <c r="F122" s="39">
        <v>154.6</v>
      </c>
      <c r="G122" s="39">
        <v>1045.8</v>
      </c>
      <c r="H122" s="39"/>
      <c r="I122" s="39"/>
      <c r="J122" s="39"/>
      <c r="K122" s="39"/>
      <c r="L122" s="39"/>
      <c r="M122" s="39"/>
      <c r="N122" s="39"/>
      <c r="O122" s="39"/>
      <c r="P122" s="39">
        <v>115</v>
      </c>
      <c r="Q122" s="39"/>
      <c r="R122" s="39"/>
      <c r="S122" s="39"/>
      <c r="T122" s="39">
        <v>223.4</v>
      </c>
      <c r="U122" s="39"/>
      <c r="V122" s="39"/>
      <c r="W122" s="39">
        <v>20</v>
      </c>
      <c r="X122" s="39"/>
      <c r="Y122" s="39">
        <v>373.2</v>
      </c>
      <c r="Z122" s="39"/>
      <c r="AA122" s="39"/>
      <c r="AB122" s="39"/>
      <c r="AC122" s="39">
        <v>5</v>
      </c>
      <c r="AD122" s="39"/>
      <c r="AE122" s="39"/>
      <c r="AF122" s="39"/>
      <c r="AG122" s="39"/>
      <c r="AH122" s="39">
        <v>2</v>
      </c>
      <c r="AI122" s="39"/>
      <c r="AJ122" s="39"/>
      <c r="AK122" s="39"/>
      <c r="AL122" s="39">
        <v>37.200000000000003</v>
      </c>
      <c r="AM122" s="39"/>
      <c r="AN122" s="39"/>
      <c r="AO122" s="39"/>
      <c r="AP122" s="39"/>
      <c r="AQ122" s="39"/>
      <c r="AR122" s="39"/>
      <c r="AS122" s="39"/>
      <c r="AT122" s="39"/>
      <c r="AU122" s="39">
        <v>270</v>
      </c>
      <c r="AV122" s="39"/>
      <c r="AW122" s="39"/>
      <c r="AX122" s="39"/>
      <c r="AY122" s="39"/>
    </row>
    <row r="123" spans="1:51" x14ac:dyDescent="0.25">
      <c r="A123" s="1">
        <v>64</v>
      </c>
      <c r="B123" s="1"/>
      <c r="C123" s="1"/>
      <c r="D123" s="218" t="s">
        <v>453</v>
      </c>
      <c r="E123" s="3">
        <f t="shared" ref="E123:AY123" si="44">SUM(E124,E132,E141,E147,E150,E158,E163)</f>
        <v>7914923.4999999991</v>
      </c>
      <c r="F123" s="3">
        <f t="shared" si="44"/>
        <v>3791854.1000000006</v>
      </c>
      <c r="G123" s="3">
        <f t="shared" si="44"/>
        <v>4123069.4</v>
      </c>
      <c r="H123" s="3">
        <f t="shared" si="44"/>
        <v>48400</v>
      </c>
      <c r="I123" s="3">
        <f t="shared" si="44"/>
        <v>91645.6</v>
      </c>
      <c r="J123" s="3">
        <f t="shared" si="44"/>
        <v>35638</v>
      </c>
      <c r="K123" s="3">
        <f t="shared" si="44"/>
        <v>8352</v>
      </c>
      <c r="L123" s="3">
        <f t="shared" si="44"/>
        <v>66082</v>
      </c>
      <c r="M123" s="3">
        <f t="shared" si="44"/>
        <v>25515</v>
      </c>
      <c r="N123" s="3">
        <f t="shared" si="44"/>
        <v>5686</v>
      </c>
      <c r="O123" s="3">
        <f t="shared" si="44"/>
        <v>1864944</v>
      </c>
      <c r="P123" s="3">
        <f t="shared" si="44"/>
        <v>1039726</v>
      </c>
      <c r="Q123" s="3">
        <f t="shared" si="44"/>
        <v>85472</v>
      </c>
      <c r="R123" s="3">
        <f t="shared" si="44"/>
        <v>10889</v>
      </c>
      <c r="S123" s="3">
        <f t="shared" si="44"/>
        <v>48792</v>
      </c>
      <c r="T123" s="3">
        <f t="shared" si="44"/>
        <v>95915</v>
      </c>
      <c r="U123" s="3">
        <f t="shared" si="44"/>
        <v>22400.2</v>
      </c>
      <c r="V123" s="3">
        <f t="shared" si="44"/>
        <v>92511.000000000015</v>
      </c>
      <c r="W123" s="3">
        <f t="shared" si="44"/>
        <v>13437</v>
      </c>
      <c r="X123" s="3">
        <f t="shared" si="44"/>
        <v>17233</v>
      </c>
      <c r="Y123" s="3">
        <f t="shared" si="44"/>
        <v>56001.999999999993</v>
      </c>
      <c r="Z123" s="3">
        <f t="shared" si="44"/>
        <v>73906.900000000009</v>
      </c>
      <c r="AA123" s="3">
        <f t="shared" si="44"/>
        <v>2607.1999999999998</v>
      </c>
      <c r="AB123" s="3">
        <f t="shared" si="44"/>
        <v>310.3</v>
      </c>
      <c r="AC123" s="3">
        <f t="shared" si="44"/>
        <v>58936.5</v>
      </c>
      <c r="AD123" s="3">
        <f t="shared" si="44"/>
        <v>40652.500000000015</v>
      </c>
      <c r="AE123" s="3">
        <f t="shared" si="44"/>
        <v>18038.000000000004</v>
      </c>
      <c r="AF123" s="3">
        <f t="shared" si="44"/>
        <v>9467</v>
      </c>
      <c r="AG123" s="3">
        <f t="shared" si="44"/>
        <v>15661.5</v>
      </c>
      <c r="AH123" s="3">
        <f t="shared" si="44"/>
        <v>23686</v>
      </c>
      <c r="AI123" s="3">
        <f t="shared" si="44"/>
        <v>14756.5</v>
      </c>
      <c r="AJ123" s="3">
        <f t="shared" si="44"/>
        <v>6575.9999999999991</v>
      </c>
      <c r="AK123" s="3">
        <f t="shared" si="44"/>
        <v>29390.000000000004</v>
      </c>
      <c r="AL123" s="3">
        <f t="shared" si="44"/>
        <v>13134.000000000002</v>
      </c>
      <c r="AM123" s="3">
        <f t="shared" si="44"/>
        <v>3553</v>
      </c>
      <c r="AN123" s="3">
        <f t="shared" si="44"/>
        <v>5013</v>
      </c>
      <c r="AO123" s="3">
        <f t="shared" si="44"/>
        <v>2370</v>
      </c>
      <c r="AP123" s="3">
        <f t="shared" si="44"/>
        <v>14738.800000000001</v>
      </c>
      <c r="AQ123" s="3">
        <f t="shared" si="44"/>
        <v>21019</v>
      </c>
      <c r="AR123" s="3">
        <f t="shared" si="44"/>
        <v>15605.999999999998</v>
      </c>
      <c r="AS123" s="3">
        <f t="shared" si="44"/>
        <v>18802.499999999996</v>
      </c>
      <c r="AT123" s="3">
        <f t="shared" si="44"/>
        <v>7820</v>
      </c>
      <c r="AU123" s="3">
        <f t="shared" si="44"/>
        <v>53178.400000000001</v>
      </c>
      <c r="AV123" s="3">
        <f t="shared" si="44"/>
        <v>19943</v>
      </c>
      <c r="AW123" s="3">
        <f t="shared" si="44"/>
        <v>9529.5</v>
      </c>
      <c r="AX123" s="3">
        <f t="shared" si="44"/>
        <v>15734.000000000002</v>
      </c>
      <c r="AY123" s="3">
        <f t="shared" si="44"/>
        <v>0</v>
      </c>
    </row>
    <row r="124" spans="1:51" x14ac:dyDescent="0.25">
      <c r="A124" s="4"/>
      <c r="B124" s="4">
        <v>6401</v>
      </c>
      <c r="C124" s="4"/>
      <c r="D124" s="224" t="s">
        <v>454</v>
      </c>
      <c r="E124" s="3">
        <f>SUM(E125:E131)</f>
        <v>163467</v>
      </c>
      <c r="F124" s="3">
        <f t="shared" ref="F124:X124" si="45">SUM(F125:F131)</f>
        <v>10</v>
      </c>
      <c r="G124" s="3">
        <f t="shared" si="45"/>
        <v>163457</v>
      </c>
      <c r="H124" s="3">
        <f t="shared" si="45"/>
        <v>23560</v>
      </c>
      <c r="I124" s="3">
        <f t="shared" si="45"/>
        <v>34200.200000000004</v>
      </c>
      <c r="J124" s="3">
        <f t="shared" si="45"/>
        <v>8264.1</v>
      </c>
      <c r="K124" s="3">
        <f t="shared" si="45"/>
        <v>3232.3999999999996</v>
      </c>
      <c r="L124" s="3">
        <f t="shared" si="45"/>
        <v>33472</v>
      </c>
      <c r="M124" s="3">
        <f t="shared" si="45"/>
        <v>470.4</v>
      </c>
      <c r="N124" s="3">
        <f t="shared" si="45"/>
        <v>0</v>
      </c>
      <c r="O124" s="3">
        <f t="shared" si="45"/>
        <v>7020</v>
      </c>
      <c r="P124" s="3">
        <f t="shared" si="45"/>
        <v>3621.4</v>
      </c>
      <c r="Q124" s="3">
        <f t="shared" si="45"/>
        <v>3142.5</v>
      </c>
      <c r="R124" s="3">
        <f t="shared" si="45"/>
        <v>1072</v>
      </c>
      <c r="S124" s="3">
        <f t="shared" si="45"/>
        <v>4772</v>
      </c>
      <c r="T124" s="3">
        <f t="shared" si="45"/>
        <v>2008.8</v>
      </c>
      <c r="U124" s="3">
        <f t="shared" si="45"/>
        <v>2958</v>
      </c>
      <c r="V124" s="3">
        <f t="shared" si="45"/>
        <v>1699.2</v>
      </c>
      <c r="W124" s="3">
        <f t="shared" si="45"/>
        <v>955.40000000000009</v>
      </c>
      <c r="X124" s="3">
        <f t="shared" si="45"/>
        <v>1839</v>
      </c>
      <c r="Y124" s="3">
        <f>SUM(Y125:Y131)</f>
        <v>1613.7</v>
      </c>
      <c r="Z124" s="3">
        <f>SUM(Z125:Z131)</f>
        <v>1750.4999999999998</v>
      </c>
      <c r="AA124" s="3">
        <f t="shared" ref="AA124:AY124" si="46">SUM(AA125:AA131)</f>
        <v>0</v>
      </c>
      <c r="AB124" s="3">
        <f t="shared" si="46"/>
        <v>0</v>
      </c>
      <c r="AC124" s="3">
        <f t="shared" si="46"/>
        <v>1438.3999999999999</v>
      </c>
      <c r="AD124" s="3">
        <f t="shared" si="46"/>
        <v>1674.4</v>
      </c>
      <c r="AE124" s="3">
        <f t="shared" si="46"/>
        <v>1153.6999999999998</v>
      </c>
      <c r="AF124" s="3">
        <f t="shared" si="46"/>
        <v>1071</v>
      </c>
      <c r="AG124" s="3">
        <f t="shared" si="46"/>
        <v>1678.1000000000001</v>
      </c>
      <c r="AH124" s="3">
        <f t="shared" si="46"/>
        <v>1377</v>
      </c>
      <c r="AI124" s="3">
        <f t="shared" si="46"/>
        <v>1683.4</v>
      </c>
      <c r="AJ124" s="3">
        <f t="shared" si="46"/>
        <v>883.1</v>
      </c>
      <c r="AK124" s="3">
        <f t="shared" si="46"/>
        <v>1922.4</v>
      </c>
      <c r="AL124" s="3">
        <f t="shared" si="46"/>
        <v>818.6</v>
      </c>
      <c r="AM124" s="3">
        <f t="shared" si="46"/>
        <v>0</v>
      </c>
      <c r="AN124" s="3">
        <f t="shared" si="46"/>
        <v>0</v>
      </c>
      <c r="AO124" s="3">
        <f t="shared" si="46"/>
        <v>1376</v>
      </c>
      <c r="AP124" s="3">
        <f t="shared" si="46"/>
        <v>1520.7</v>
      </c>
      <c r="AQ124" s="3">
        <f t="shared" si="46"/>
        <v>1456.8000000000002</v>
      </c>
      <c r="AR124" s="3">
        <f t="shared" si="46"/>
        <v>1009</v>
      </c>
      <c r="AS124" s="3">
        <f t="shared" si="46"/>
        <v>2102.4</v>
      </c>
      <c r="AT124" s="3">
        <f t="shared" si="46"/>
        <v>921.6</v>
      </c>
      <c r="AU124" s="3">
        <f t="shared" si="46"/>
        <v>2986.7</v>
      </c>
      <c r="AV124" s="3">
        <f t="shared" si="46"/>
        <v>852.9</v>
      </c>
      <c r="AW124" s="3">
        <f t="shared" si="46"/>
        <v>956.50000000000011</v>
      </c>
      <c r="AX124" s="3">
        <f t="shared" si="46"/>
        <v>922.69999999999993</v>
      </c>
      <c r="AY124" s="3">
        <f t="shared" si="46"/>
        <v>0</v>
      </c>
    </row>
    <row r="125" spans="1:51" s="37" customFormat="1" x14ac:dyDescent="0.25">
      <c r="A125" s="38"/>
      <c r="B125" s="38"/>
      <c r="C125" s="38">
        <v>64011</v>
      </c>
      <c r="D125" s="217" t="s">
        <v>455</v>
      </c>
      <c r="E125" s="39">
        <v>16800</v>
      </c>
      <c r="F125" s="39"/>
      <c r="G125" s="39">
        <v>16800</v>
      </c>
      <c r="H125" s="39">
        <v>16800</v>
      </c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s="37" customFormat="1" x14ac:dyDescent="0.25">
      <c r="A126" s="38"/>
      <c r="B126" s="38"/>
      <c r="C126" s="38">
        <v>64012</v>
      </c>
      <c r="D126" s="217" t="s">
        <v>456</v>
      </c>
      <c r="E126" s="39">
        <v>34687.800000000003</v>
      </c>
      <c r="F126" s="39"/>
      <c r="G126" s="39">
        <v>34687.800000000003</v>
      </c>
      <c r="H126" s="39"/>
      <c r="I126" s="39">
        <v>23231.4</v>
      </c>
      <c r="J126" s="39">
        <v>5826</v>
      </c>
      <c r="K126" s="39">
        <v>2208</v>
      </c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>
        <v>1320</v>
      </c>
      <c r="AP126" s="39"/>
      <c r="AQ126" s="39"/>
      <c r="AR126" s="39"/>
      <c r="AS126" s="39">
        <v>2102.4</v>
      </c>
      <c r="AT126" s="39"/>
      <c r="AU126" s="39"/>
      <c r="AV126" s="39"/>
      <c r="AW126" s="39"/>
      <c r="AX126" s="39"/>
      <c r="AY126" s="39"/>
    </row>
    <row r="127" spans="1:51" s="37" customFormat="1" x14ac:dyDescent="0.25">
      <c r="A127" s="38"/>
      <c r="B127" s="38"/>
      <c r="C127" s="38">
        <v>64013</v>
      </c>
      <c r="D127" s="217" t="s">
        <v>457</v>
      </c>
      <c r="E127" s="39">
        <v>312</v>
      </c>
      <c r="F127" s="39"/>
      <c r="G127" s="39">
        <v>312</v>
      </c>
      <c r="H127" s="39"/>
      <c r="I127" s="39"/>
      <c r="J127" s="39"/>
      <c r="K127" s="39"/>
      <c r="L127" s="39">
        <v>312</v>
      </c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37" customFormat="1" x14ac:dyDescent="0.25">
      <c r="A128" s="38"/>
      <c r="B128" s="38"/>
      <c r="C128" s="38">
        <v>64014</v>
      </c>
      <c r="D128" s="217" t="s">
        <v>458</v>
      </c>
      <c r="E128" s="39">
        <v>33525.599999999999</v>
      </c>
      <c r="F128" s="39"/>
      <c r="G128" s="39">
        <v>33525.599999999999</v>
      </c>
      <c r="H128" s="39">
        <v>393</v>
      </c>
      <c r="I128" s="39">
        <v>537</v>
      </c>
      <c r="J128" s="39">
        <v>240.1</v>
      </c>
      <c r="K128" s="39">
        <v>131.6</v>
      </c>
      <c r="L128" s="39">
        <v>2673</v>
      </c>
      <c r="M128" s="39">
        <v>277.2</v>
      </c>
      <c r="N128" s="39"/>
      <c r="O128" s="39">
        <v>6970</v>
      </c>
      <c r="P128" s="39">
        <v>697.6</v>
      </c>
      <c r="Q128" s="39">
        <v>865</v>
      </c>
      <c r="R128" s="39">
        <v>554.4</v>
      </c>
      <c r="S128" s="39">
        <v>543</v>
      </c>
      <c r="T128" s="39">
        <v>1104.2</v>
      </c>
      <c r="U128" s="39">
        <v>1093.2</v>
      </c>
      <c r="V128" s="39">
        <v>1092</v>
      </c>
      <c r="W128" s="39">
        <v>715.2</v>
      </c>
      <c r="X128" s="39">
        <v>627</v>
      </c>
      <c r="Y128" s="39">
        <v>748.8</v>
      </c>
      <c r="Z128" s="39">
        <v>740.4</v>
      </c>
      <c r="AA128" s="39"/>
      <c r="AB128" s="39"/>
      <c r="AC128" s="39">
        <v>1063.2</v>
      </c>
      <c r="AD128" s="39">
        <v>589.20000000000005</v>
      </c>
      <c r="AE128" s="39">
        <v>597.6</v>
      </c>
      <c r="AF128" s="39">
        <v>503</v>
      </c>
      <c r="AG128" s="39">
        <v>799.2</v>
      </c>
      <c r="AH128" s="39">
        <v>707</v>
      </c>
      <c r="AI128" s="39">
        <v>815.5</v>
      </c>
      <c r="AJ128" s="39">
        <v>691</v>
      </c>
      <c r="AK128" s="39">
        <v>1214.4000000000001</v>
      </c>
      <c r="AL128" s="39">
        <v>428.4</v>
      </c>
      <c r="AM128" s="39"/>
      <c r="AN128" s="39"/>
      <c r="AO128" s="39">
        <v>56</v>
      </c>
      <c r="AP128" s="39">
        <v>673.2</v>
      </c>
      <c r="AQ128" s="39">
        <v>1106.4000000000001</v>
      </c>
      <c r="AR128" s="39">
        <v>680.4</v>
      </c>
      <c r="AS128" s="39"/>
      <c r="AT128" s="39">
        <v>819</v>
      </c>
      <c r="AU128" s="39">
        <v>674.4</v>
      </c>
      <c r="AV128" s="39">
        <v>763.4</v>
      </c>
      <c r="AW128" s="39">
        <v>639.6</v>
      </c>
      <c r="AX128" s="39">
        <v>702</v>
      </c>
      <c r="AY128" s="39"/>
    </row>
    <row r="129" spans="1:51" s="37" customFormat="1" x14ac:dyDescent="0.25">
      <c r="A129" s="38"/>
      <c r="B129" s="38"/>
      <c r="C129" s="38">
        <v>64015</v>
      </c>
      <c r="D129" s="217" t="s">
        <v>459</v>
      </c>
      <c r="E129" s="5">
        <v>6396.2</v>
      </c>
      <c r="F129" s="39"/>
      <c r="G129" s="39">
        <v>6396.2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>
        <v>4025</v>
      </c>
      <c r="T129" s="39"/>
      <c r="U129" s="39"/>
      <c r="V129" s="39"/>
      <c r="W129" s="39"/>
      <c r="X129" s="39"/>
      <c r="Y129" s="39">
        <v>156</v>
      </c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>
        <v>2215.1999999999998</v>
      </c>
      <c r="AV129" s="39"/>
      <c r="AW129" s="39"/>
      <c r="AX129" s="39"/>
      <c r="AY129" s="39"/>
    </row>
    <row r="130" spans="1:51" s="37" customFormat="1" x14ac:dyDescent="0.25">
      <c r="A130" s="38"/>
      <c r="B130" s="38"/>
      <c r="C130" s="38">
        <v>64016</v>
      </c>
      <c r="D130" s="217" t="s">
        <v>460</v>
      </c>
      <c r="E130" s="39">
        <v>45616.4</v>
      </c>
      <c r="F130" s="39">
        <v>10</v>
      </c>
      <c r="G130" s="39">
        <v>45606.400000000001</v>
      </c>
      <c r="H130" s="39">
        <v>5935</v>
      </c>
      <c r="I130" s="39">
        <v>7417.7</v>
      </c>
      <c r="J130" s="39">
        <v>2006</v>
      </c>
      <c r="K130" s="39">
        <v>598.79999999999995</v>
      </c>
      <c r="L130" s="39">
        <v>13542</v>
      </c>
      <c r="M130" s="39">
        <v>173.5</v>
      </c>
      <c r="N130" s="39"/>
      <c r="O130" s="39">
        <v>50</v>
      </c>
      <c r="P130" s="39">
        <v>2923.8</v>
      </c>
      <c r="Q130" s="39">
        <v>1914.5</v>
      </c>
      <c r="R130" s="39">
        <v>342.5</v>
      </c>
      <c r="S130" s="39">
        <v>161</v>
      </c>
      <c r="T130" s="39">
        <v>713</v>
      </c>
      <c r="U130" s="39">
        <v>1425.2</v>
      </c>
      <c r="V130" s="39">
        <v>540</v>
      </c>
      <c r="W130" s="39">
        <v>175.2</v>
      </c>
      <c r="X130" s="39">
        <v>913</v>
      </c>
      <c r="Y130" s="39">
        <v>379.2</v>
      </c>
      <c r="Z130" s="39">
        <v>956.8</v>
      </c>
      <c r="AA130" s="39"/>
      <c r="AB130" s="39"/>
      <c r="AC130" s="39">
        <v>332.4</v>
      </c>
      <c r="AD130" s="39">
        <v>777.5</v>
      </c>
      <c r="AE130" s="39">
        <v>225.7</v>
      </c>
      <c r="AF130" s="39">
        <v>480</v>
      </c>
      <c r="AG130" s="39">
        <v>729</v>
      </c>
      <c r="AH130" s="39">
        <v>367</v>
      </c>
      <c r="AI130" s="39">
        <v>448.4</v>
      </c>
      <c r="AJ130" s="39">
        <v>192.1</v>
      </c>
      <c r="AK130" s="39">
        <v>543.6</v>
      </c>
      <c r="AL130" s="39">
        <v>127.6</v>
      </c>
      <c r="AM130" s="39"/>
      <c r="AN130" s="39"/>
      <c r="AO130" s="39"/>
      <c r="AP130" s="39">
        <v>258.5</v>
      </c>
      <c r="AQ130" s="39">
        <v>288</v>
      </c>
      <c r="AR130" s="39">
        <v>261.60000000000002</v>
      </c>
      <c r="AS130" s="39"/>
      <c r="AT130" s="39">
        <v>102.6</v>
      </c>
      <c r="AU130" s="39"/>
      <c r="AV130" s="39"/>
      <c r="AW130" s="39">
        <v>154.80000000000001</v>
      </c>
      <c r="AX130" s="39">
        <v>150.4</v>
      </c>
      <c r="AY130" s="39"/>
    </row>
    <row r="131" spans="1:51" s="37" customFormat="1" x14ac:dyDescent="0.25">
      <c r="A131" s="38"/>
      <c r="B131" s="38"/>
      <c r="C131" s="38">
        <v>64018</v>
      </c>
      <c r="D131" s="217" t="s">
        <v>461</v>
      </c>
      <c r="E131" s="39">
        <v>26129</v>
      </c>
      <c r="F131" s="39"/>
      <c r="G131" s="39">
        <v>26129</v>
      </c>
      <c r="H131" s="39">
        <v>432</v>
      </c>
      <c r="I131" s="39">
        <v>3014.1</v>
      </c>
      <c r="J131" s="39">
        <v>192</v>
      </c>
      <c r="K131" s="39">
        <v>294</v>
      </c>
      <c r="L131" s="39">
        <v>16945</v>
      </c>
      <c r="M131" s="39">
        <v>19.7</v>
      </c>
      <c r="N131" s="39"/>
      <c r="O131" s="39"/>
      <c r="P131" s="39"/>
      <c r="Q131" s="39">
        <v>363</v>
      </c>
      <c r="R131" s="39">
        <v>175.1</v>
      </c>
      <c r="S131" s="39">
        <v>43</v>
      </c>
      <c r="T131" s="39">
        <v>191.6</v>
      </c>
      <c r="U131" s="39">
        <v>439.6</v>
      </c>
      <c r="V131" s="39">
        <v>67.2</v>
      </c>
      <c r="W131" s="39">
        <v>65</v>
      </c>
      <c r="X131" s="39">
        <v>299</v>
      </c>
      <c r="Y131" s="39">
        <v>329.7</v>
      </c>
      <c r="Z131" s="39">
        <v>53.3</v>
      </c>
      <c r="AA131" s="39"/>
      <c r="AB131" s="39"/>
      <c r="AC131" s="39">
        <v>42.8</v>
      </c>
      <c r="AD131" s="39">
        <v>307.7</v>
      </c>
      <c r="AE131" s="39">
        <v>330.4</v>
      </c>
      <c r="AF131" s="39">
        <v>88</v>
      </c>
      <c r="AG131" s="39">
        <v>149.9</v>
      </c>
      <c r="AH131" s="39">
        <v>303</v>
      </c>
      <c r="AI131" s="39">
        <v>419.5</v>
      </c>
      <c r="AJ131" s="39"/>
      <c r="AK131" s="39">
        <v>164.4</v>
      </c>
      <c r="AL131" s="39">
        <v>262.60000000000002</v>
      </c>
      <c r="AM131" s="39"/>
      <c r="AN131" s="39"/>
      <c r="AO131" s="39"/>
      <c r="AP131" s="39">
        <v>589</v>
      </c>
      <c r="AQ131" s="39">
        <v>62.4</v>
      </c>
      <c r="AR131" s="39">
        <v>67</v>
      </c>
      <c r="AS131" s="39"/>
      <c r="AT131" s="39"/>
      <c r="AU131" s="39">
        <v>97.1</v>
      </c>
      <c r="AV131" s="39">
        <v>89.5</v>
      </c>
      <c r="AW131" s="39">
        <v>162.1</v>
      </c>
      <c r="AX131" s="39">
        <v>70.3</v>
      </c>
      <c r="AY131" s="39"/>
    </row>
    <row r="132" spans="1:51" x14ac:dyDescent="0.25">
      <c r="A132" s="4"/>
      <c r="B132" s="4">
        <v>6402</v>
      </c>
      <c r="C132" s="4"/>
      <c r="D132" s="224" t="s">
        <v>462</v>
      </c>
      <c r="E132" s="3">
        <f>SUM(E133:E140)</f>
        <v>6274360</v>
      </c>
      <c r="F132" s="3">
        <f t="shared" ref="F132:X132" si="47">SUM(F133:F140)</f>
        <v>2745895.7000000007</v>
      </c>
      <c r="G132" s="3">
        <f t="shared" si="47"/>
        <v>3528464.3</v>
      </c>
      <c r="H132" s="3">
        <f t="shared" si="47"/>
        <v>5757</v>
      </c>
      <c r="I132" s="3">
        <f t="shared" si="47"/>
        <v>37972.500000000007</v>
      </c>
      <c r="J132" s="3">
        <f t="shared" si="47"/>
        <v>13511</v>
      </c>
      <c r="K132" s="3">
        <f t="shared" si="47"/>
        <v>2811</v>
      </c>
      <c r="L132" s="3">
        <f t="shared" si="47"/>
        <v>29510</v>
      </c>
      <c r="M132" s="3">
        <f t="shared" si="47"/>
        <v>11695.5</v>
      </c>
      <c r="N132" s="3">
        <f t="shared" si="47"/>
        <v>0</v>
      </c>
      <c r="O132" s="3">
        <f t="shared" si="47"/>
        <v>1773972</v>
      </c>
      <c r="P132" s="3">
        <f t="shared" si="47"/>
        <v>957509</v>
      </c>
      <c r="Q132" s="3">
        <f t="shared" si="47"/>
        <v>80705.399999999994</v>
      </c>
      <c r="R132" s="3">
        <f>SUM(R133:R140)</f>
        <v>8370.6</v>
      </c>
      <c r="S132" s="3">
        <f t="shared" si="47"/>
        <v>30173</v>
      </c>
      <c r="T132" s="3">
        <f t="shared" si="47"/>
        <v>86455.7</v>
      </c>
      <c r="U132" s="3">
        <f t="shared" si="47"/>
        <v>15447.999999999998</v>
      </c>
      <c r="V132" s="3">
        <f>SUM(V133:V140)</f>
        <v>78483.200000000012</v>
      </c>
      <c r="W132" s="3">
        <f t="shared" si="47"/>
        <v>7749</v>
      </c>
      <c r="X132" s="3">
        <f t="shared" si="47"/>
        <v>14635</v>
      </c>
      <c r="Y132" s="3">
        <f>SUM(Y133:Y140)</f>
        <v>20911</v>
      </c>
      <c r="Z132" s="3">
        <f>SUM(Z133:Z140)</f>
        <v>63174.1</v>
      </c>
      <c r="AA132" s="3">
        <f t="shared" ref="AA132:AX132" si="48">SUM(AA133:AA140)</f>
        <v>2222.6999999999998</v>
      </c>
      <c r="AB132" s="3">
        <f t="shared" si="48"/>
        <v>0</v>
      </c>
      <c r="AC132" s="3">
        <f t="shared" si="48"/>
        <v>47141.7</v>
      </c>
      <c r="AD132" s="3">
        <f t="shared" si="48"/>
        <v>25298.7</v>
      </c>
      <c r="AE132" s="3">
        <f t="shared" si="48"/>
        <v>13411</v>
      </c>
      <c r="AF132" s="3">
        <f t="shared" si="48"/>
        <v>7900</v>
      </c>
      <c r="AG132" s="3">
        <f t="shared" si="48"/>
        <v>11378.2</v>
      </c>
      <c r="AH132" s="3">
        <f t="shared" si="48"/>
        <v>12135</v>
      </c>
      <c r="AI132" s="3">
        <f t="shared" si="48"/>
        <v>8225.2999999999993</v>
      </c>
      <c r="AJ132" s="3">
        <f t="shared" si="48"/>
        <v>4691.7999999999993</v>
      </c>
      <c r="AK132" s="3">
        <f t="shared" si="48"/>
        <v>22140.800000000003</v>
      </c>
      <c r="AL132" s="3">
        <f t="shared" si="48"/>
        <v>9362.6</v>
      </c>
      <c r="AM132" s="3">
        <f t="shared" si="48"/>
        <v>3096</v>
      </c>
      <c r="AN132" s="3">
        <f t="shared" si="48"/>
        <v>4217</v>
      </c>
      <c r="AO132" s="3">
        <f t="shared" si="48"/>
        <v>738</v>
      </c>
      <c r="AP132" s="3">
        <f t="shared" si="48"/>
        <v>9982.6</v>
      </c>
      <c r="AQ132" s="3">
        <f t="shared" si="48"/>
        <v>12876.8</v>
      </c>
      <c r="AR132" s="3">
        <f t="shared" si="48"/>
        <v>13659.099999999999</v>
      </c>
      <c r="AS132" s="3">
        <f t="shared" si="48"/>
        <v>15813.199999999999</v>
      </c>
      <c r="AT132" s="3">
        <f t="shared" si="48"/>
        <v>6371.9</v>
      </c>
      <c r="AU132" s="3">
        <f t="shared" si="48"/>
        <v>36746.800000000003</v>
      </c>
      <c r="AV132" s="3">
        <f t="shared" si="48"/>
        <v>5171.5</v>
      </c>
      <c r="AW132" s="3">
        <f t="shared" si="48"/>
        <v>7108.4000000000005</v>
      </c>
      <c r="AX132" s="3">
        <f t="shared" si="48"/>
        <v>9932.2000000000007</v>
      </c>
      <c r="AY132" s="3"/>
    </row>
    <row r="133" spans="1:51" s="37" customFormat="1" x14ac:dyDescent="0.25">
      <c r="A133" s="38"/>
      <c r="B133" s="38"/>
      <c r="C133" s="38">
        <v>64021</v>
      </c>
      <c r="D133" s="217" t="s">
        <v>463</v>
      </c>
      <c r="E133" s="39">
        <v>3379415.1</v>
      </c>
      <c r="F133" s="39">
        <v>1348208.7</v>
      </c>
      <c r="G133" s="39">
        <v>2031206.3999999999</v>
      </c>
      <c r="H133" s="39">
        <v>3577</v>
      </c>
      <c r="I133" s="39">
        <v>17016.400000000001</v>
      </c>
      <c r="J133" s="39">
        <v>5599</v>
      </c>
      <c r="K133" s="39">
        <v>900</v>
      </c>
      <c r="L133" s="39">
        <v>18830</v>
      </c>
      <c r="M133" s="39">
        <v>6927</v>
      </c>
      <c r="N133" s="39"/>
      <c r="O133" s="39">
        <v>1024555</v>
      </c>
      <c r="P133" s="39">
        <v>554269</v>
      </c>
      <c r="Q133" s="39">
        <v>45496</v>
      </c>
      <c r="R133" s="39">
        <v>4640.2</v>
      </c>
      <c r="S133" s="39">
        <v>26392</v>
      </c>
      <c r="T133" s="39">
        <v>50053.599999999999</v>
      </c>
      <c r="U133" s="39">
        <v>8725.7999999999993</v>
      </c>
      <c r="V133" s="39">
        <v>43170.8</v>
      </c>
      <c r="W133" s="39">
        <v>4447.8999999999996</v>
      </c>
      <c r="X133" s="39">
        <v>8334</v>
      </c>
      <c r="Y133" s="39">
        <v>12686</v>
      </c>
      <c r="Z133" s="39">
        <v>37435.4</v>
      </c>
      <c r="AA133" s="39"/>
      <c r="AB133" s="39"/>
      <c r="AC133" s="39">
        <v>28282.799999999999</v>
      </c>
      <c r="AD133" s="39">
        <v>15277.6</v>
      </c>
      <c r="AE133" s="39">
        <v>7691.9</v>
      </c>
      <c r="AF133" s="39">
        <v>4750</v>
      </c>
      <c r="AG133" s="39">
        <v>6356.3</v>
      </c>
      <c r="AH133" s="39">
        <v>6692</v>
      </c>
      <c r="AI133" s="39">
        <v>3895.8</v>
      </c>
      <c r="AJ133" s="39">
        <v>2511.6</v>
      </c>
      <c r="AK133" s="39">
        <v>13556.6</v>
      </c>
      <c r="AL133" s="39">
        <v>4217</v>
      </c>
      <c r="AM133" s="39">
        <v>1024.5999999999999</v>
      </c>
      <c r="AN133" s="39">
        <v>1377.3</v>
      </c>
      <c r="AO133" s="39">
        <v>220</v>
      </c>
      <c r="AP133" s="39">
        <v>5661.8</v>
      </c>
      <c r="AQ133" s="39">
        <v>7488</v>
      </c>
      <c r="AR133" s="39">
        <v>8500.9</v>
      </c>
      <c r="AS133" s="39">
        <v>3199.6</v>
      </c>
      <c r="AT133" s="39">
        <v>2510.1999999999998</v>
      </c>
      <c r="AU133" s="39">
        <v>21668.400000000001</v>
      </c>
      <c r="AV133" s="39">
        <v>3246</v>
      </c>
      <c r="AW133" s="39">
        <v>4123.6000000000004</v>
      </c>
      <c r="AX133" s="39">
        <v>5899.3</v>
      </c>
      <c r="AY133" s="39"/>
    </row>
    <row r="134" spans="1:51" s="37" customFormat="1" x14ac:dyDescent="0.25">
      <c r="A134" s="38"/>
      <c r="B134" s="38"/>
      <c r="C134" s="38">
        <v>64022</v>
      </c>
      <c r="D134" s="217" t="s">
        <v>464</v>
      </c>
      <c r="E134" s="39">
        <v>2148856</v>
      </c>
      <c r="F134" s="39">
        <v>1068294</v>
      </c>
      <c r="G134" s="39">
        <v>1080562</v>
      </c>
      <c r="H134" s="39">
        <v>2180</v>
      </c>
      <c r="I134" s="39">
        <v>9983.2999999999993</v>
      </c>
      <c r="J134" s="39">
        <v>4464</v>
      </c>
      <c r="K134" s="39">
        <v>720</v>
      </c>
      <c r="L134" s="39">
        <v>10111</v>
      </c>
      <c r="M134" s="39">
        <v>4768.5</v>
      </c>
      <c r="N134" s="39"/>
      <c r="O134" s="39">
        <v>527879</v>
      </c>
      <c r="P134" s="39">
        <v>257676</v>
      </c>
      <c r="Q134" s="39">
        <v>27837</v>
      </c>
      <c r="R134" s="39">
        <v>3730.4</v>
      </c>
      <c r="S134" s="39">
        <v>3711</v>
      </c>
      <c r="T134" s="39">
        <v>34319.800000000003</v>
      </c>
      <c r="U134" s="39">
        <v>6606.4</v>
      </c>
      <c r="V134" s="39">
        <v>33424.800000000003</v>
      </c>
      <c r="W134" s="39">
        <v>3301.1</v>
      </c>
      <c r="X134" s="39">
        <v>6241</v>
      </c>
      <c r="Y134" s="39">
        <v>8225</v>
      </c>
      <c r="Z134" s="39">
        <v>24617.3</v>
      </c>
      <c r="AA134" s="39"/>
      <c r="AB134" s="39"/>
      <c r="AC134" s="39">
        <v>17631.3</v>
      </c>
      <c r="AD134" s="39">
        <v>9191.1</v>
      </c>
      <c r="AE134" s="39">
        <v>5719.1</v>
      </c>
      <c r="AF134" s="39">
        <v>3150</v>
      </c>
      <c r="AG134" s="39">
        <v>4944.8</v>
      </c>
      <c r="AH134" s="39">
        <v>4795</v>
      </c>
      <c r="AI134" s="39">
        <v>3348.5</v>
      </c>
      <c r="AJ134" s="39">
        <v>2180.1999999999998</v>
      </c>
      <c r="AK134" s="39">
        <v>8584.2000000000007</v>
      </c>
      <c r="AL134" s="39">
        <v>3500.6</v>
      </c>
      <c r="AM134" s="39">
        <v>1901.4</v>
      </c>
      <c r="AN134" s="39">
        <v>2683.7</v>
      </c>
      <c r="AO134" s="39">
        <v>165</v>
      </c>
      <c r="AP134" s="39">
        <v>4320.8</v>
      </c>
      <c r="AQ134" s="39">
        <v>5388.8</v>
      </c>
      <c r="AR134" s="39">
        <v>5158.2</v>
      </c>
      <c r="AS134" s="39">
        <v>2559.3000000000002</v>
      </c>
      <c r="AT134" s="39">
        <v>1573.5</v>
      </c>
      <c r="AU134" s="47">
        <v>15027.7</v>
      </c>
      <c r="AV134" s="39">
        <v>1925.5</v>
      </c>
      <c r="AW134" s="39">
        <v>2984.8</v>
      </c>
      <c r="AX134" s="39">
        <v>4032.9</v>
      </c>
      <c r="AY134" s="39"/>
    </row>
    <row r="135" spans="1:51" s="37" customFormat="1" x14ac:dyDescent="0.25">
      <c r="A135" s="43"/>
      <c r="B135" s="43"/>
      <c r="C135" s="44">
        <v>64023</v>
      </c>
      <c r="D135" s="217" t="s">
        <v>465</v>
      </c>
      <c r="E135" s="39">
        <v>281328.2</v>
      </c>
      <c r="F135" s="39">
        <v>266596.7</v>
      </c>
      <c r="G135" s="39">
        <v>14731.5</v>
      </c>
      <c r="H135" s="39"/>
      <c r="I135" s="39">
        <v>1506</v>
      </c>
      <c r="J135" s="39"/>
      <c r="K135" s="39">
        <v>750</v>
      </c>
      <c r="L135" s="39">
        <v>375</v>
      </c>
      <c r="M135" s="39"/>
      <c r="N135" s="39"/>
      <c r="O135" s="39">
        <v>350</v>
      </c>
      <c r="P135" s="39">
        <v>643</v>
      </c>
      <c r="Q135" s="39"/>
      <c r="R135" s="39"/>
      <c r="S135" s="39">
        <v>70</v>
      </c>
      <c r="T135" s="39">
        <v>1574.2</v>
      </c>
      <c r="U135" s="39">
        <v>115.8</v>
      </c>
      <c r="V135" s="39">
        <v>840</v>
      </c>
      <c r="W135" s="39"/>
      <c r="X135" s="39">
        <v>60</v>
      </c>
      <c r="Y135" s="39"/>
      <c r="Z135" s="39">
        <v>977.4</v>
      </c>
      <c r="AA135" s="39">
        <v>2222.6999999999998</v>
      </c>
      <c r="AB135" s="39"/>
      <c r="AC135" s="39">
        <v>1227.5999999999999</v>
      </c>
      <c r="AD135" s="39">
        <v>800</v>
      </c>
      <c r="AE135" s="39"/>
      <c r="AF135" s="39"/>
      <c r="AG135" s="39">
        <v>77.099999999999994</v>
      </c>
      <c r="AH135" s="39">
        <v>70</v>
      </c>
      <c r="AI135" s="39">
        <v>851</v>
      </c>
      <c r="AJ135" s="39"/>
      <c r="AK135" s="39"/>
      <c r="AL135" s="39">
        <v>1645</v>
      </c>
      <c r="AM135" s="39">
        <v>170</v>
      </c>
      <c r="AN135" s="39">
        <v>156</v>
      </c>
      <c r="AO135" s="39">
        <v>200</v>
      </c>
      <c r="AP135" s="39"/>
      <c r="AQ135" s="39"/>
      <c r="AR135" s="39"/>
      <c r="AS135" s="39"/>
      <c r="AT135" s="39"/>
      <c r="AU135" s="39">
        <v>50.7</v>
      </c>
      <c r="AV135" s="39"/>
      <c r="AW135" s="39"/>
      <c r="AX135" s="39"/>
      <c r="AY135" s="39"/>
    </row>
    <row r="136" spans="1:51" s="37" customFormat="1" x14ac:dyDescent="0.25">
      <c r="A136" s="43"/>
      <c r="B136" s="43"/>
      <c r="C136" s="38">
        <v>64024</v>
      </c>
      <c r="D136" s="217" t="s">
        <v>466</v>
      </c>
      <c r="E136" s="39">
        <v>130</v>
      </c>
      <c r="F136" s="39"/>
      <c r="G136" s="39">
        <v>130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>
        <v>130</v>
      </c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s="37" customFormat="1" x14ac:dyDescent="0.25">
      <c r="A137" s="43"/>
      <c r="B137" s="43"/>
      <c r="C137" s="44">
        <v>64025</v>
      </c>
      <c r="D137" s="217" t="s">
        <v>467</v>
      </c>
      <c r="E137" s="39">
        <v>422972.8</v>
      </c>
      <c r="F137" s="39">
        <v>45132.7</v>
      </c>
      <c r="G137" s="39">
        <v>377840.1</v>
      </c>
      <c r="H137" s="39"/>
      <c r="I137" s="39">
        <v>1622</v>
      </c>
      <c r="J137" s="39">
        <v>2429</v>
      </c>
      <c r="K137" s="39">
        <v>285</v>
      </c>
      <c r="L137" s="39">
        <v>194</v>
      </c>
      <c r="M137" s="39"/>
      <c r="N137" s="39"/>
      <c r="O137" s="39">
        <v>219338.5</v>
      </c>
      <c r="P137" s="39">
        <v>144067</v>
      </c>
      <c r="Q137" s="39">
        <v>7372.4</v>
      </c>
      <c r="R137" s="39"/>
      <c r="S137" s="39"/>
      <c r="T137" s="39"/>
      <c r="U137" s="39"/>
      <c r="V137" s="39"/>
      <c r="W137" s="39"/>
      <c r="X137" s="39"/>
      <c r="Y137" s="39"/>
      <c r="Z137" s="39">
        <v>144</v>
      </c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>
        <v>100</v>
      </c>
      <c r="AP137" s="39"/>
      <c r="AQ137" s="39"/>
      <c r="AR137" s="39"/>
      <c r="AS137" s="39"/>
      <c r="AT137" s="39">
        <v>2288.1999999999998</v>
      </c>
      <c r="AU137" s="39"/>
      <c r="AV137" s="39"/>
      <c r="AW137" s="39"/>
      <c r="AX137" s="39"/>
      <c r="AY137" s="39"/>
    </row>
    <row r="138" spans="1:51" s="37" customFormat="1" x14ac:dyDescent="0.25">
      <c r="A138" s="43"/>
      <c r="B138" s="43"/>
      <c r="C138" s="44">
        <v>64026</v>
      </c>
      <c r="D138" s="217" t="s">
        <v>468</v>
      </c>
      <c r="E138" s="39">
        <v>3873.4</v>
      </c>
      <c r="F138" s="39"/>
      <c r="G138" s="39">
        <v>3873.4</v>
      </c>
      <c r="H138" s="39"/>
      <c r="I138" s="39">
        <v>2036.9</v>
      </c>
      <c r="J138" s="39"/>
      <c r="K138" s="39"/>
      <c r="L138" s="39"/>
      <c r="M138" s="39"/>
      <c r="N138" s="39"/>
      <c r="O138" s="39">
        <v>1519.5</v>
      </c>
      <c r="P138" s="39">
        <v>317</v>
      </c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s="37" customFormat="1" x14ac:dyDescent="0.25">
      <c r="A139" s="43"/>
      <c r="B139" s="43"/>
      <c r="C139" s="44">
        <v>64027</v>
      </c>
      <c r="D139" s="217" t="s">
        <v>469</v>
      </c>
      <c r="E139" s="39">
        <v>34793.599999999999</v>
      </c>
      <c r="F139" s="39">
        <v>17662.099999999999</v>
      </c>
      <c r="G139" s="39">
        <v>17131.5</v>
      </c>
      <c r="H139" s="39"/>
      <c r="I139" s="39">
        <v>3195.5</v>
      </c>
      <c r="J139" s="39">
        <v>1019</v>
      </c>
      <c r="K139" s="39">
        <v>156</v>
      </c>
      <c r="L139" s="39"/>
      <c r="M139" s="39"/>
      <c r="N139" s="39"/>
      <c r="O139" s="39"/>
      <c r="P139" s="39">
        <v>500</v>
      </c>
      <c r="Q139" s="39"/>
      <c r="R139" s="39"/>
      <c r="S139" s="39"/>
      <c r="T139" s="39">
        <v>508.1</v>
      </c>
      <c r="U139" s="39"/>
      <c r="V139" s="39">
        <v>1047.5999999999999</v>
      </c>
      <c r="W139" s="39"/>
      <c r="X139" s="39"/>
      <c r="Y139" s="39"/>
      <c r="Z139" s="39"/>
      <c r="AA139" s="39"/>
      <c r="AB139" s="39"/>
      <c r="AC139" s="39"/>
      <c r="AD139" s="39">
        <v>20</v>
      </c>
      <c r="AE139" s="39"/>
      <c r="AF139" s="39"/>
      <c r="AG139" s="39"/>
      <c r="AH139" s="39">
        <v>578</v>
      </c>
      <c r="AI139" s="39"/>
      <c r="AJ139" s="39"/>
      <c r="AK139" s="39"/>
      <c r="AL139" s="39"/>
      <c r="AM139" s="39"/>
      <c r="AN139" s="39"/>
      <c r="AO139" s="39">
        <v>53</v>
      </c>
      <c r="AP139" s="39"/>
      <c r="AQ139" s="39"/>
      <c r="AR139" s="39"/>
      <c r="AS139" s="39">
        <v>10054.299999999999</v>
      </c>
      <c r="AT139" s="39"/>
      <c r="AU139" s="39"/>
      <c r="AV139" s="39"/>
      <c r="AW139" s="39"/>
      <c r="AX139" s="39"/>
      <c r="AY139" s="39"/>
    </row>
    <row r="140" spans="1:51" s="37" customFormat="1" x14ac:dyDescent="0.25">
      <c r="A140" s="45"/>
      <c r="B140" s="45"/>
      <c r="C140" s="44">
        <v>64028</v>
      </c>
      <c r="D140" s="217" t="s">
        <v>470</v>
      </c>
      <c r="E140" s="39">
        <v>2990.9</v>
      </c>
      <c r="F140" s="39">
        <v>1.5</v>
      </c>
      <c r="G140" s="39">
        <v>2989.4</v>
      </c>
      <c r="H140" s="39"/>
      <c r="I140" s="39">
        <v>2612.4</v>
      </c>
      <c r="J140" s="39"/>
      <c r="K140" s="39"/>
      <c r="L140" s="39"/>
      <c r="M140" s="39"/>
      <c r="N140" s="39"/>
      <c r="O140" s="39">
        <v>330</v>
      </c>
      <c r="P140" s="39">
        <v>37</v>
      </c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10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x14ac:dyDescent="0.25">
      <c r="A141" s="9"/>
      <c r="B141" s="20">
        <v>6403</v>
      </c>
      <c r="C141" s="9"/>
      <c r="D141" s="224" t="s">
        <v>471</v>
      </c>
      <c r="E141" s="3">
        <f t="shared" ref="E141:AY141" si="49">SUM(E142:E146)</f>
        <v>266627.8</v>
      </c>
      <c r="F141" s="3">
        <f t="shared" si="49"/>
        <v>62345.799999999996</v>
      </c>
      <c r="G141" s="3">
        <f t="shared" si="49"/>
        <v>204282.00000000003</v>
      </c>
      <c r="H141" s="3">
        <f t="shared" si="49"/>
        <v>17080</v>
      </c>
      <c r="I141" s="3">
        <f t="shared" si="49"/>
        <v>344</v>
      </c>
      <c r="J141" s="3">
        <f t="shared" si="49"/>
        <v>75</v>
      </c>
      <c r="K141" s="3">
        <f t="shared" si="49"/>
        <v>40</v>
      </c>
      <c r="L141" s="3">
        <f t="shared" si="49"/>
        <v>0</v>
      </c>
      <c r="M141" s="3">
        <f t="shared" si="49"/>
        <v>12541</v>
      </c>
      <c r="N141" s="3">
        <f t="shared" si="49"/>
        <v>4740</v>
      </c>
      <c r="O141" s="3">
        <f t="shared" si="49"/>
        <v>200</v>
      </c>
      <c r="P141" s="3">
        <f t="shared" si="49"/>
        <v>43969.599999999999</v>
      </c>
      <c r="Q141" s="3">
        <f t="shared" si="49"/>
        <v>0</v>
      </c>
      <c r="R141" s="3">
        <f t="shared" si="49"/>
        <v>0</v>
      </c>
      <c r="S141" s="3">
        <f t="shared" si="49"/>
        <v>9018</v>
      </c>
      <c r="T141" s="3">
        <f t="shared" si="49"/>
        <v>2669.2</v>
      </c>
      <c r="U141" s="3">
        <f t="shared" si="49"/>
        <v>1349</v>
      </c>
      <c r="V141" s="3">
        <f t="shared" si="49"/>
        <v>5920.8</v>
      </c>
      <c r="W141" s="3">
        <f t="shared" si="49"/>
        <v>3780</v>
      </c>
      <c r="X141" s="3">
        <f t="shared" si="49"/>
        <v>12</v>
      </c>
      <c r="Y141" s="3">
        <f t="shared" si="49"/>
        <v>31896.5</v>
      </c>
      <c r="Z141" s="3">
        <f t="shared" si="49"/>
        <v>658.9</v>
      </c>
      <c r="AA141" s="3">
        <f t="shared" si="49"/>
        <v>363.9</v>
      </c>
      <c r="AB141" s="3">
        <f t="shared" si="49"/>
        <v>290.3</v>
      </c>
      <c r="AC141" s="3">
        <f t="shared" si="49"/>
        <v>4315.6000000000004</v>
      </c>
      <c r="AD141" s="3">
        <f t="shared" si="49"/>
        <v>11491.5</v>
      </c>
      <c r="AE141" s="3">
        <f t="shared" si="49"/>
        <v>2589</v>
      </c>
      <c r="AF141" s="3">
        <f t="shared" si="49"/>
        <v>0</v>
      </c>
      <c r="AG141" s="3">
        <f t="shared" si="49"/>
        <v>134.80000000000001</v>
      </c>
      <c r="AH141" s="3">
        <f t="shared" si="49"/>
        <v>9275</v>
      </c>
      <c r="AI141" s="3">
        <f t="shared" si="49"/>
        <v>145</v>
      </c>
      <c r="AJ141" s="3">
        <f t="shared" si="49"/>
        <v>6.5</v>
      </c>
      <c r="AK141" s="3">
        <f t="shared" si="49"/>
        <v>3118.8</v>
      </c>
      <c r="AL141" s="3">
        <f t="shared" si="49"/>
        <v>2381.9</v>
      </c>
      <c r="AM141" s="3">
        <f t="shared" si="49"/>
        <v>67.599999999999994</v>
      </c>
      <c r="AN141" s="3">
        <f t="shared" si="49"/>
        <v>580</v>
      </c>
      <c r="AO141" s="3">
        <f t="shared" si="49"/>
        <v>0</v>
      </c>
      <c r="AP141" s="3">
        <f t="shared" si="49"/>
        <v>1775.5</v>
      </c>
      <c r="AQ141" s="3">
        <f t="shared" si="49"/>
        <v>5575</v>
      </c>
      <c r="AR141" s="3">
        <f t="shared" si="49"/>
        <v>0</v>
      </c>
      <c r="AS141" s="3">
        <f t="shared" si="49"/>
        <v>0</v>
      </c>
      <c r="AT141" s="3">
        <f t="shared" si="49"/>
        <v>25.2</v>
      </c>
      <c r="AU141" s="3">
        <f t="shared" si="49"/>
        <v>11312.7</v>
      </c>
      <c r="AV141" s="3">
        <f t="shared" si="49"/>
        <v>12725</v>
      </c>
      <c r="AW141" s="3">
        <f t="shared" si="49"/>
        <v>70</v>
      </c>
      <c r="AX141" s="3">
        <f t="shared" si="49"/>
        <v>3744.7</v>
      </c>
      <c r="AY141" s="3">
        <f t="shared" si="49"/>
        <v>0</v>
      </c>
    </row>
    <row r="142" spans="1:51" s="46" customFormat="1" x14ac:dyDescent="0.25">
      <c r="A142" s="45"/>
      <c r="B142" s="45"/>
      <c r="C142" s="44">
        <v>64033</v>
      </c>
      <c r="D142" s="214" t="s">
        <v>472</v>
      </c>
      <c r="E142" s="39">
        <v>249677.8</v>
      </c>
      <c r="F142" s="39">
        <v>61645.599999999999</v>
      </c>
      <c r="G142" s="39">
        <v>188032.2</v>
      </c>
      <c r="H142" s="39">
        <v>17080</v>
      </c>
      <c r="I142" s="39">
        <v>344</v>
      </c>
      <c r="J142" s="39">
        <v>75</v>
      </c>
      <c r="K142" s="39"/>
      <c r="L142" s="39"/>
      <c r="M142" s="39">
        <v>12541</v>
      </c>
      <c r="N142" s="39">
        <v>4740</v>
      </c>
      <c r="O142" s="39">
        <v>200</v>
      </c>
      <c r="P142" s="39">
        <v>43969.599999999999</v>
      </c>
      <c r="Q142" s="39"/>
      <c r="R142" s="39"/>
      <c r="S142" s="39">
        <v>9000</v>
      </c>
      <c r="T142" s="39">
        <v>1885.6</v>
      </c>
      <c r="U142" s="39">
        <v>1349</v>
      </c>
      <c r="V142" s="39">
        <v>5920.8</v>
      </c>
      <c r="W142" s="39">
        <v>3780</v>
      </c>
      <c r="X142" s="39"/>
      <c r="Y142" s="39">
        <v>31896.5</v>
      </c>
      <c r="Z142" s="39">
        <v>595.6</v>
      </c>
      <c r="AA142" s="39">
        <v>2</v>
      </c>
      <c r="AB142" s="39"/>
      <c r="AC142" s="39">
        <v>4245.6000000000004</v>
      </c>
      <c r="AD142" s="39">
        <v>11419.5</v>
      </c>
      <c r="AE142" s="39">
        <v>2583</v>
      </c>
      <c r="AF142" s="39"/>
      <c r="AG142" s="39">
        <v>64.8</v>
      </c>
      <c r="AH142" s="39">
        <v>8967</v>
      </c>
      <c r="AI142" s="39"/>
      <c r="AJ142" s="39"/>
      <c r="AK142" s="39">
        <v>3118.8</v>
      </c>
      <c r="AL142" s="39">
        <v>1689</v>
      </c>
      <c r="AM142" s="39">
        <v>8.6</v>
      </c>
      <c r="AN142" s="39">
        <v>550</v>
      </c>
      <c r="AO142" s="39"/>
      <c r="AP142" s="39">
        <v>1775.5</v>
      </c>
      <c r="AQ142" s="39">
        <v>5275</v>
      </c>
      <c r="AR142" s="39"/>
      <c r="AS142" s="39"/>
      <c r="AT142" s="39"/>
      <c r="AU142" s="39">
        <v>11191.6</v>
      </c>
      <c r="AV142" s="39"/>
      <c r="AW142" s="39">
        <v>20</v>
      </c>
      <c r="AX142" s="39">
        <v>3744.7</v>
      </c>
      <c r="AY142" s="39"/>
    </row>
    <row r="143" spans="1:51" s="46" customFormat="1" x14ac:dyDescent="0.25">
      <c r="A143" s="45"/>
      <c r="B143" s="45"/>
      <c r="C143" s="44">
        <v>64034</v>
      </c>
      <c r="D143" s="214" t="s">
        <v>473</v>
      </c>
      <c r="E143" s="39">
        <v>2202.8000000000002</v>
      </c>
      <c r="F143" s="39">
        <v>644.20000000000005</v>
      </c>
      <c r="G143" s="39">
        <v>1558.6</v>
      </c>
      <c r="H143" s="39"/>
      <c r="I143" s="39"/>
      <c r="J143" s="39"/>
      <c r="K143" s="39">
        <v>40</v>
      </c>
      <c r="L143" s="39"/>
      <c r="M143" s="39"/>
      <c r="N143" s="39"/>
      <c r="O143" s="39"/>
      <c r="P143" s="39"/>
      <c r="Q143" s="39"/>
      <c r="R143" s="39"/>
      <c r="S143" s="39">
        <v>18</v>
      </c>
      <c r="T143" s="39">
        <v>733.6</v>
      </c>
      <c r="U143" s="39"/>
      <c r="V143" s="39"/>
      <c r="W143" s="39"/>
      <c r="X143" s="39"/>
      <c r="Y143" s="39"/>
      <c r="Z143" s="39">
        <v>40</v>
      </c>
      <c r="AA143" s="39"/>
      <c r="AB143" s="39">
        <v>218.8</v>
      </c>
      <c r="AC143" s="39">
        <v>10</v>
      </c>
      <c r="AD143" s="39">
        <v>30</v>
      </c>
      <c r="AE143" s="39"/>
      <c r="AF143" s="39"/>
      <c r="AG143" s="39"/>
      <c r="AH143" s="39"/>
      <c r="AI143" s="39"/>
      <c r="AJ143" s="39">
        <v>4</v>
      </c>
      <c r="AK143" s="39"/>
      <c r="AL143" s="39"/>
      <c r="AM143" s="39">
        <v>59</v>
      </c>
      <c r="AN143" s="39">
        <v>30</v>
      </c>
      <c r="AO143" s="39"/>
      <c r="AP143" s="39"/>
      <c r="AQ143" s="39">
        <v>300</v>
      </c>
      <c r="AR143" s="39"/>
      <c r="AS143" s="39"/>
      <c r="AT143" s="39">
        <v>25.2</v>
      </c>
      <c r="AU143" s="39"/>
      <c r="AV143" s="39"/>
      <c r="AW143" s="39">
        <v>50</v>
      </c>
      <c r="AX143" s="39"/>
      <c r="AY143" s="39"/>
    </row>
    <row r="144" spans="1:51" s="46" customFormat="1" x14ac:dyDescent="0.25">
      <c r="A144" s="43"/>
      <c r="B144" s="43"/>
      <c r="C144" s="44">
        <v>64035</v>
      </c>
      <c r="D144" s="214" t="s">
        <v>474</v>
      </c>
      <c r="E144" s="39">
        <v>370</v>
      </c>
      <c r="F144" s="39"/>
      <c r="G144" s="39">
        <v>370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>
        <v>50</v>
      </c>
      <c r="U144" s="39"/>
      <c r="V144" s="39"/>
      <c r="W144" s="39"/>
      <c r="X144" s="39">
        <v>12</v>
      </c>
      <c r="Y144" s="39"/>
      <c r="Z144" s="39"/>
      <c r="AA144" s="39"/>
      <c r="AB144" s="39"/>
      <c r="AC144" s="39"/>
      <c r="AD144" s="39"/>
      <c r="AE144" s="39"/>
      <c r="AF144" s="39"/>
      <c r="AG144" s="39"/>
      <c r="AH144" s="39">
        <v>308</v>
      </c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s="46" customFormat="1" x14ac:dyDescent="0.25">
      <c r="A145" s="43"/>
      <c r="B145" s="43"/>
      <c r="C145" s="44">
        <v>64037</v>
      </c>
      <c r="D145" s="214" t="s">
        <v>579</v>
      </c>
      <c r="E145" s="39">
        <v>60</v>
      </c>
      <c r="F145" s="39"/>
      <c r="G145" s="39">
        <v>60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>
        <v>60</v>
      </c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6" customFormat="1" x14ac:dyDescent="0.25">
      <c r="A146" s="43"/>
      <c r="B146" s="43"/>
      <c r="C146" s="44">
        <v>64038</v>
      </c>
      <c r="D146" s="217" t="s">
        <v>475</v>
      </c>
      <c r="E146" s="39">
        <v>14317.2</v>
      </c>
      <c r="F146" s="39">
        <v>56</v>
      </c>
      <c r="G146" s="39">
        <v>14261.2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>
        <v>23.3</v>
      </c>
      <c r="AA146" s="39">
        <v>361.9</v>
      </c>
      <c r="AB146" s="39">
        <v>71.5</v>
      </c>
      <c r="AC146" s="39"/>
      <c r="AD146" s="39">
        <v>42</v>
      </c>
      <c r="AE146" s="39">
        <v>6</v>
      </c>
      <c r="AF146" s="39"/>
      <c r="AG146" s="39">
        <v>70</v>
      </c>
      <c r="AH146" s="39"/>
      <c r="AI146" s="39">
        <v>145</v>
      </c>
      <c r="AJ146" s="39">
        <v>2.5</v>
      </c>
      <c r="AK146" s="39"/>
      <c r="AL146" s="39">
        <v>692.9</v>
      </c>
      <c r="AM146" s="39"/>
      <c r="AN146" s="39"/>
      <c r="AO146" s="39"/>
      <c r="AP146" s="39"/>
      <c r="AQ146" s="39"/>
      <c r="AR146" s="39"/>
      <c r="AS146" s="39"/>
      <c r="AT146" s="39"/>
      <c r="AU146" s="39">
        <v>121.1</v>
      </c>
      <c r="AV146" s="39">
        <v>12725</v>
      </c>
      <c r="AW146" s="39"/>
      <c r="AX146" s="39"/>
      <c r="AY146" s="39"/>
    </row>
    <row r="147" spans="1:51" x14ac:dyDescent="0.25">
      <c r="A147" s="4"/>
      <c r="B147" s="4">
        <v>6404</v>
      </c>
      <c r="C147" s="4"/>
      <c r="D147" s="224" t="s">
        <v>476</v>
      </c>
      <c r="E147" s="3">
        <f t="shared" ref="E147:AY147" si="50">SUM(E148:E149)</f>
        <v>214357.8</v>
      </c>
      <c r="F147" s="3">
        <f t="shared" si="50"/>
        <v>147873.1</v>
      </c>
      <c r="G147" s="3">
        <f t="shared" si="50"/>
        <v>66484.7</v>
      </c>
      <c r="H147" s="3">
        <f t="shared" si="50"/>
        <v>1800</v>
      </c>
      <c r="I147" s="3">
        <f t="shared" si="50"/>
        <v>7286.4</v>
      </c>
      <c r="J147" s="3">
        <f t="shared" si="50"/>
        <v>6989</v>
      </c>
      <c r="K147" s="3">
        <f t="shared" si="50"/>
        <v>413</v>
      </c>
      <c r="L147" s="3">
        <f t="shared" si="50"/>
        <v>1822</v>
      </c>
      <c r="M147" s="3">
        <f t="shared" si="50"/>
        <v>374.4</v>
      </c>
      <c r="N147" s="3">
        <f t="shared" si="50"/>
        <v>936</v>
      </c>
      <c r="O147" s="3">
        <f t="shared" si="50"/>
        <v>0</v>
      </c>
      <c r="P147" s="3">
        <f t="shared" si="50"/>
        <v>144</v>
      </c>
      <c r="Q147" s="3">
        <f t="shared" si="50"/>
        <v>568.79999999999995</v>
      </c>
      <c r="R147" s="3">
        <f t="shared" si="50"/>
        <v>950.4</v>
      </c>
      <c r="S147" s="3">
        <f t="shared" si="50"/>
        <v>720</v>
      </c>
      <c r="T147" s="3">
        <f t="shared" si="50"/>
        <v>2836.8</v>
      </c>
      <c r="U147" s="3">
        <f t="shared" si="50"/>
        <v>2080.8000000000002</v>
      </c>
      <c r="V147" s="3">
        <f t="shared" si="50"/>
        <v>4615.2</v>
      </c>
      <c r="W147" s="3">
        <f t="shared" si="50"/>
        <v>756</v>
      </c>
      <c r="X147" s="3">
        <f t="shared" si="50"/>
        <v>476</v>
      </c>
      <c r="Y147" s="3">
        <f t="shared" si="50"/>
        <v>993.6</v>
      </c>
      <c r="Z147" s="3">
        <f t="shared" si="50"/>
        <v>6789.6</v>
      </c>
      <c r="AA147" s="3">
        <f t="shared" si="50"/>
        <v>2.4</v>
      </c>
      <c r="AB147" s="3">
        <f t="shared" si="50"/>
        <v>0</v>
      </c>
      <c r="AC147" s="3">
        <f t="shared" si="50"/>
        <v>4536</v>
      </c>
      <c r="AD147" s="3">
        <f t="shared" si="50"/>
        <v>1504.8</v>
      </c>
      <c r="AE147" s="3">
        <f t="shared" si="50"/>
        <v>600</v>
      </c>
      <c r="AF147" s="3">
        <f t="shared" si="50"/>
        <v>318</v>
      </c>
      <c r="AG147" s="3">
        <f t="shared" si="50"/>
        <v>2196</v>
      </c>
      <c r="AH147" s="3">
        <f t="shared" si="50"/>
        <v>584</v>
      </c>
      <c r="AI147" s="3">
        <f t="shared" si="50"/>
        <v>4573.1000000000004</v>
      </c>
      <c r="AJ147" s="3">
        <f t="shared" si="50"/>
        <v>878.4</v>
      </c>
      <c r="AK147" s="3">
        <f t="shared" si="50"/>
        <v>1620</v>
      </c>
      <c r="AL147" s="3">
        <f t="shared" si="50"/>
        <v>439.2</v>
      </c>
      <c r="AM147" s="3">
        <f t="shared" si="50"/>
        <v>360</v>
      </c>
      <c r="AN147" s="3">
        <f t="shared" si="50"/>
        <v>180</v>
      </c>
      <c r="AO147" s="3">
        <f t="shared" si="50"/>
        <v>240</v>
      </c>
      <c r="AP147" s="3">
        <f t="shared" si="50"/>
        <v>1252.8</v>
      </c>
      <c r="AQ147" s="3">
        <f t="shared" si="50"/>
        <v>770.4</v>
      </c>
      <c r="AR147" s="3">
        <f t="shared" si="50"/>
        <v>640.79999999999995</v>
      </c>
      <c r="AS147" s="3">
        <f t="shared" si="50"/>
        <v>0</v>
      </c>
      <c r="AT147" s="3">
        <f t="shared" si="50"/>
        <v>432</v>
      </c>
      <c r="AU147" s="3">
        <f t="shared" si="50"/>
        <v>1526.4</v>
      </c>
      <c r="AV147" s="3">
        <f t="shared" si="50"/>
        <v>1140</v>
      </c>
      <c r="AW147" s="3">
        <f t="shared" si="50"/>
        <v>1245.5999999999999</v>
      </c>
      <c r="AX147" s="3">
        <f t="shared" si="50"/>
        <v>892.8</v>
      </c>
      <c r="AY147" s="3">
        <f t="shared" si="50"/>
        <v>0</v>
      </c>
    </row>
    <row r="148" spans="1:51" s="37" customFormat="1" x14ac:dyDescent="0.25">
      <c r="A148" s="38"/>
      <c r="B148" s="38"/>
      <c r="C148" s="38">
        <v>64041</v>
      </c>
      <c r="D148" s="217" t="s">
        <v>477</v>
      </c>
      <c r="E148" s="39">
        <v>214355.4</v>
      </c>
      <c r="F148" s="39">
        <v>147873.1</v>
      </c>
      <c r="G148" s="39">
        <v>66482.3</v>
      </c>
      <c r="H148" s="39">
        <v>1800</v>
      </c>
      <c r="I148" s="39">
        <v>7286.4</v>
      </c>
      <c r="J148" s="39">
        <v>6989</v>
      </c>
      <c r="K148" s="39">
        <v>413</v>
      </c>
      <c r="L148" s="39">
        <v>1822</v>
      </c>
      <c r="M148" s="39">
        <v>374.4</v>
      </c>
      <c r="N148" s="39">
        <v>936</v>
      </c>
      <c r="O148" s="39"/>
      <c r="P148" s="39">
        <v>144</v>
      </c>
      <c r="Q148" s="39">
        <v>568.79999999999995</v>
      </c>
      <c r="R148" s="39">
        <v>950.4</v>
      </c>
      <c r="S148" s="39">
        <v>720</v>
      </c>
      <c r="T148" s="39">
        <v>2836.8</v>
      </c>
      <c r="U148" s="39">
        <v>2080.8000000000002</v>
      </c>
      <c r="V148" s="39">
        <v>4615.2</v>
      </c>
      <c r="W148" s="39">
        <v>756</v>
      </c>
      <c r="X148" s="39">
        <v>476</v>
      </c>
      <c r="Y148" s="39">
        <v>993.6</v>
      </c>
      <c r="Z148" s="39">
        <v>6789.6</v>
      </c>
      <c r="AA148" s="39"/>
      <c r="AB148" s="39"/>
      <c r="AC148" s="39">
        <v>4536</v>
      </c>
      <c r="AD148" s="39">
        <v>1504.8</v>
      </c>
      <c r="AE148" s="39">
        <v>600</v>
      </c>
      <c r="AF148" s="39">
        <v>318</v>
      </c>
      <c r="AG148" s="39">
        <v>2196</v>
      </c>
      <c r="AH148" s="39">
        <v>584</v>
      </c>
      <c r="AI148" s="39">
        <v>4573.1000000000004</v>
      </c>
      <c r="AJ148" s="39">
        <v>878.4</v>
      </c>
      <c r="AK148" s="39">
        <v>1620</v>
      </c>
      <c r="AL148" s="39">
        <v>439.2</v>
      </c>
      <c r="AM148" s="39">
        <v>360</v>
      </c>
      <c r="AN148" s="39">
        <v>180</v>
      </c>
      <c r="AO148" s="39">
        <v>240</v>
      </c>
      <c r="AP148" s="39">
        <v>1252.8</v>
      </c>
      <c r="AQ148" s="39">
        <v>770.4</v>
      </c>
      <c r="AR148" s="39">
        <v>640.79999999999995</v>
      </c>
      <c r="AS148" s="39"/>
      <c r="AT148" s="39">
        <v>432</v>
      </c>
      <c r="AU148" s="39">
        <v>1526.4</v>
      </c>
      <c r="AV148" s="39">
        <v>1140</v>
      </c>
      <c r="AW148" s="39">
        <v>1245.5999999999999</v>
      </c>
      <c r="AX148" s="39">
        <v>892.8</v>
      </c>
      <c r="AY148" s="39"/>
    </row>
    <row r="149" spans="1:51" s="37" customFormat="1" x14ac:dyDescent="0.25">
      <c r="A149" s="38"/>
      <c r="B149" s="38"/>
      <c r="C149" s="38">
        <v>64048</v>
      </c>
      <c r="D149" s="217" t="s">
        <v>475</v>
      </c>
      <c r="E149" s="39">
        <v>2.4</v>
      </c>
      <c r="F149" s="39"/>
      <c r="G149" s="39">
        <v>2.4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>
        <v>2.4</v>
      </c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x14ac:dyDescent="0.25">
      <c r="A150" s="4"/>
      <c r="B150" s="4">
        <v>6405</v>
      </c>
      <c r="C150" s="4"/>
      <c r="D150" s="218" t="s">
        <v>479</v>
      </c>
      <c r="E150" s="3">
        <f>SUM(E151:E157)</f>
        <v>888589.8</v>
      </c>
      <c r="F150" s="3">
        <f>SUM(F151:F157)</f>
        <v>805474.70000000007</v>
      </c>
      <c r="G150" s="3">
        <f t="shared" ref="G150:X150" si="51">SUM(G151:G157)</f>
        <v>83115.100000000006</v>
      </c>
      <c r="H150" s="3">
        <f t="shared" si="51"/>
        <v>120</v>
      </c>
      <c r="I150" s="3">
        <f t="shared" si="51"/>
        <v>10126.700000000001</v>
      </c>
      <c r="J150" s="3">
        <f t="shared" si="51"/>
        <v>6446</v>
      </c>
      <c r="K150" s="3">
        <f t="shared" si="51"/>
        <v>1514</v>
      </c>
      <c r="L150" s="3">
        <f t="shared" si="51"/>
        <v>1006</v>
      </c>
      <c r="M150" s="3">
        <f t="shared" si="51"/>
        <v>297.60000000000002</v>
      </c>
      <c r="N150" s="3">
        <f t="shared" si="51"/>
        <v>10</v>
      </c>
      <c r="O150" s="3">
        <f t="shared" si="51"/>
        <v>31745</v>
      </c>
      <c r="P150" s="3">
        <f t="shared" si="51"/>
        <v>22198</v>
      </c>
      <c r="Q150" s="3">
        <f t="shared" si="51"/>
        <v>502.5</v>
      </c>
      <c r="R150" s="3">
        <f t="shared" si="51"/>
        <v>424.6</v>
      </c>
      <c r="S150" s="3">
        <f t="shared" si="51"/>
        <v>200</v>
      </c>
      <c r="T150" s="3">
        <f t="shared" si="51"/>
        <v>1298.1999999999998</v>
      </c>
      <c r="U150" s="3">
        <f t="shared" si="51"/>
        <v>431.70000000000005</v>
      </c>
      <c r="V150" s="3">
        <f t="shared" si="51"/>
        <v>1215.0999999999999</v>
      </c>
      <c r="W150" s="3">
        <f t="shared" si="51"/>
        <v>117.4</v>
      </c>
      <c r="X150" s="3">
        <f t="shared" si="51"/>
        <v>105</v>
      </c>
      <c r="Y150" s="3">
        <f>SUM(Y151:Y157)</f>
        <v>310.2</v>
      </c>
      <c r="Z150" s="3">
        <f>SUM(Z151:Z157)</f>
        <v>911.09999999999991</v>
      </c>
      <c r="AA150" s="3">
        <f t="shared" ref="AA150:AX150" si="52">SUM(AA151:AA157)</f>
        <v>18.2</v>
      </c>
      <c r="AB150" s="3">
        <f t="shared" si="52"/>
        <v>20</v>
      </c>
      <c r="AC150" s="3">
        <f t="shared" si="52"/>
        <v>964.80000000000007</v>
      </c>
      <c r="AD150" s="3">
        <f t="shared" si="52"/>
        <v>494.3</v>
      </c>
      <c r="AE150" s="3">
        <f t="shared" si="52"/>
        <v>171.89999999999998</v>
      </c>
      <c r="AF150" s="3">
        <f t="shared" si="52"/>
        <v>82</v>
      </c>
      <c r="AG150" s="3">
        <f t="shared" si="52"/>
        <v>159.80000000000001</v>
      </c>
      <c r="AH150" s="3">
        <f t="shared" si="52"/>
        <v>230</v>
      </c>
      <c r="AI150" s="3">
        <f t="shared" si="52"/>
        <v>70</v>
      </c>
      <c r="AJ150" s="3">
        <f t="shared" si="52"/>
        <v>87</v>
      </c>
      <c r="AK150" s="3">
        <f t="shared" si="52"/>
        <v>354</v>
      </c>
      <c r="AL150" s="3">
        <f t="shared" si="52"/>
        <v>96</v>
      </c>
      <c r="AM150" s="3">
        <f t="shared" si="52"/>
        <v>13</v>
      </c>
      <c r="AN150" s="3">
        <f t="shared" si="52"/>
        <v>15</v>
      </c>
      <c r="AO150" s="3">
        <f t="shared" si="52"/>
        <v>3</v>
      </c>
      <c r="AP150" s="3">
        <f t="shared" si="52"/>
        <v>118</v>
      </c>
      <c r="AQ150" s="3">
        <f t="shared" si="52"/>
        <v>196</v>
      </c>
      <c r="AR150" s="3">
        <f t="shared" si="52"/>
        <v>135.1</v>
      </c>
      <c r="AS150" s="3">
        <f t="shared" si="52"/>
        <v>480.59999999999997</v>
      </c>
      <c r="AT150" s="3">
        <f t="shared" si="52"/>
        <v>27.3</v>
      </c>
      <c r="AU150" s="3">
        <f t="shared" si="52"/>
        <v>175</v>
      </c>
      <c r="AV150" s="3">
        <f t="shared" si="52"/>
        <v>15</v>
      </c>
      <c r="AW150" s="3">
        <f t="shared" si="52"/>
        <v>69.8</v>
      </c>
      <c r="AX150" s="3">
        <f t="shared" si="52"/>
        <v>140.19999999999999</v>
      </c>
      <c r="AY150" s="3"/>
    </row>
    <row r="151" spans="1:51" s="37" customFormat="1" x14ac:dyDescent="0.25">
      <c r="A151" s="38"/>
      <c r="B151" s="38"/>
      <c r="C151" s="38">
        <v>64051</v>
      </c>
      <c r="D151" s="217" t="s">
        <v>480</v>
      </c>
      <c r="E151" s="39">
        <v>12603.9</v>
      </c>
      <c r="F151" s="39">
        <v>8757.2999999999993</v>
      </c>
      <c r="G151" s="39">
        <v>3846.6</v>
      </c>
      <c r="H151" s="39">
        <v>10</v>
      </c>
      <c r="I151" s="39">
        <v>1454.1</v>
      </c>
      <c r="J151" s="39">
        <v>900</v>
      </c>
      <c r="K151" s="39">
        <v>180.3</v>
      </c>
      <c r="L151" s="39"/>
      <c r="M151" s="39">
        <v>9</v>
      </c>
      <c r="N151" s="39">
        <v>8</v>
      </c>
      <c r="O151" s="39">
        <v>120</v>
      </c>
      <c r="P151" s="39">
        <v>26.5</v>
      </c>
      <c r="Q151" s="39"/>
      <c r="R151" s="39">
        <v>300</v>
      </c>
      <c r="S151" s="39">
        <v>40</v>
      </c>
      <c r="T151" s="39">
        <v>120</v>
      </c>
      <c r="U151" s="39">
        <v>30</v>
      </c>
      <c r="V151" s="39">
        <v>20</v>
      </c>
      <c r="W151" s="39"/>
      <c r="X151" s="39"/>
      <c r="Y151" s="39">
        <v>30.2</v>
      </c>
      <c r="Z151" s="39">
        <v>164.1</v>
      </c>
      <c r="AA151" s="39">
        <v>18.2</v>
      </c>
      <c r="AB151" s="39">
        <v>20</v>
      </c>
      <c r="AC151" s="39">
        <v>94.8</v>
      </c>
      <c r="AD151" s="39">
        <v>54</v>
      </c>
      <c r="AE151" s="39">
        <v>50.1</v>
      </c>
      <c r="AF151" s="39">
        <v>10</v>
      </c>
      <c r="AG151" s="39">
        <v>28.8</v>
      </c>
      <c r="AH151" s="39">
        <v>20</v>
      </c>
      <c r="AI151" s="39">
        <v>20</v>
      </c>
      <c r="AJ151" s="39">
        <v>30</v>
      </c>
      <c r="AK151" s="39"/>
      <c r="AL151" s="39">
        <v>3</v>
      </c>
      <c r="AM151" s="39">
        <v>1.5</v>
      </c>
      <c r="AN151" s="39">
        <v>4</v>
      </c>
      <c r="AO151" s="39">
        <v>2</v>
      </c>
      <c r="AP151" s="39">
        <v>10</v>
      </c>
      <c r="AQ151" s="39">
        <v>24</v>
      </c>
      <c r="AR151" s="39"/>
      <c r="AS151" s="39">
        <v>18</v>
      </c>
      <c r="AT151" s="39">
        <v>13.3</v>
      </c>
      <c r="AU151" s="39">
        <v>6</v>
      </c>
      <c r="AV151" s="39"/>
      <c r="AW151" s="39"/>
      <c r="AX151" s="39">
        <v>6.7</v>
      </c>
      <c r="AY151" s="39"/>
    </row>
    <row r="152" spans="1:51" s="37" customFormat="1" x14ac:dyDescent="0.25">
      <c r="A152" s="38"/>
      <c r="B152" s="38"/>
      <c r="C152" s="38">
        <v>64052</v>
      </c>
      <c r="D152" s="217" t="s">
        <v>481</v>
      </c>
      <c r="E152" s="39">
        <v>5701.8</v>
      </c>
      <c r="F152" s="39">
        <v>4755</v>
      </c>
      <c r="G152" s="39">
        <v>946.8</v>
      </c>
      <c r="H152" s="39">
        <v>10</v>
      </c>
      <c r="I152" s="39">
        <v>36</v>
      </c>
      <c r="J152" s="39">
        <v>180</v>
      </c>
      <c r="K152" s="39">
        <v>11.7</v>
      </c>
      <c r="L152" s="39">
        <v>24</v>
      </c>
      <c r="M152" s="39">
        <v>6</v>
      </c>
      <c r="N152" s="39">
        <v>2</v>
      </c>
      <c r="O152" s="39">
        <v>30</v>
      </c>
      <c r="P152" s="39">
        <v>20.5</v>
      </c>
      <c r="Q152" s="39">
        <v>24</v>
      </c>
      <c r="R152" s="39">
        <v>39</v>
      </c>
      <c r="S152" s="39">
        <v>10</v>
      </c>
      <c r="T152" s="39">
        <v>122.4</v>
      </c>
      <c r="U152" s="39">
        <v>10.8</v>
      </c>
      <c r="V152" s="39">
        <v>60</v>
      </c>
      <c r="W152" s="39">
        <v>12</v>
      </c>
      <c r="X152" s="39">
        <v>12</v>
      </c>
      <c r="Y152" s="39">
        <v>20</v>
      </c>
      <c r="Z152" s="39">
        <v>37.799999999999997</v>
      </c>
      <c r="AA152" s="39"/>
      <c r="AB152" s="39"/>
      <c r="AC152" s="39">
        <v>37.200000000000003</v>
      </c>
      <c r="AD152" s="39">
        <v>33</v>
      </c>
      <c r="AE152" s="39">
        <v>12</v>
      </c>
      <c r="AF152" s="39">
        <v>8</v>
      </c>
      <c r="AG152" s="39">
        <v>18</v>
      </c>
      <c r="AH152" s="39">
        <v>15</v>
      </c>
      <c r="AI152" s="39">
        <v>5</v>
      </c>
      <c r="AJ152" s="39">
        <v>10</v>
      </c>
      <c r="AK152" s="39">
        <v>6</v>
      </c>
      <c r="AL152" s="39">
        <v>3</v>
      </c>
      <c r="AM152" s="39">
        <v>3</v>
      </c>
      <c r="AN152" s="39">
        <v>4</v>
      </c>
      <c r="AO152" s="39">
        <v>1</v>
      </c>
      <c r="AP152" s="39">
        <v>9</v>
      </c>
      <c r="AQ152" s="39">
        <v>49</v>
      </c>
      <c r="AR152" s="39">
        <v>10</v>
      </c>
      <c r="AS152" s="39">
        <v>5.4</v>
      </c>
      <c r="AT152" s="39">
        <v>6</v>
      </c>
      <c r="AU152" s="39">
        <v>21</v>
      </c>
      <c r="AV152" s="39">
        <v>5</v>
      </c>
      <c r="AW152" s="39">
        <v>6</v>
      </c>
      <c r="AX152" s="39">
        <v>12</v>
      </c>
      <c r="AY152" s="39"/>
    </row>
    <row r="153" spans="1:51" s="37" customFormat="1" x14ac:dyDescent="0.25">
      <c r="A153" s="38"/>
      <c r="B153" s="38"/>
      <c r="C153" s="38">
        <v>64053</v>
      </c>
      <c r="D153" s="217" t="s">
        <v>482</v>
      </c>
      <c r="E153" s="39">
        <v>35104.300000000003</v>
      </c>
      <c r="F153" s="39">
        <v>14542.8</v>
      </c>
      <c r="G153" s="39">
        <v>20561.5</v>
      </c>
      <c r="H153" s="39">
        <v>10</v>
      </c>
      <c r="I153" s="39">
        <v>500</v>
      </c>
      <c r="J153" s="39">
        <v>80</v>
      </c>
      <c r="K153" s="39">
        <v>138</v>
      </c>
      <c r="L153" s="39">
        <v>30</v>
      </c>
      <c r="M153" s="39">
        <v>23</v>
      </c>
      <c r="N153" s="39"/>
      <c r="O153" s="39">
        <v>14945</v>
      </c>
      <c r="P153" s="39">
        <v>4041</v>
      </c>
      <c r="Q153" s="39">
        <v>62.5</v>
      </c>
      <c r="R153" s="39">
        <v>14</v>
      </c>
      <c r="S153" s="39">
        <v>10</v>
      </c>
      <c r="T153" s="39">
        <v>116</v>
      </c>
      <c r="U153" s="39">
        <v>24</v>
      </c>
      <c r="V153" s="39">
        <v>84.5</v>
      </c>
      <c r="W153" s="39"/>
      <c r="X153" s="39"/>
      <c r="Y153" s="39">
        <v>20</v>
      </c>
      <c r="Z153" s="39">
        <v>19.2</v>
      </c>
      <c r="AA153" s="39"/>
      <c r="AB153" s="39"/>
      <c r="AC153" s="39">
        <v>129.6</v>
      </c>
      <c r="AD153" s="39">
        <v>52.8</v>
      </c>
      <c r="AE153" s="39">
        <v>5</v>
      </c>
      <c r="AF153" s="39">
        <v>6</v>
      </c>
      <c r="AG153" s="39">
        <v>10</v>
      </c>
      <c r="AH153" s="39">
        <v>25</v>
      </c>
      <c r="AI153" s="39">
        <v>5</v>
      </c>
      <c r="AJ153" s="39"/>
      <c r="AK153" s="39">
        <v>21</v>
      </c>
      <c r="AL153" s="39">
        <v>20</v>
      </c>
      <c r="AM153" s="39">
        <v>4</v>
      </c>
      <c r="AN153" s="39">
        <v>2</v>
      </c>
      <c r="AO153" s="39"/>
      <c r="AP153" s="39">
        <v>24</v>
      </c>
      <c r="AQ153" s="39"/>
      <c r="AR153" s="39">
        <v>29.9</v>
      </c>
      <c r="AS153" s="39">
        <v>60</v>
      </c>
      <c r="AT153" s="39"/>
      <c r="AU153" s="39">
        <v>15</v>
      </c>
      <c r="AV153" s="39"/>
      <c r="AW153" s="39">
        <v>15</v>
      </c>
      <c r="AX153" s="39">
        <v>20</v>
      </c>
      <c r="AY153" s="39"/>
    </row>
    <row r="154" spans="1:51" s="37" customFormat="1" x14ac:dyDescent="0.25">
      <c r="A154" s="38"/>
      <c r="B154" s="38"/>
      <c r="C154" s="38">
        <v>64054</v>
      </c>
      <c r="D154" s="217" t="s">
        <v>483</v>
      </c>
      <c r="E154" s="39">
        <v>610248.80000000005</v>
      </c>
      <c r="F154" s="39">
        <v>575193.30000000005</v>
      </c>
      <c r="G154" s="39">
        <v>35055.5</v>
      </c>
      <c r="H154" s="39">
        <v>70</v>
      </c>
      <c r="I154" s="39">
        <v>7950.6</v>
      </c>
      <c r="J154" s="39">
        <v>3286</v>
      </c>
      <c r="K154" s="39">
        <v>1179</v>
      </c>
      <c r="L154" s="39">
        <v>144</v>
      </c>
      <c r="M154" s="39">
        <v>197.6</v>
      </c>
      <c r="N154" s="39"/>
      <c r="O154" s="39"/>
      <c r="P154" s="39">
        <v>16834</v>
      </c>
      <c r="Q154" s="39">
        <v>381</v>
      </c>
      <c r="R154" s="39">
        <v>38</v>
      </c>
      <c r="S154" s="39">
        <v>110</v>
      </c>
      <c r="T154" s="39">
        <v>869.3</v>
      </c>
      <c r="U154" s="39">
        <v>353.6</v>
      </c>
      <c r="V154" s="39">
        <v>875.1</v>
      </c>
      <c r="W154" s="39">
        <v>16.399999999999999</v>
      </c>
      <c r="X154" s="39">
        <v>33</v>
      </c>
      <c r="Y154" s="39">
        <v>190</v>
      </c>
      <c r="Z154" s="39">
        <v>316.8</v>
      </c>
      <c r="AA154" s="39"/>
      <c r="AB154" s="39"/>
      <c r="AC154" s="39">
        <v>583.20000000000005</v>
      </c>
      <c r="AD154" s="39">
        <v>257.3</v>
      </c>
      <c r="AE154" s="39">
        <v>46.6</v>
      </c>
      <c r="AF154" s="39">
        <v>48</v>
      </c>
      <c r="AG154" s="39">
        <v>60</v>
      </c>
      <c r="AH154" s="39">
        <v>100</v>
      </c>
      <c r="AI154" s="39">
        <v>30</v>
      </c>
      <c r="AJ154" s="39">
        <v>40</v>
      </c>
      <c r="AK154" s="39">
        <v>288</v>
      </c>
      <c r="AL154" s="39">
        <v>58</v>
      </c>
      <c r="AM154" s="39"/>
      <c r="AN154" s="39">
        <v>2</v>
      </c>
      <c r="AO154" s="39"/>
      <c r="AP154" s="39">
        <v>36</v>
      </c>
      <c r="AQ154" s="39">
        <v>93</v>
      </c>
      <c r="AR154" s="39">
        <v>75.2</v>
      </c>
      <c r="AS154" s="39">
        <v>288</v>
      </c>
      <c r="AT154" s="39">
        <v>8</v>
      </c>
      <c r="AU154" s="39">
        <v>95</v>
      </c>
      <c r="AV154" s="39">
        <v>10</v>
      </c>
      <c r="AW154" s="39">
        <v>28.8</v>
      </c>
      <c r="AX154" s="39">
        <v>64</v>
      </c>
      <c r="AY154" s="39"/>
    </row>
    <row r="155" spans="1:51" s="37" customFormat="1" x14ac:dyDescent="0.25">
      <c r="A155" s="38"/>
      <c r="B155" s="38"/>
      <c r="C155" s="38">
        <v>64055</v>
      </c>
      <c r="D155" s="217" t="s">
        <v>484</v>
      </c>
      <c r="E155" s="39">
        <v>3797</v>
      </c>
      <c r="F155" s="39">
        <v>1573.3</v>
      </c>
      <c r="G155" s="39">
        <v>2223.6999999999998</v>
      </c>
      <c r="H155" s="39">
        <v>10</v>
      </c>
      <c r="I155" s="39">
        <v>96</v>
      </c>
      <c r="J155" s="39">
        <v>50</v>
      </c>
      <c r="K155" s="39"/>
      <c r="L155" s="39">
        <v>30</v>
      </c>
      <c r="M155" s="39">
        <v>14</v>
      </c>
      <c r="N155" s="39"/>
      <c r="O155" s="39"/>
      <c r="P155" s="39">
        <v>696</v>
      </c>
      <c r="Q155" s="39">
        <v>35</v>
      </c>
      <c r="R155" s="39">
        <v>33.6</v>
      </c>
      <c r="S155" s="39">
        <v>20</v>
      </c>
      <c r="T155" s="39">
        <v>58.5</v>
      </c>
      <c r="U155" s="39">
        <v>13.3</v>
      </c>
      <c r="V155" s="39">
        <v>175.5</v>
      </c>
      <c r="W155" s="39">
        <v>83</v>
      </c>
      <c r="X155" s="39">
        <v>60</v>
      </c>
      <c r="Y155" s="39">
        <v>42</v>
      </c>
      <c r="Z155" s="39">
        <v>210</v>
      </c>
      <c r="AA155" s="39"/>
      <c r="AB155" s="39"/>
      <c r="AC155" s="39">
        <v>110.4</v>
      </c>
      <c r="AD155" s="39">
        <v>57</v>
      </c>
      <c r="AE155" s="39">
        <v>58.2</v>
      </c>
      <c r="AF155" s="39">
        <v>10</v>
      </c>
      <c r="AG155" s="39">
        <v>35</v>
      </c>
      <c r="AH155" s="39">
        <v>50</v>
      </c>
      <c r="AI155" s="39">
        <v>8</v>
      </c>
      <c r="AJ155" s="39">
        <v>5</v>
      </c>
      <c r="AK155" s="39">
        <v>39</v>
      </c>
      <c r="AL155" s="39">
        <v>5</v>
      </c>
      <c r="AM155" s="39">
        <v>2.5</v>
      </c>
      <c r="AN155" s="39">
        <v>1</v>
      </c>
      <c r="AO155" s="39"/>
      <c r="AP155" s="39">
        <v>36</v>
      </c>
      <c r="AQ155" s="39">
        <v>20</v>
      </c>
      <c r="AR155" s="39">
        <v>20</v>
      </c>
      <c r="AS155" s="39">
        <v>67.2</v>
      </c>
      <c r="AT155" s="39"/>
      <c r="AU155" s="39">
        <v>30</v>
      </c>
      <c r="AV155" s="39"/>
      <c r="AW155" s="39">
        <v>5</v>
      </c>
      <c r="AX155" s="39">
        <v>37.5</v>
      </c>
      <c r="AY155" s="39"/>
    </row>
    <row r="156" spans="1:51" s="37" customFormat="1" x14ac:dyDescent="0.25">
      <c r="A156" s="38"/>
      <c r="B156" s="38"/>
      <c r="C156" s="38">
        <v>64056</v>
      </c>
      <c r="D156" s="217" t="s">
        <v>485</v>
      </c>
      <c r="E156" s="39">
        <v>218334</v>
      </c>
      <c r="F156" s="39">
        <v>200532</v>
      </c>
      <c r="G156" s="39">
        <v>17802</v>
      </c>
      <c r="H156" s="39">
        <v>10</v>
      </c>
      <c r="I156" s="39">
        <v>90</v>
      </c>
      <c r="J156" s="39">
        <v>30</v>
      </c>
      <c r="K156" s="39">
        <v>5</v>
      </c>
      <c r="L156" s="39">
        <v>20</v>
      </c>
      <c r="M156" s="39">
        <v>48</v>
      </c>
      <c r="N156" s="39"/>
      <c r="O156" s="39">
        <v>16650</v>
      </c>
      <c r="P156" s="39">
        <v>580</v>
      </c>
      <c r="Q156" s="39"/>
      <c r="R156" s="39"/>
      <c r="S156" s="39">
        <v>10</v>
      </c>
      <c r="T156" s="39">
        <v>12</v>
      </c>
      <c r="U156" s="39"/>
      <c r="V156" s="39"/>
      <c r="W156" s="39">
        <v>6</v>
      </c>
      <c r="X156" s="39"/>
      <c r="Y156" s="39">
        <v>8</v>
      </c>
      <c r="Z156" s="39">
        <v>163.19999999999999</v>
      </c>
      <c r="AA156" s="39"/>
      <c r="AB156" s="39"/>
      <c r="AC156" s="39">
        <v>9.6</v>
      </c>
      <c r="AD156" s="39">
        <v>40.200000000000003</v>
      </c>
      <c r="AE156" s="39"/>
      <c r="AF156" s="39"/>
      <c r="AG156" s="39">
        <v>8</v>
      </c>
      <c r="AH156" s="39">
        <v>20</v>
      </c>
      <c r="AI156" s="39">
        <v>2</v>
      </c>
      <c r="AJ156" s="39">
        <v>2</v>
      </c>
      <c r="AK156" s="39"/>
      <c r="AL156" s="39">
        <v>7</v>
      </c>
      <c r="AM156" s="39">
        <v>2</v>
      </c>
      <c r="AN156" s="39">
        <v>1</v>
      </c>
      <c r="AO156" s="39"/>
      <c r="AP156" s="39">
        <v>3</v>
      </c>
      <c r="AQ156" s="39">
        <v>10</v>
      </c>
      <c r="AR156" s="39"/>
      <c r="AS156" s="39">
        <v>42</v>
      </c>
      <c r="AT156" s="39"/>
      <c r="AU156" s="39">
        <v>8</v>
      </c>
      <c r="AV156" s="39"/>
      <c r="AW156" s="39">
        <v>15</v>
      </c>
      <c r="AX156" s="39"/>
      <c r="AY156" s="39"/>
    </row>
    <row r="157" spans="1:51" s="37" customFormat="1" x14ac:dyDescent="0.25">
      <c r="A157" s="38"/>
      <c r="B157" s="38"/>
      <c r="C157" s="38">
        <v>64058</v>
      </c>
      <c r="D157" s="217" t="s">
        <v>486</v>
      </c>
      <c r="E157" s="39">
        <v>2800</v>
      </c>
      <c r="F157" s="39">
        <v>121</v>
      </c>
      <c r="G157" s="39">
        <v>2679</v>
      </c>
      <c r="H157" s="39"/>
      <c r="I157" s="39"/>
      <c r="J157" s="39">
        <v>1920</v>
      </c>
      <c r="K157" s="39"/>
      <c r="L157" s="39">
        <v>758</v>
      </c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>
        <v>1</v>
      </c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x14ac:dyDescent="0.25">
      <c r="A158" s="4"/>
      <c r="B158" s="4">
        <v>6406</v>
      </c>
      <c r="C158" s="4"/>
      <c r="D158" s="218" t="s">
        <v>487</v>
      </c>
      <c r="E158" s="3">
        <f t="shared" ref="E158:AY158" si="53">SUM(E159:E162)</f>
        <v>106298.1</v>
      </c>
      <c r="F158" s="3">
        <f t="shared" si="53"/>
        <v>30254.800000000003</v>
      </c>
      <c r="G158" s="3">
        <f t="shared" si="53"/>
        <v>76043.299999999988</v>
      </c>
      <c r="H158" s="3">
        <f t="shared" si="53"/>
        <v>83</v>
      </c>
      <c r="I158" s="3">
        <f t="shared" si="53"/>
        <v>646.79999999999995</v>
      </c>
      <c r="J158" s="3">
        <f t="shared" si="53"/>
        <v>352.9</v>
      </c>
      <c r="K158" s="3">
        <f t="shared" si="53"/>
        <v>341.6</v>
      </c>
      <c r="L158" s="3">
        <f t="shared" si="53"/>
        <v>272</v>
      </c>
      <c r="M158" s="3">
        <f t="shared" si="53"/>
        <v>136.10000000000002</v>
      </c>
      <c r="N158" s="3">
        <f t="shared" si="53"/>
        <v>0</v>
      </c>
      <c r="O158" s="3">
        <f t="shared" si="53"/>
        <v>52007</v>
      </c>
      <c r="P158" s="3">
        <f t="shared" si="53"/>
        <v>12284</v>
      </c>
      <c r="Q158" s="3">
        <f t="shared" si="53"/>
        <v>552.79999999999995</v>
      </c>
      <c r="R158" s="3">
        <f t="shared" si="53"/>
        <v>71.400000000000006</v>
      </c>
      <c r="S158" s="3">
        <f t="shared" si="53"/>
        <v>3909</v>
      </c>
      <c r="T158" s="3">
        <f t="shared" si="53"/>
        <v>646.29999999999995</v>
      </c>
      <c r="U158" s="3">
        <f t="shared" si="53"/>
        <v>132.69999999999999</v>
      </c>
      <c r="V158" s="3">
        <f t="shared" si="53"/>
        <v>577.5</v>
      </c>
      <c r="W158" s="3">
        <f t="shared" si="53"/>
        <v>79.199999999999989</v>
      </c>
      <c r="X158" s="3">
        <f t="shared" si="53"/>
        <v>166</v>
      </c>
      <c r="Y158" s="3">
        <f t="shared" si="53"/>
        <v>277</v>
      </c>
      <c r="Z158" s="3">
        <f t="shared" si="53"/>
        <v>622.70000000000005</v>
      </c>
      <c r="AA158" s="3">
        <f t="shared" si="53"/>
        <v>0</v>
      </c>
      <c r="AB158" s="3">
        <f t="shared" si="53"/>
        <v>0</v>
      </c>
      <c r="AC158" s="3">
        <f t="shared" si="53"/>
        <v>540</v>
      </c>
      <c r="AD158" s="3">
        <f t="shared" si="53"/>
        <v>188.8</v>
      </c>
      <c r="AE158" s="3">
        <f t="shared" si="53"/>
        <v>112.4</v>
      </c>
      <c r="AF158" s="3">
        <f t="shared" si="53"/>
        <v>96</v>
      </c>
      <c r="AG158" s="3">
        <f t="shared" si="53"/>
        <v>114.6</v>
      </c>
      <c r="AH158" s="3">
        <f t="shared" si="53"/>
        <v>85</v>
      </c>
      <c r="AI158" s="3">
        <f t="shared" si="53"/>
        <v>59.7</v>
      </c>
      <c r="AJ158" s="3">
        <f t="shared" si="53"/>
        <v>29.2</v>
      </c>
      <c r="AK158" s="3">
        <f t="shared" si="53"/>
        <v>234</v>
      </c>
      <c r="AL158" s="3">
        <f t="shared" si="53"/>
        <v>35.700000000000003</v>
      </c>
      <c r="AM158" s="3">
        <f t="shared" si="53"/>
        <v>16.399999999999999</v>
      </c>
      <c r="AN158" s="3">
        <f t="shared" si="53"/>
        <v>21</v>
      </c>
      <c r="AO158" s="3">
        <f t="shared" si="53"/>
        <v>13</v>
      </c>
      <c r="AP158" s="3">
        <f t="shared" si="53"/>
        <v>89.2</v>
      </c>
      <c r="AQ158" s="3">
        <f t="shared" si="53"/>
        <v>144</v>
      </c>
      <c r="AR158" s="3">
        <f t="shared" si="53"/>
        <v>162</v>
      </c>
      <c r="AS158" s="3">
        <f t="shared" si="53"/>
        <v>252.3</v>
      </c>
      <c r="AT158" s="3">
        <f t="shared" si="53"/>
        <v>42</v>
      </c>
      <c r="AU158" s="3">
        <f t="shared" si="53"/>
        <v>430.8</v>
      </c>
      <c r="AV158" s="3">
        <f t="shared" si="53"/>
        <v>38.6</v>
      </c>
      <c r="AW158" s="3">
        <f t="shared" si="53"/>
        <v>79.2</v>
      </c>
      <c r="AX158" s="3">
        <f t="shared" si="53"/>
        <v>101.4</v>
      </c>
      <c r="AY158" s="3">
        <f t="shared" si="53"/>
        <v>0</v>
      </c>
    </row>
    <row r="159" spans="1:51" s="37" customFormat="1" x14ac:dyDescent="0.25">
      <c r="A159" s="38"/>
      <c r="B159" s="38"/>
      <c r="C159" s="38">
        <v>64061</v>
      </c>
      <c r="D159" s="217" t="s">
        <v>488</v>
      </c>
      <c r="E159" s="39">
        <v>64355</v>
      </c>
      <c r="F159" s="39">
        <v>19373.900000000001</v>
      </c>
      <c r="G159" s="39">
        <v>44981.1</v>
      </c>
      <c r="H159" s="39">
        <v>42</v>
      </c>
      <c r="I159" s="39">
        <v>378</v>
      </c>
      <c r="J159" s="39">
        <v>229.7</v>
      </c>
      <c r="K159" s="39">
        <v>30</v>
      </c>
      <c r="L159" s="39">
        <v>171</v>
      </c>
      <c r="M159" s="39">
        <v>61.2</v>
      </c>
      <c r="N159" s="39"/>
      <c r="O159" s="39">
        <v>31579</v>
      </c>
      <c r="P159" s="39">
        <v>7029</v>
      </c>
      <c r="Q159" s="39">
        <v>303.8</v>
      </c>
      <c r="R159" s="39">
        <v>44.4</v>
      </c>
      <c r="S159" s="39">
        <v>1960</v>
      </c>
      <c r="T159" s="39">
        <v>352.5</v>
      </c>
      <c r="U159" s="39">
        <v>78.7</v>
      </c>
      <c r="V159" s="39">
        <v>363.8</v>
      </c>
      <c r="W159" s="39">
        <v>44.4</v>
      </c>
      <c r="X159" s="39">
        <v>108</v>
      </c>
      <c r="Y159" s="39">
        <v>163.19999999999999</v>
      </c>
      <c r="Z159" s="39">
        <v>403.8</v>
      </c>
      <c r="AA159" s="39"/>
      <c r="AB159" s="39"/>
      <c r="AC159" s="39">
        <v>320.39999999999998</v>
      </c>
      <c r="AD159" s="39">
        <v>111.8</v>
      </c>
      <c r="AE159" s="39">
        <v>66.5</v>
      </c>
      <c r="AF159" s="39">
        <v>60</v>
      </c>
      <c r="AG159" s="39">
        <v>69.599999999999994</v>
      </c>
      <c r="AH159" s="39">
        <v>50</v>
      </c>
      <c r="AI159" s="39">
        <v>32.799999999999997</v>
      </c>
      <c r="AJ159" s="39">
        <v>19</v>
      </c>
      <c r="AK159" s="39">
        <v>118.8</v>
      </c>
      <c r="AL159" s="39">
        <v>22</v>
      </c>
      <c r="AM159" s="39">
        <v>10</v>
      </c>
      <c r="AN159" s="39">
        <v>12.5</v>
      </c>
      <c r="AO159" s="39">
        <v>9.5</v>
      </c>
      <c r="AP159" s="39">
        <v>56.2</v>
      </c>
      <c r="AQ159" s="39">
        <v>82.8</v>
      </c>
      <c r="AR159" s="39">
        <v>90</v>
      </c>
      <c r="AS159" s="39">
        <v>115.5</v>
      </c>
      <c r="AT159" s="39">
        <v>24</v>
      </c>
      <c r="AU159" s="39">
        <v>232.8</v>
      </c>
      <c r="AV159" s="39">
        <v>22.8</v>
      </c>
      <c r="AW159" s="39">
        <v>51.6</v>
      </c>
      <c r="AX159" s="39">
        <v>60</v>
      </c>
      <c r="AY159" s="39"/>
    </row>
    <row r="160" spans="1:51" s="37" customFormat="1" x14ac:dyDescent="0.25">
      <c r="A160" s="38"/>
      <c r="B160" s="38"/>
      <c r="C160" s="38">
        <v>64063</v>
      </c>
      <c r="D160" s="217" t="s">
        <v>489</v>
      </c>
      <c r="E160" s="39">
        <v>40959.800000000003</v>
      </c>
      <c r="F160" s="39">
        <v>10251.5</v>
      </c>
      <c r="G160" s="39">
        <v>30708.3</v>
      </c>
      <c r="H160" s="39">
        <v>31</v>
      </c>
      <c r="I160" s="39">
        <v>268.8</v>
      </c>
      <c r="J160" s="39">
        <v>123.2</v>
      </c>
      <c r="K160" s="39">
        <v>21.6</v>
      </c>
      <c r="L160" s="39">
        <v>101</v>
      </c>
      <c r="M160" s="39">
        <v>54.2</v>
      </c>
      <c r="N160" s="39"/>
      <c r="O160" s="39">
        <v>20428</v>
      </c>
      <c r="P160" s="39">
        <v>5255</v>
      </c>
      <c r="Q160" s="39">
        <v>249</v>
      </c>
      <c r="R160" s="39">
        <v>27</v>
      </c>
      <c r="S160" s="39">
        <v>1949</v>
      </c>
      <c r="T160" s="39">
        <v>293.8</v>
      </c>
      <c r="U160" s="39">
        <v>54</v>
      </c>
      <c r="V160" s="39">
        <v>213.7</v>
      </c>
      <c r="W160" s="39">
        <v>34.799999999999997</v>
      </c>
      <c r="X160" s="39">
        <v>58</v>
      </c>
      <c r="Y160" s="39">
        <v>100.8</v>
      </c>
      <c r="Z160" s="39">
        <v>218.9</v>
      </c>
      <c r="AA160" s="39"/>
      <c r="AB160" s="39"/>
      <c r="AC160" s="39">
        <v>213.6</v>
      </c>
      <c r="AD160" s="39">
        <v>72</v>
      </c>
      <c r="AE160" s="39">
        <v>45.9</v>
      </c>
      <c r="AF160" s="39">
        <v>36</v>
      </c>
      <c r="AG160" s="39">
        <v>45</v>
      </c>
      <c r="AH160" s="39">
        <v>30</v>
      </c>
      <c r="AI160" s="39">
        <v>25.7</v>
      </c>
      <c r="AJ160" s="39">
        <v>8.1999999999999993</v>
      </c>
      <c r="AK160" s="39">
        <v>115.2</v>
      </c>
      <c r="AL160" s="39">
        <v>13.7</v>
      </c>
      <c r="AM160" s="39">
        <v>6.4</v>
      </c>
      <c r="AN160" s="39">
        <v>8.5</v>
      </c>
      <c r="AO160" s="39">
        <v>3.5</v>
      </c>
      <c r="AP160" s="39">
        <v>32</v>
      </c>
      <c r="AQ160" s="39">
        <v>61.2</v>
      </c>
      <c r="AR160" s="39">
        <v>72</v>
      </c>
      <c r="AS160" s="39">
        <v>136.80000000000001</v>
      </c>
      <c r="AT160" s="39">
        <v>18</v>
      </c>
      <c r="AU160" s="39">
        <v>198</v>
      </c>
      <c r="AV160" s="39">
        <v>15.8</v>
      </c>
      <c r="AW160" s="39">
        <v>27.6</v>
      </c>
      <c r="AX160" s="39">
        <v>41.4</v>
      </c>
      <c r="AY160" s="39"/>
    </row>
    <row r="161" spans="1:51" s="37" customFormat="1" x14ac:dyDescent="0.25">
      <c r="A161" s="38"/>
      <c r="B161" s="38"/>
      <c r="C161" s="38">
        <v>64064</v>
      </c>
      <c r="D161" s="217" t="s">
        <v>490</v>
      </c>
      <c r="E161" s="39">
        <v>663.3</v>
      </c>
      <c r="F161" s="39">
        <v>629.4</v>
      </c>
      <c r="G161" s="39">
        <v>33.9</v>
      </c>
      <c r="H161" s="39">
        <v>10</v>
      </c>
      <c r="I161" s="39"/>
      <c r="J161" s="39"/>
      <c r="K161" s="39"/>
      <c r="L161" s="39"/>
      <c r="M161" s="39">
        <v>0.7</v>
      </c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>
        <v>3</v>
      </c>
      <c r="Z161" s="39"/>
      <c r="AA161" s="39"/>
      <c r="AB161" s="39"/>
      <c r="AC161" s="39">
        <v>6</v>
      </c>
      <c r="AD161" s="39">
        <v>5</v>
      </c>
      <c r="AE161" s="39"/>
      <c r="AF161" s="39"/>
      <c r="AG161" s="39"/>
      <c r="AH161" s="39">
        <v>5</v>
      </c>
      <c r="AI161" s="39">
        <v>1.2</v>
      </c>
      <c r="AJ161" s="39">
        <v>2</v>
      </c>
      <c r="AK161" s="39"/>
      <c r="AL161" s="39"/>
      <c r="AM161" s="39"/>
      <c r="AN161" s="39"/>
      <c r="AO161" s="39"/>
      <c r="AP161" s="39">
        <v>1</v>
      </c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s="37" customFormat="1" x14ac:dyDescent="0.25">
      <c r="A162" s="38"/>
      <c r="B162" s="38"/>
      <c r="C162" s="38">
        <v>64068</v>
      </c>
      <c r="D162" s="217" t="s">
        <v>486</v>
      </c>
      <c r="E162" s="39">
        <v>320</v>
      </c>
      <c r="F162" s="39"/>
      <c r="G162" s="39">
        <v>320</v>
      </c>
      <c r="H162" s="39"/>
      <c r="I162" s="39"/>
      <c r="J162" s="39"/>
      <c r="K162" s="39">
        <v>290</v>
      </c>
      <c r="L162" s="39"/>
      <c r="M162" s="39">
        <v>20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>
        <v>10</v>
      </c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x14ac:dyDescent="0.25">
      <c r="A163" s="4"/>
      <c r="B163" s="4">
        <v>6498</v>
      </c>
      <c r="C163" s="4"/>
      <c r="D163" s="218" t="s">
        <v>491</v>
      </c>
      <c r="E163" s="3">
        <f>SUM(E164)</f>
        <v>1223</v>
      </c>
      <c r="F163" s="3">
        <f t="shared" ref="F163:X163" si="54">SUM(F164)</f>
        <v>0</v>
      </c>
      <c r="G163" s="3">
        <f t="shared" si="54"/>
        <v>1223</v>
      </c>
      <c r="H163" s="3">
        <f t="shared" si="54"/>
        <v>0</v>
      </c>
      <c r="I163" s="3">
        <f t="shared" si="54"/>
        <v>1069</v>
      </c>
      <c r="J163" s="3">
        <f t="shared" si="54"/>
        <v>0</v>
      </c>
      <c r="K163" s="3">
        <f t="shared" si="54"/>
        <v>0</v>
      </c>
      <c r="L163" s="3">
        <f t="shared" si="54"/>
        <v>0</v>
      </c>
      <c r="M163" s="3">
        <f t="shared" si="54"/>
        <v>0</v>
      </c>
      <c r="N163" s="3">
        <f t="shared" si="54"/>
        <v>0</v>
      </c>
      <c r="O163" s="3">
        <f t="shared" si="54"/>
        <v>0</v>
      </c>
      <c r="P163" s="3">
        <f t="shared" si="54"/>
        <v>0</v>
      </c>
      <c r="Q163" s="3">
        <f t="shared" si="54"/>
        <v>0</v>
      </c>
      <c r="R163" s="3">
        <f t="shared" si="54"/>
        <v>0</v>
      </c>
      <c r="S163" s="3">
        <f t="shared" si="54"/>
        <v>0</v>
      </c>
      <c r="T163" s="3">
        <f t="shared" si="54"/>
        <v>0</v>
      </c>
      <c r="U163" s="3">
        <f t="shared" si="54"/>
        <v>0</v>
      </c>
      <c r="V163" s="3">
        <f t="shared" si="54"/>
        <v>0</v>
      </c>
      <c r="W163" s="3">
        <f t="shared" si="54"/>
        <v>0</v>
      </c>
      <c r="X163" s="3">
        <f t="shared" si="54"/>
        <v>0</v>
      </c>
      <c r="Y163" s="3">
        <f>SUM(Y164)</f>
        <v>0</v>
      </c>
      <c r="Z163" s="3">
        <f>SUM(Z164)</f>
        <v>0</v>
      </c>
      <c r="AA163" s="3">
        <f t="shared" ref="AA163:AY163" si="55">SUM(AA164)</f>
        <v>0</v>
      </c>
      <c r="AB163" s="3">
        <f t="shared" si="55"/>
        <v>0</v>
      </c>
      <c r="AC163" s="3">
        <f t="shared" si="55"/>
        <v>0</v>
      </c>
      <c r="AD163" s="3">
        <f t="shared" si="55"/>
        <v>0</v>
      </c>
      <c r="AE163" s="3">
        <f t="shared" si="55"/>
        <v>0</v>
      </c>
      <c r="AF163" s="3">
        <f t="shared" si="55"/>
        <v>0</v>
      </c>
      <c r="AG163" s="3">
        <f t="shared" si="55"/>
        <v>0</v>
      </c>
      <c r="AH163" s="3">
        <f t="shared" si="55"/>
        <v>0</v>
      </c>
      <c r="AI163" s="3">
        <f t="shared" si="55"/>
        <v>0</v>
      </c>
      <c r="AJ163" s="3">
        <f t="shared" si="55"/>
        <v>0</v>
      </c>
      <c r="AK163" s="3">
        <f t="shared" si="55"/>
        <v>0</v>
      </c>
      <c r="AL163" s="3">
        <f t="shared" si="55"/>
        <v>0</v>
      </c>
      <c r="AM163" s="3">
        <f t="shared" si="55"/>
        <v>0</v>
      </c>
      <c r="AN163" s="3">
        <f t="shared" si="55"/>
        <v>0</v>
      </c>
      <c r="AO163" s="3">
        <f t="shared" si="55"/>
        <v>0</v>
      </c>
      <c r="AP163" s="3">
        <f t="shared" si="55"/>
        <v>0</v>
      </c>
      <c r="AQ163" s="3">
        <f t="shared" si="55"/>
        <v>0</v>
      </c>
      <c r="AR163" s="3">
        <f t="shared" si="55"/>
        <v>0</v>
      </c>
      <c r="AS163" s="3">
        <f t="shared" si="55"/>
        <v>154</v>
      </c>
      <c r="AT163" s="3">
        <f t="shared" si="55"/>
        <v>0</v>
      </c>
      <c r="AU163" s="3">
        <f t="shared" si="55"/>
        <v>0</v>
      </c>
      <c r="AV163" s="3">
        <f t="shared" si="55"/>
        <v>0</v>
      </c>
      <c r="AW163" s="3">
        <f t="shared" si="55"/>
        <v>0</v>
      </c>
      <c r="AX163" s="3">
        <f t="shared" si="55"/>
        <v>0</v>
      </c>
      <c r="AY163" s="3">
        <f t="shared" si="55"/>
        <v>0</v>
      </c>
    </row>
    <row r="164" spans="1:51" s="37" customFormat="1" x14ac:dyDescent="0.25">
      <c r="A164" s="38"/>
      <c r="B164" s="38"/>
      <c r="C164" s="38">
        <v>64981</v>
      </c>
      <c r="D164" s="217" t="s">
        <v>491</v>
      </c>
      <c r="E164" s="39">
        <v>1223</v>
      </c>
      <c r="F164" s="39"/>
      <c r="G164" s="39">
        <v>1223</v>
      </c>
      <c r="H164" s="39"/>
      <c r="I164" s="39">
        <v>1069</v>
      </c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>
        <v>154</v>
      </c>
      <c r="AT164" s="39"/>
      <c r="AU164" s="39"/>
      <c r="AV164" s="39"/>
      <c r="AW164" s="39"/>
      <c r="AX164" s="39"/>
      <c r="AY164" s="39"/>
    </row>
    <row r="165" spans="1:51" ht="15.75" x14ac:dyDescent="0.3">
      <c r="A165" s="102"/>
      <c r="B165" s="102"/>
      <c r="C165" s="102"/>
      <c r="D165" s="225" t="s">
        <v>492</v>
      </c>
      <c r="E165" s="3">
        <f>SUM(E166:E166)</f>
        <v>387481</v>
      </c>
      <c r="F165" s="3">
        <f t="shared" ref="F165:AW165" si="56">SUM(F166:F166)</f>
        <v>0</v>
      </c>
      <c r="G165" s="3">
        <f t="shared" si="56"/>
        <v>387481</v>
      </c>
      <c r="H165" s="3">
        <f t="shared" si="56"/>
        <v>0</v>
      </c>
      <c r="I165" s="3">
        <f t="shared" si="56"/>
        <v>0</v>
      </c>
      <c r="J165" s="3">
        <f t="shared" si="56"/>
        <v>0</v>
      </c>
      <c r="K165" s="3">
        <f t="shared" si="56"/>
        <v>0</v>
      </c>
      <c r="L165" s="3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0</v>
      </c>
      <c r="R165" s="3">
        <f t="shared" si="56"/>
        <v>0</v>
      </c>
      <c r="S165" s="3">
        <f t="shared" si="56"/>
        <v>0</v>
      </c>
      <c r="T165" s="3">
        <f t="shared" si="56"/>
        <v>0</v>
      </c>
      <c r="U165" s="3">
        <f t="shared" si="56"/>
        <v>0</v>
      </c>
      <c r="V165" s="3">
        <f t="shared" si="56"/>
        <v>0</v>
      </c>
      <c r="W165" s="3">
        <f t="shared" si="56"/>
        <v>0</v>
      </c>
      <c r="X165" s="3">
        <f t="shared" si="56"/>
        <v>0</v>
      </c>
      <c r="Y165" s="3">
        <f t="shared" si="56"/>
        <v>0</v>
      </c>
      <c r="Z165" s="3">
        <f t="shared" si="56"/>
        <v>0</v>
      </c>
      <c r="AA165" s="3">
        <f t="shared" si="56"/>
        <v>0</v>
      </c>
      <c r="AB165" s="3">
        <f t="shared" si="56"/>
        <v>0</v>
      </c>
      <c r="AC165" s="3">
        <f t="shared" si="56"/>
        <v>0</v>
      </c>
      <c r="AD165" s="3">
        <f t="shared" si="56"/>
        <v>0</v>
      </c>
      <c r="AE165" s="3">
        <f t="shared" si="56"/>
        <v>0</v>
      </c>
      <c r="AF165" s="3">
        <f t="shared" si="56"/>
        <v>0</v>
      </c>
      <c r="AG165" s="3">
        <f t="shared" si="56"/>
        <v>0</v>
      </c>
      <c r="AH165" s="3">
        <f t="shared" si="56"/>
        <v>0</v>
      </c>
      <c r="AI165" s="3">
        <f t="shared" si="56"/>
        <v>0</v>
      </c>
      <c r="AJ165" s="3">
        <f t="shared" si="56"/>
        <v>0</v>
      </c>
      <c r="AK165" s="3">
        <f t="shared" si="56"/>
        <v>0</v>
      </c>
      <c r="AL165" s="3">
        <f t="shared" si="56"/>
        <v>0</v>
      </c>
      <c r="AM165" s="3">
        <f t="shared" si="56"/>
        <v>0</v>
      </c>
      <c r="AN165" s="3">
        <f t="shared" si="56"/>
        <v>0</v>
      </c>
      <c r="AO165" s="3">
        <f t="shared" si="56"/>
        <v>0</v>
      </c>
      <c r="AP165" s="3">
        <f t="shared" si="56"/>
        <v>0</v>
      </c>
      <c r="AQ165" s="3">
        <f t="shared" si="56"/>
        <v>0</v>
      </c>
      <c r="AR165" s="3">
        <f t="shared" si="56"/>
        <v>0</v>
      </c>
      <c r="AS165" s="3">
        <f t="shared" si="56"/>
        <v>0</v>
      </c>
      <c r="AT165" s="3">
        <f t="shared" si="56"/>
        <v>0</v>
      </c>
      <c r="AU165" s="3">
        <f t="shared" si="56"/>
        <v>0</v>
      </c>
      <c r="AV165" s="3">
        <f t="shared" si="56"/>
        <v>0</v>
      </c>
      <c r="AW165" s="3">
        <f t="shared" si="56"/>
        <v>0</v>
      </c>
      <c r="AX165" s="3">
        <f>SUM(AX166:AX166)</f>
        <v>0</v>
      </c>
      <c r="AY165" s="3">
        <f>SUM(AY166:AY166)</f>
        <v>387481</v>
      </c>
    </row>
    <row r="166" spans="1:51" s="28" customFormat="1" x14ac:dyDescent="0.25">
      <c r="A166" s="34">
        <v>66</v>
      </c>
      <c r="B166" s="26"/>
      <c r="C166" s="26"/>
      <c r="D166" s="218" t="s">
        <v>493</v>
      </c>
      <c r="E166" s="3">
        <v>387481</v>
      </c>
      <c r="F166" s="3"/>
      <c r="G166" s="3">
        <v>387481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>
        <v>387481</v>
      </c>
    </row>
    <row r="167" spans="1:51" x14ac:dyDescent="0.25">
      <c r="A167" s="102"/>
      <c r="B167" s="102"/>
      <c r="C167" s="102"/>
      <c r="D167" s="226" t="s">
        <v>494</v>
      </c>
      <c r="E167" s="3">
        <f t="shared" ref="E167:AY167" si="57">SUM(E168,E193)</f>
        <v>2469998</v>
      </c>
      <c r="F167" s="3">
        <f t="shared" si="57"/>
        <v>193563.4</v>
      </c>
      <c r="G167" s="3">
        <f t="shared" si="57"/>
        <v>2276434.5999999996</v>
      </c>
      <c r="H167" s="3">
        <f t="shared" si="57"/>
        <v>19880</v>
      </c>
      <c r="I167" s="3">
        <f t="shared" si="57"/>
        <v>5302</v>
      </c>
      <c r="J167" s="3">
        <f t="shared" si="57"/>
        <v>5000</v>
      </c>
      <c r="K167" s="3">
        <f t="shared" si="57"/>
        <v>98</v>
      </c>
      <c r="L167" s="3">
        <f t="shared" si="57"/>
        <v>276863</v>
      </c>
      <c r="M167" s="3">
        <f t="shared" si="57"/>
        <v>10571</v>
      </c>
      <c r="N167" s="3">
        <f t="shared" si="57"/>
        <v>0</v>
      </c>
      <c r="O167" s="3">
        <f t="shared" si="57"/>
        <v>20738</v>
      </c>
      <c r="P167" s="3">
        <f t="shared" si="57"/>
        <v>29644</v>
      </c>
      <c r="Q167" s="3">
        <f t="shared" si="57"/>
        <v>2020</v>
      </c>
      <c r="R167" s="3">
        <f t="shared" si="57"/>
        <v>25</v>
      </c>
      <c r="S167" s="3">
        <f t="shared" si="57"/>
        <v>5730</v>
      </c>
      <c r="T167" s="3">
        <f t="shared" si="57"/>
        <v>42545</v>
      </c>
      <c r="U167" s="3">
        <f t="shared" si="57"/>
        <v>276</v>
      </c>
      <c r="V167" s="3">
        <f t="shared" si="57"/>
        <v>530560</v>
      </c>
      <c r="W167" s="3">
        <f t="shared" si="57"/>
        <v>317</v>
      </c>
      <c r="X167" s="3">
        <f t="shared" si="57"/>
        <v>60</v>
      </c>
      <c r="Y167" s="3">
        <f t="shared" si="57"/>
        <v>3570</v>
      </c>
      <c r="Z167" s="3">
        <f t="shared" si="57"/>
        <v>42302.3</v>
      </c>
      <c r="AA167" s="3">
        <f t="shared" si="57"/>
        <v>5072.8</v>
      </c>
      <c r="AB167" s="3">
        <f t="shared" si="57"/>
        <v>34956.200000000004</v>
      </c>
      <c r="AC167" s="3">
        <f t="shared" si="57"/>
        <v>14719.599999999999</v>
      </c>
      <c r="AD167" s="3">
        <f t="shared" si="57"/>
        <v>103605.3</v>
      </c>
      <c r="AE167" s="3">
        <f t="shared" si="57"/>
        <v>2426</v>
      </c>
      <c r="AF167" s="3">
        <f t="shared" si="57"/>
        <v>434</v>
      </c>
      <c r="AG167" s="3">
        <f t="shared" si="57"/>
        <v>40684.5</v>
      </c>
      <c r="AH167" s="3">
        <f t="shared" si="57"/>
        <v>1004.4000000000001</v>
      </c>
      <c r="AI167" s="3">
        <f t="shared" si="57"/>
        <v>1328</v>
      </c>
      <c r="AJ167" s="3">
        <f t="shared" si="57"/>
        <v>3453</v>
      </c>
      <c r="AK167" s="3">
        <f t="shared" si="57"/>
        <v>125</v>
      </c>
      <c r="AL167" s="3">
        <f t="shared" si="57"/>
        <v>2764</v>
      </c>
      <c r="AM167" s="3">
        <f t="shared" si="57"/>
        <v>22</v>
      </c>
      <c r="AN167" s="3">
        <f t="shared" si="57"/>
        <v>0</v>
      </c>
      <c r="AO167" s="3">
        <f t="shared" si="57"/>
        <v>0</v>
      </c>
      <c r="AP167" s="3">
        <f t="shared" si="57"/>
        <v>19992.5</v>
      </c>
      <c r="AQ167" s="3">
        <f t="shared" si="57"/>
        <v>25047</v>
      </c>
      <c r="AR167" s="3">
        <f t="shared" si="57"/>
        <v>9250</v>
      </c>
      <c r="AS167" s="3">
        <f t="shared" si="57"/>
        <v>2</v>
      </c>
      <c r="AT167" s="3">
        <f t="shared" si="57"/>
        <v>9</v>
      </c>
      <c r="AU167" s="3">
        <f t="shared" si="57"/>
        <v>45992</v>
      </c>
      <c r="AV167" s="3">
        <f t="shared" si="57"/>
        <v>30</v>
      </c>
      <c r="AW167" s="3">
        <f t="shared" si="57"/>
        <v>10762</v>
      </c>
      <c r="AX167" s="3">
        <f t="shared" si="57"/>
        <v>897</v>
      </c>
      <c r="AY167" s="3">
        <f t="shared" si="57"/>
        <v>958357</v>
      </c>
    </row>
    <row r="168" spans="1:51" x14ac:dyDescent="0.25">
      <c r="A168" s="1">
        <v>62</v>
      </c>
      <c r="B168" s="4"/>
      <c r="C168" s="4"/>
      <c r="D168" s="224" t="s">
        <v>495</v>
      </c>
      <c r="E168" s="3">
        <f>SUM(E169,E171,E180,E189,E191)</f>
        <v>996297.59999999986</v>
      </c>
      <c r="F168" s="3">
        <f t="shared" ref="F168:AY168" si="58">SUM(F169,F171,F180,F189,F191)</f>
        <v>193563.4</v>
      </c>
      <c r="G168" s="3">
        <f t="shared" si="58"/>
        <v>802734.2</v>
      </c>
      <c r="H168" s="3">
        <f t="shared" si="58"/>
        <v>19880</v>
      </c>
      <c r="I168" s="3">
        <f t="shared" si="58"/>
        <v>4851</v>
      </c>
      <c r="J168" s="3">
        <f t="shared" si="58"/>
        <v>5000</v>
      </c>
      <c r="K168" s="3">
        <f t="shared" si="58"/>
        <v>78</v>
      </c>
      <c r="L168" s="3">
        <f t="shared" si="58"/>
        <v>84500</v>
      </c>
      <c r="M168" s="3">
        <f t="shared" si="58"/>
        <v>10020</v>
      </c>
      <c r="N168" s="3">
        <f t="shared" si="58"/>
        <v>0</v>
      </c>
      <c r="O168" s="3">
        <f t="shared" si="58"/>
        <v>19188</v>
      </c>
      <c r="P168" s="3">
        <f t="shared" si="58"/>
        <v>11116</v>
      </c>
      <c r="Q168" s="3">
        <f t="shared" si="58"/>
        <v>520</v>
      </c>
      <c r="R168" s="3">
        <f t="shared" si="58"/>
        <v>25</v>
      </c>
      <c r="S168" s="3">
        <f t="shared" si="58"/>
        <v>2589</v>
      </c>
      <c r="T168" s="3">
        <f t="shared" si="58"/>
        <v>6370</v>
      </c>
      <c r="U168" s="3">
        <f t="shared" si="58"/>
        <v>200</v>
      </c>
      <c r="V168" s="3">
        <f t="shared" si="58"/>
        <v>483213</v>
      </c>
      <c r="W168" s="3">
        <f t="shared" si="58"/>
        <v>70</v>
      </c>
      <c r="X168" s="3">
        <f t="shared" si="58"/>
        <v>10</v>
      </c>
      <c r="Y168" s="3">
        <f t="shared" si="58"/>
        <v>3120</v>
      </c>
      <c r="Z168" s="3">
        <f t="shared" si="58"/>
        <v>42109.4</v>
      </c>
      <c r="AA168" s="3">
        <f t="shared" si="58"/>
        <v>5043.8</v>
      </c>
      <c r="AB168" s="3">
        <f t="shared" si="58"/>
        <v>34907.200000000004</v>
      </c>
      <c r="AC168" s="3">
        <f t="shared" si="58"/>
        <v>90</v>
      </c>
      <c r="AD168" s="3">
        <f t="shared" si="58"/>
        <v>3138</v>
      </c>
      <c r="AE168" s="3">
        <f t="shared" si="58"/>
        <v>1930</v>
      </c>
      <c r="AF168" s="3">
        <f t="shared" si="58"/>
        <v>45</v>
      </c>
      <c r="AG168" s="3">
        <f t="shared" si="58"/>
        <v>20562</v>
      </c>
      <c r="AH168" s="3">
        <f t="shared" si="58"/>
        <v>172.8</v>
      </c>
      <c r="AI168" s="3">
        <f t="shared" si="58"/>
        <v>1328</v>
      </c>
      <c r="AJ168" s="3">
        <f t="shared" si="58"/>
        <v>3453</v>
      </c>
      <c r="AK168" s="3">
        <f t="shared" si="58"/>
        <v>50</v>
      </c>
      <c r="AL168" s="3">
        <f t="shared" si="58"/>
        <v>2764</v>
      </c>
      <c r="AM168" s="3">
        <f t="shared" si="58"/>
        <v>10</v>
      </c>
      <c r="AN168" s="3">
        <f t="shared" si="58"/>
        <v>0</v>
      </c>
      <c r="AO168" s="3">
        <f t="shared" si="58"/>
        <v>0</v>
      </c>
      <c r="AP168" s="3">
        <f t="shared" si="58"/>
        <v>2035</v>
      </c>
      <c r="AQ168" s="3">
        <f t="shared" si="58"/>
        <v>47</v>
      </c>
      <c r="AR168" s="3">
        <f t="shared" si="58"/>
        <v>0</v>
      </c>
      <c r="AS168" s="3">
        <f t="shared" si="58"/>
        <v>2</v>
      </c>
      <c r="AT168" s="3">
        <f t="shared" si="58"/>
        <v>0</v>
      </c>
      <c r="AU168" s="3">
        <f t="shared" si="58"/>
        <v>34137</v>
      </c>
      <c r="AV168" s="3">
        <f t="shared" si="58"/>
        <v>30</v>
      </c>
      <c r="AW168" s="3">
        <f t="shared" si="58"/>
        <v>50</v>
      </c>
      <c r="AX168" s="3">
        <f t="shared" si="58"/>
        <v>80</v>
      </c>
      <c r="AY168" s="3">
        <f t="shared" si="58"/>
        <v>0</v>
      </c>
    </row>
    <row r="169" spans="1:51" x14ac:dyDescent="0.25">
      <c r="A169" s="4"/>
      <c r="B169" s="4">
        <v>6201</v>
      </c>
      <c r="C169" s="4"/>
      <c r="D169" s="224" t="s">
        <v>496</v>
      </c>
      <c r="E169" s="3">
        <f>SUM(E170:E170)</f>
        <v>1.2</v>
      </c>
      <c r="F169" s="3">
        <f t="shared" ref="F169:AY169" si="59">SUM(F170:F170)</f>
        <v>0</v>
      </c>
      <c r="G169" s="3">
        <f t="shared" si="59"/>
        <v>1.2</v>
      </c>
      <c r="H169" s="3">
        <f t="shared" si="59"/>
        <v>0</v>
      </c>
      <c r="I169" s="3">
        <f t="shared" si="59"/>
        <v>0</v>
      </c>
      <c r="J169" s="3">
        <f t="shared" si="59"/>
        <v>0</v>
      </c>
      <c r="K169" s="3">
        <f t="shared" si="59"/>
        <v>0</v>
      </c>
      <c r="L169" s="3">
        <f t="shared" si="59"/>
        <v>0</v>
      </c>
      <c r="M169" s="3">
        <f t="shared" si="59"/>
        <v>0</v>
      </c>
      <c r="N169" s="3">
        <f t="shared" si="59"/>
        <v>0</v>
      </c>
      <c r="O169" s="3">
        <f t="shared" si="59"/>
        <v>0</v>
      </c>
      <c r="P169" s="3">
        <f t="shared" si="59"/>
        <v>0</v>
      </c>
      <c r="Q169" s="3">
        <f t="shared" si="59"/>
        <v>0</v>
      </c>
      <c r="R169" s="3">
        <f t="shared" si="59"/>
        <v>0</v>
      </c>
      <c r="S169" s="3">
        <f t="shared" si="59"/>
        <v>0</v>
      </c>
      <c r="T169" s="3">
        <f t="shared" si="59"/>
        <v>0</v>
      </c>
      <c r="U169" s="3">
        <f t="shared" si="59"/>
        <v>0</v>
      </c>
      <c r="V169" s="3">
        <f t="shared" si="59"/>
        <v>0</v>
      </c>
      <c r="W169" s="3">
        <f t="shared" si="59"/>
        <v>0</v>
      </c>
      <c r="X169" s="3">
        <f t="shared" si="59"/>
        <v>0</v>
      </c>
      <c r="Y169" s="3">
        <f t="shared" si="59"/>
        <v>0</v>
      </c>
      <c r="Z169" s="3">
        <f t="shared" si="59"/>
        <v>0</v>
      </c>
      <c r="AA169" s="3">
        <f t="shared" si="59"/>
        <v>1.2</v>
      </c>
      <c r="AB169" s="3">
        <f t="shared" si="59"/>
        <v>0</v>
      </c>
      <c r="AC169" s="3">
        <f t="shared" si="59"/>
        <v>0</v>
      </c>
      <c r="AD169" s="3">
        <f t="shared" si="59"/>
        <v>0</v>
      </c>
      <c r="AE169" s="3">
        <f t="shared" si="59"/>
        <v>0</v>
      </c>
      <c r="AF169" s="3">
        <f t="shared" si="59"/>
        <v>0</v>
      </c>
      <c r="AG169" s="3">
        <f t="shared" si="59"/>
        <v>0</v>
      </c>
      <c r="AH169" s="3">
        <f t="shared" si="59"/>
        <v>0</v>
      </c>
      <c r="AI169" s="3">
        <f t="shared" si="59"/>
        <v>0</v>
      </c>
      <c r="AJ169" s="3">
        <f t="shared" si="59"/>
        <v>0</v>
      </c>
      <c r="AK169" s="3">
        <f t="shared" si="59"/>
        <v>0</v>
      </c>
      <c r="AL169" s="3">
        <f t="shared" si="59"/>
        <v>0</v>
      </c>
      <c r="AM169" s="3">
        <f t="shared" si="59"/>
        <v>0</v>
      </c>
      <c r="AN169" s="3">
        <f t="shared" si="59"/>
        <v>0</v>
      </c>
      <c r="AO169" s="3">
        <f t="shared" si="59"/>
        <v>0</v>
      </c>
      <c r="AP169" s="3">
        <f t="shared" si="59"/>
        <v>0</v>
      </c>
      <c r="AQ169" s="3">
        <f t="shared" si="59"/>
        <v>0</v>
      </c>
      <c r="AR169" s="3">
        <f t="shared" si="59"/>
        <v>0</v>
      </c>
      <c r="AS169" s="3">
        <f t="shared" si="59"/>
        <v>0</v>
      </c>
      <c r="AT169" s="3">
        <f t="shared" si="59"/>
        <v>0</v>
      </c>
      <c r="AU169" s="3">
        <f t="shared" si="59"/>
        <v>0</v>
      </c>
      <c r="AV169" s="3">
        <f t="shared" si="59"/>
        <v>0</v>
      </c>
      <c r="AW169" s="3">
        <f t="shared" si="59"/>
        <v>0</v>
      </c>
      <c r="AX169" s="3">
        <f t="shared" si="59"/>
        <v>0</v>
      </c>
      <c r="AY169" s="3">
        <f t="shared" si="59"/>
        <v>0</v>
      </c>
    </row>
    <row r="170" spans="1:51" s="37" customFormat="1" x14ac:dyDescent="0.25">
      <c r="A170" s="38"/>
      <c r="B170" s="38"/>
      <c r="C170" s="38">
        <v>62011</v>
      </c>
      <c r="D170" s="214" t="s">
        <v>496</v>
      </c>
      <c r="E170" s="39">
        <v>1.2</v>
      </c>
      <c r="F170" s="39"/>
      <c r="G170" s="39">
        <v>1.2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>
        <v>1.2</v>
      </c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x14ac:dyDescent="0.25">
      <c r="A171" s="4"/>
      <c r="B171" s="4">
        <v>6202</v>
      </c>
      <c r="C171" s="4"/>
      <c r="D171" s="224" t="s">
        <v>497</v>
      </c>
      <c r="E171" s="3">
        <f>SUM(E172:E179)</f>
        <v>808773.9</v>
      </c>
      <c r="F171" s="3">
        <f t="shared" ref="F171:AY171" si="60">SUM(F172:F179)</f>
        <v>158516.29999999999</v>
      </c>
      <c r="G171" s="3">
        <f t="shared" si="60"/>
        <v>650257.6</v>
      </c>
      <c r="H171" s="3">
        <f t="shared" si="60"/>
        <v>200</v>
      </c>
      <c r="I171" s="3">
        <f t="shared" si="60"/>
        <v>4536</v>
      </c>
      <c r="J171" s="3">
        <f t="shared" si="60"/>
        <v>5000</v>
      </c>
      <c r="K171" s="3">
        <f t="shared" si="60"/>
        <v>1.5</v>
      </c>
      <c r="L171" s="3">
        <f t="shared" si="60"/>
        <v>84500</v>
      </c>
      <c r="M171" s="3">
        <f t="shared" si="60"/>
        <v>10020</v>
      </c>
      <c r="N171" s="3">
        <f t="shared" si="60"/>
        <v>0</v>
      </c>
      <c r="O171" s="3">
        <f t="shared" si="60"/>
        <v>11477</v>
      </c>
      <c r="P171" s="3">
        <f t="shared" si="60"/>
        <v>2269</v>
      </c>
      <c r="Q171" s="3">
        <f t="shared" si="60"/>
        <v>420</v>
      </c>
      <c r="R171" s="3">
        <f t="shared" si="60"/>
        <v>0</v>
      </c>
      <c r="S171" s="3">
        <f t="shared" si="60"/>
        <v>2589</v>
      </c>
      <c r="T171" s="3">
        <f t="shared" si="60"/>
        <v>6370</v>
      </c>
      <c r="U171" s="3">
        <f t="shared" si="60"/>
        <v>0</v>
      </c>
      <c r="V171" s="3">
        <f t="shared" si="60"/>
        <v>483033</v>
      </c>
      <c r="W171" s="3">
        <f t="shared" si="60"/>
        <v>0</v>
      </c>
      <c r="X171" s="3">
        <f t="shared" si="60"/>
        <v>10</v>
      </c>
      <c r="Y171" s="3">
        <f t="shared" si="60"/>
        <v>3000</v>
      </c>
      <c r="Z171" s="3">
        <f t="shared" si="60"/>
        <v>6965.4</v>
      </c>
      <c r="AA171" s="3">
        <f t="shared" si="60"/>
        <v>1450</v>
      </c>
      <c r="AB171" s="3">
        <f t="shared" si="60"/>
        <v>4890.3</v>
      </c>
      <c r="AC171" s="3">
        <f t="shared" si="60"/>
        <v>0</v>
      </c>
      <c r="AD171" s="3">
        <f t="shared" si="60"/>
        <v>634</v>
      </c>
      <c r="AE171" s="3">
        <f t="shared" si="60"/>
        <v>930</v>
      </c>
      <c r="AF171" s="3">
        <f t="shared" si="60"/>
        <v>0</v>
      </c>
      <c r="AG171" s="3">
        <f t="shared" si="60"/>
        <v>3600</v>
      </c>
      <c r="AH171" s="3">
        <f t="shared" si="60"/>
        <v>0</v>
      </c>
      <c r="AI171" s="3">
        <f t="shared" si="60"/>
        <v>50.8</v>
      </c>
      <c r="AJ171" s="3">
        <f t="shared" si="60"/>
        <v>0</v>
      </c>
      <c r="AK171" s="3">
        <f t="shared" si="60"/>
        <v>0</v>
      </c>
      <c r="AL171" s="3">
        <f t="shared" si="60"/>
        <v>2214</v>
      </c>
      <c r="AM171" s="3">
        <f t="shared" si="60"/>
        <v>10</v>
      </c>
      <c r="AN171" s="3">
        <f t="shared" si="60"/>
        <v>0</v>
      </c>
      <c r="AO171" s="3">
        <f t="shared" si="60"/>
        <v>0</v>
      </c>
      <c r="AP171" s="3">
        <f t="shared" si="60"/>
        <v>0</v>
      </c>
      <c r="AQ171" s="3">
        <f t="shared" si="60"/>
        <v>0</v>
      </c>
      <c r="AR171" s="3">
        <f t="shared" si="60"/>
        <v>0</v>
      </c>
      <c r="AS171" s="3">
        <f t="shared" si="60"/>
        <v>2</v>
      </c>
      <c r="AT171" s="3">
        <f t="shared" si="60"/>
        <v>0</v>
      </c>
      <c r="AU171" s="3">
        <f t="shared" si="60"/>
        <v>16085.6</v>
      </c>
      <c r="AV171" s="3">
        <f t="shared" si="60"/>
        <v>0</v>
      </c>
      <c r="AW171" s="3">
        <f t="shared" si="60"/>
        <v>0</v>
      </c>
      <c r="AX171" s="3">
        <f t="shared" si="60"/>
        <v>0</v>
      </c>
      <c r="AY171" s="3">
        <f t="shared" si="60"/>
        <v>0</v>
      </c>
    </row>
    <row r="172" spans="1:51" s="37" customFormat="1" ht="27" x14ac:dyDescent="0.25">
      <c r="A172" s="38"/>
      <c r="B172" s="38"/>
      <c r="C172" s="38">
        <v>62021</v>
      </c>
      <c r="D172" s="214" t="s">
        <v>498</v>
      </c>
      <c r="E172" s="39">
        <v>166176.29999999999</v>
      </c>
      <c r="F172" s="39">
        <v>27908.799999999999</v>
      </c>
      <c r="G172" s="39">
        <v>138267.5</v>
      </c>
      <c r="H172" s="39"/>
      <c r="I172" s="39">
        <v>1536</v>
      </c>
      <c r="J172" s="39"/>
      <c r="K172" s="39">
        <v>1.5</v>
      </c>
      <c r="L172" s="39"/>
      <c r="M172" s="39"/>
      <c r="N172" s="39"/>
      <c r="O172" s="39">
        <v>4230</v>
      </c>
      <c r="P172" s="39">
        <v>37</v>
      </c>
      <c r="Q172" s="39">
        <v>66</v>
      </c>
      <c r="R172" s="39"/>
      <c r="S172" s="39"/>
      <c r="T172" s="39"/>
      <c r="U172" s="39"/>
      <c r="V172" s="39">
        <v>132355</v>
      </c>
      <c r="W172" s="39"/>
      <c r="X172" s="39"/>
      <c r="Y172" s="39"/>
      <c r="Z172" s="39">
        <v>35</v>
      </c>
      <c r="AA172" s="39">
        <v>5</v>
      </c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>
        <v>2</v>
      </c>
      <c r="AT172" s="39"/>
      <c r="AU172" s="39"/>
      <c r="AV172" s="39"/>
      <c r="AW172" s="39"/>
      <c r="AX172" s="39"/>
      <c r="AY172" s="39"/>
    </row>
    <row r="173" spans="1:51" s="37" customFormat="1" x14ac:dyDescent="0.25">
      <c r="A173" s="38"/>
      <c r="B173" s="38"/>
      <c r="C173" s="38">
        <v>62022</v>
      </c>
      <c r="D173" s="214" t="s">
        <v>499</v>
      </c>
      <c r="E173" s="39">
        <v>305066.90000000002</v>
      </c>
      <c r="F173" s="39">
        <v>5560.8</v>
      </c>
      <c r="G173" s="39">
        <v>299506.09999999998</v>
      </c>
      <c r="H173" s="39">
        <v>200</v>
      </c>
      <c r="I173" s="39"/>
      <c r="J173" s="39"/>
      <c r="K173" s="39"/>
      <c r="L173" s="39"/>
      <c r="M173" s="39"/>
      <c r="N173" s="39"/>
      <c r="O173" s="39">
        <v>7247</v>
      </c>
      <c r="P173" s="39">
        <v>2200</v>
      </c>
      <c r="Q173" s="39">
        <v>54</v>
      </c>
      <c r="R173" s="39"/>
      <c r="S173" s="39"/>
      <c r="T173" s="39"/>
      <c r="U173" s="39"/>
      <c r="V173" s="39">
        <v>289571.20000000001</v>
      </c>
      <c r="W173" s="39"/>
      <c r="X173" s="39"/>
      <c r="Y173" s="39"/>
      <c r="Z173" s="39"/>
      <c r="AA173" s="39">
        <v>18.399999999999999</v>
      </c>
      <c r="AB173" s="39">
        <v>15.5</v>
      </c>
      <c r="AC173" s="39"/>
      <c r="AD173" s="39"/>
      <c r="AE173" s="39">
        <v>200</v>
      </c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s="37" customFormat="1" x14ac:dyDescent="0.25">
      <c r="A174" s="38"/>
      <c r="B174" s="38"/>
      <c r="C174" s="38">
        <v>62023</v>
      </c>
      <c r="D174" s="214" t="s">
        <v>500</v>
      </c>
      <c r="E174" s="39">
        <v>16855.2</v>
      </c>
      <c r="F174" s="39">
        <v>6478.4</v>
      </c>
      <c r="G174" s="39">
        <v>10376.799999999999</v>
      </c>
      <c r="H174" s="39"/>
      <c r="I174" s="39"/>
      <c r="J174" s="39"/>
      <c r="K174" s="39"/>
      <c r="L174" s="39"/>
      <c r="M174" s="39">
        <v>20</v>
      </c>
      <c r="N174" s="39"/>
      <c r="O174" s="39"/>
      <c r="P174" s="39"/>
      <c r="Q174" s="39"/>
      <c r="R174" s="39"/>
      <c r="S174" s="39"/>
      <c r="T174" s="39">
        <v>6250</v>
      </c>
      <c r="U174" s="39"/>
      <c r="V174" s="39">
        <v>1106.8</v>
      </c>
      <c r="W174" s="39"/>
      <c r="X174" s="39"/>
      <c r="Y174" s="39">
        <v>3000</v>
      </c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s="37" customFormat="1" x14ac:dyDescent="0.25">
      <c r="A175" s="38"/>
      <c r="B175" s="38"/>
      <c r="C175" s="38">
        <v>62024</v>
      </c>
      <c r="D175" s="214" t="s">
        <v>501</v>
      </c>
      <c r="E175" s="39">
        <v>18495.400000000001</v>
      </c>
      <c r="F175" s="39">
        <v>11995.4</v>
      </c>
      <c r="G175" s="39">
        <v>6500</v>
      </c>
      <c r="H175" s="39"/>
      <c r="I175" s="39">
        <v>3000</v>
      </c>
      <c r="J175" s="39">
        <v>1000</v>
      </c>
      <c r="K175" s="39"/>
      <c r="L175" s="39">
        <v>2500</v>
      </c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37" customFormat="1" x14ac:dyDescent="0.25">
      <c r="A176" s="38"/>
      <c r="B176" s="38"/>
      <c r="C176" s="38">
        <v>62025</v>
      </c>
      <c r="D176" s="214" t="s">
        <v>502</v>
      </c>
      <c r="E176" s="39">
        <v>60233.9</v>
      </c>
      <c r="F176" s="39">
        <v>50927.5</v>
      </c>
      <c r="G176" s="39">
        <v>9306.4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>
        <v>10</v>
      </c>
      <c r="Y176" s="39"/>
      <c r="Z176" s="39">
        <v>4365.6000000000004</v>
      </c>
      <c r="AA176" s="39">
        <v>1333.3</v>
      </c>
      <c r="AB176" s="39">
        <v>1006.7</v>
      </c>
      <c r="AC176" s="39"/>
      <c r="AD176" s="39">
        <v>146</v>
      </c>
      <c r="AE176" s="39"/>
      <c r="AF176" s="39"/>
      <c r="AG176" s="39"/>
      <c r="AH176" s="39"/>
      <c r="AI176" s="39">
        <v>50.8</v>
      </c>
      <c r="AJ176" s="39"/>
      <c r="AK176" s="39"/>
      <c r="AL176" s="39">
        <v>1314</v>
      </c>
      <c r="AM176" s="39"/>
      <c r="AN176" s="39"/>
      <c r="AO176" s="39"/>
      <c r="AP176" s="39"/>
      <c r="AQ176" s="39"/>
      <c r="AR176" s="39"/>
      <c r="AS176" s="39"/>
      <c r="AT176" s="39"/>
      <c r="AU176" s="39">
        <v>1080</v>
      </c>
      <c r="AV176" s="39"/>
      <c r="AW176" s="39"/>
      <c r="AX176" s="39"/>
      <c r="AY176" s="39"/>
    </row>
    <row r="177" spans="1:51" s="37" customFormat="1" x14ac:dyDescent="0.25">
      <c r="A177" s="38"/>
      <c r="B177" s="38"/>
      <c r="C177" s="38">
        <v>62026</v>
      </c>
      <c r="D177" s="214" t="s">
        <v>503</v>
      </c>
      <c r="E177" s="39">
        <v>2138.6</v>
      </c>
      <c r="F177" s="39"/>
      <c r="G177" s="39">
        <v>2138.6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>
        <v>989</v>
      </c>
      <c r="T177" s="39"/>
      <c r="U177" s="39"/>
      <c r="V177" s="39"/>
      <c r="W177" s="39"/>
      <c r="X177" s="39"/>
      <c r="Y177" s="39"/>
      <c r="Z177" s="39">
        <v>845.4</v>
      </c>
      <c r="AA177" s="39">
        <v>66.2</v>
      </c>
      <c r="AB177" s="39">
        <v>238</v>
      </c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37" customFormat="1" x14ac:dyDescent="0.25">
      <c r="A178" s="38"/>
      <c r="B178" s="38"/>
      <c r="C178" s="38">
        <v>62027</v>
      </c>
      <c r="D178" s="214" t="s">
        <v>504</v>
      </c>
      <c r="E178" s="39">
        <v>15</v>
      </c>
      <c r="F178" s="39"/>
      <c r="G178" s="39">
        <v>15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>
        <v>15</v>
      </c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s="37" customFormat="1" x14ac:dyDescent="0.25">
      <c r="A179" s="38"/>
      <c r="B179" s="38"/>
      <c r="C179" s="38">
        <v>62028</v>
      </c>
      <c r="D179" s="217" t="s">
        <v>505</v>
      </c>
      <c r="E179" s="39">
        <v>239792.6</v>
      </c>
      <c r="F179" s="39">
        <v>55645.4</v>
      </c>
      <c r="G179" s="39">
        <v>184147.20000000001</v>
      </c>
      <c r="H179" s="39"/>
      <c r="I179" s="39"/>
      <c r="J179" s="39">
        <v>4000</v>
      </c>
      <c r="K179" s="39"/>
      <c r="L179" s="39">
        <v>82000</v>
      </c>
      <c r="M179" s="39">
        <v>10000</v>
      </c>
      <c r="N179" s="39"/>
      <c r="O179" s="39"/>
      <c r="P179" s="39">
        <v>32</v>
      </c>
      <c r="Q179" s="39">
        <v>300</v>
      </c>
      <c r="R179" s="39"/>
      <c r="S179" s="39">
        <v>1600</v>
      </c>
      <c r="T179" s="39">
        <v>120</v>
      </c>
      <c r="U179" s="39"/>
      <c r="V179" s="39">
        <v>60000</v>
      </c>
      <c r="W179" s="39"/>
      <c r="X179" s="39"/>
      <c r="Y179" s="39"/>
      <c r="Z179" s="39">
        <v>1719.4</v>
      </c>
      <c r="AA179" s="39">
        <v>12.1</v>
      </c>
      <c r="AB179" s="39">
        <v>3630.1</v>
      </c>
      <c r="AC179" s="39"/>
      <c r="AD179" s="39">
        <v>488</v>
      </c>
      <c r="AE179" s="39">
        <v>730</v>
      </c>
      <c r="AF179" s="39"/>
      <c r="AG179" s="39">
        <v>3600</v>
      </c>
      <c r="AH179" s="39"/>
      <c r="AI179" s="39"/>
      <c r="AJ179" s="39"/>
      <c r="AK179" s="39"/>
      <c r="AL179" s="39">
        <v>900</v>
      </c>
      <c r="AM179" s="39">
        <v>10</v>
      </c>
      <c r="AN179" s="39"/>
      <c r="AO179" s="39"/>
      <c r="AP179" s="39"/>
      <c r="AQ179" s="39"/>
      <c r="AR179" s="39"/>
      <c r="AS179" s="39"/>
      <c r="AT179" s="39"/>
      <c r="AU179" s="39">
        <v>15005.6</v>
      </c>
      <c r="AV179" s="39"/>
      <c r="AW179" s="39"/>
      <c r="AX179" s="39"/>
      <c r="AY179" s="39"/>
    </row>
    <row r="180" spans="1:51" x14ac:dyDescent="0.25">
      <c r="A180" s="4"/>
      <c r="B180" s="4">
        <v>6203</v>
      </c>
      <c r="C180" s="4"/>
      <c r="D180" s="224" t="s">
        <v>506</v>
      </c>
      <c r="E180" s="3">
        <f t="shared" ref="E180:AY180" si="61">SUM(E181:E188)</f>
        <v>131675.79999999999</v>
      </c>
      <c r="F180" s="3">
        <f t="shared" si="61"/>
        <v>23975.9</v>
      </c>
      <c r="G180" s="3">
        <f t="shared" si="61"/>
        <v>107699.9</v>
      </c>
      <c r="H180" s="3">
        <f t="shared" si="61"/>
        <v>19680</v>
      </c>
      <c r="I180" s="3">
        <f t="shared" si="61"/>
        <v>315</v>
      </c>
      <c r="J180" s="3">
        <f t="shared" si="61"/>
        <v>0</v>
      </c>
      <c r="K180" s="3">
        <f t="shared" si="61"/>
        <v>66.5</v>
      </c>
      <c r="L180" s="3">
        <f t="shared" si="61"/>
        <v>0</v>
      </c>
      <c r="M180" s="3">
        <f t="shared" si="61"/>
        <v>0</v>
      </c>
      <c r="N180" s="3">
        <f t="shared" si="61"/>
        <v>0</v>
      </c>
      <c r="O180" s="3">
        <f t="shared" si="61"/>
        <v>7711</v>
      </c>
      <c r="P180" s="3">
        <f t="shared" si="61"/>
        <v>0</v>
      </c>
      <c r="Q180" s="3">
        <f t="shared" si="61"/>
        <v>0</v>
      </c>
      <c r="R180" s="3">
        <f t="shared" si="61"/>
        <v>0</v>
      </c>
      <c r="S180" s="3">
        <f t="shared" si="61"/>
        <v>0</v>
      </c>
      <c r="T180" s="3">
        <f t="shared" si="61"/>
        <v>0</v>
      </c>
      <c r="U180" s="3">
        <f t="shared" si="61"/>
        <v>160</v>
      </c>
      <c r="V180" s="3">
        <f t="shared" si="61"/>
        <v>0</v>
      </c>
      <c r="W180" s="3">
        <f t="shared" si="61"/>
        <v>0</v>
      </c>
      <c r="X180" s="3">
        <f t="shared" si="61"/>
        <v>0</v>
      </c>
      <c r="Y180" s="3">
        <f t="shared" si="61"/>
        <v>0</v>
      </c>
      <c r="Z180" s="3">
        <f t="shared" si="61"/>
        <v>8933.7999999999993</v>
      </c>
      <c r="AA180" s="3">
        <f t="shared" si="61"/>
        <v>182</v>
      </c>
      <c r="AB180" s="3">
        <f t="shared" si="61"/>
        <v>27904.400000000001</v>
      </c>
      <c r="AC180" s="3">
        <f t="shared" si="61"/>
        <v>0</v>
      </c>
      <c r="AD180" s="3">
        <f t="shared" si="61"/>
        <v>2000</v>
      </c>
      <c r="AE180" s="3">
        <f t="shared" si="61"/>
        <v>1000</v>
      </c>
      <c r="AF180" s="3">
        <f t="shared" si="61"/>
        <v>0</v>
      </c>
      <c r="AG180" s="3">
        <f t="shared" si="61"/>
        <v>16919</v>
      </c>
      <c r="AH180" s="3">
        <f t="shared" si="61"/>
        <v>122.8</v>
      </c>
      <c r="AI180" s="3">
        <f t="shared" si="61"/>
        <v>86</v>
      </c>
      <c r="AJ180" s="3">
        <f t="shared" si="61"/>
        <v>3418</v>
      </c>
      <c r="AK180" s="3">
        <f t="shared" si="61"/>
        <v>0</v>
      </c>
      <c r="AL180" s="3">
        <f t="shared" si="61"/>
        <v>0</v>
      </c>
      <c r="AM180" s="3">
        <f t="shared" si="61"/>
        <v>0</v>
      </c>
      <c r="AN180" s="3">
        <f t="shared" si="61"/>
        <v>0</v>
      </c>
      <c r="AO180" s="3">
        <f t="shared" si="61"/>
        <v>0</v>
      </c>
      <c r="AP180" s="3">
        <f t="shared" si="61"/>
        <v>2000</v>
      </c>
      <c r="AQ180" s="3">
        <f t="shared" si="61"/>
        <v>0</v>
      </c>
      <c r="AR180" s="3">
        <f t="shared" si="61"/>
        <v>0</v>
      </c>
      <c r="AS180" s="3">
        <f t="shared" si="61"/>
        <v>0</v>
      </c>
      <c r="AT180" s="3">
        <f t="shared" si="61"/>
        <v>0</v>
      </c>
      <c r="AU180" s="3">
        <f t="shared" si="61"/>
        <v>17201.400000000001</v>
      </c>
      <c r="AV180" s="3">
        <f t="shared" si="61"/>
        <v>0</v>
      </c>
      <c r="AW180" s="3">
        <f t="shared" si="61"/>
        <v>0</v>
      </c>
      <c r="AX180" s="3">
        <f t="shared" si="61"/>
        <v>0</v>
      </c>
      <c r="AY180" s="3">
        <f t="shared" si="61"/>
        <v>0</v>
      </c>
    </row>
    <row r="181" spans="1:51" s="37" customFormat="1" x14ac:dyDescent="0.25">
      <c r="A181" s="38"/>
      <c r="B181" s="38"/>
      <c r="C181" s="38">
        <v>62031</v>
      </c>
      <c r="D181" s="214" t="s">
        <v>507</v>
      </c>
      <c r="E181" s="39">
        <v>10464.4</v>
      </c>
      <c r="F181" s="39">
        <v>4164.3999999999996</v>
      </c>
      <c r="G181" s="39">
        <v>6300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>
        <v>1000</v>
      </c>
      <c r="AF181" s="39"/>
      <c r="AG181" s="39">
        <v>10</v>
      </c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>
        <v>5290</v>
      </c>
      <c r="AV181" s="39"/>
      <c r="AW181" s="39"/>
      <c r="AX181" s="39"/>
      <c r="AY181" s="39"/>
    </row>
    <row r="182" spans="1:51" s="37" customFormat="1" x14ac:dyDescent="0.25">
      <c r="A182" s="38"/>
      <c r="B182" s="38"/>
      <c r="C182" s="38">
        <v>62032</v>
      </c>
      <c r="D182" s="214" t="s">
        <v>508</v>
      </c>
      <c r="E182" s="39">
        <v>5034</v>
      </c>
      <c r="F182" s="39">
        <v>3940.5</v>
      </c>
      <c r="G182" s="39">
        <v>1093.5</v>
      </c>
      <c r="H182" s="39"/>
      <c r="I182" s="39"/>
      <c r="J182" s="39"/>
      <c r="K182" s="39">
        <v>1.5</v>
      </c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>
        <v>1084</v>
      </c>
      <c r="AH182" s="39">
        <v>8</v>
      </c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s="37" customFormat="1" x14ac:dyDescent="0.25">
      <c r="A183" s="38"/>
      <c r="B183" s="38"/>
      <c r="C183" s="38">
        <v>62033</v>
      </c>
      <c r="D183" s="214" t="s">
        <v>509</v>
      </c>
      <c r="E183" s="39">
        <v>3619.8</v>
      </c>
      <c r="F183" s="39">
        <v>2646.9</v>
      </c>
      <c r="G183" s="39">
        <v>972.9</v>
      </c>
      <c r="H183" s="39"/>
      <c r="I183" s="39">
        <v>315</v>
      </c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>
        <v>120.8</v>
      </c>
      <c r="AA183" s="39">
        <v>97.9</v>
      </c>
      <c r="AB183" s="39">
        <v>246.2</v>
      </c>
      <c r="AC183" s="39"/>
      <c r="AD183" s="39"/>
      <c r="AE183" s="39"/>
      <c r="AF183" s="39"/>
      <c r="AG183" s="39">
        <v>57</v>
      </c>
      <c r="AH183" s="39"/>
      <c r="AI183" s="39">
        <v>86</v>
      </c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>
        <v>50</v>
      </c>
      <c r="AV183" s="39"/>
      <c r="AW183" s="39"/>
      <c r="AX183" s="39"/>
      <c r="AY183" s="39"/>
    </row>
    <row r="184" spans="1:51" s="37" customFormat="1" x14ac:dyDescent="0.25">
      <c r="A184" s="38"/>
      <c r="B184" s="38"/>
      <c r="C184" s="38">
        <v>62034</v>
      </c>
      <c r="D184" s="214" t="s">
        <v>510</v>
      </c>
      <c r="E184" s="39">
        <v>6190</v>
      </c>
      <c r="F184" s="39">
        <v>5</v>
      </c>
      <c r="G184" s="39">
        <v>6185</v>
      </c>
      <c r="H184" s="39"/>
      <c r="I184" s="39"/>
      <c r="J184" s="39"/>
      <c r="K184" s="39">
        <v>40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>
        <v>90</v>
      </c>
      <c r="AA184" s="39">
        <v>14</v>
      </c>
      <c r="AB184" s="39"/>
      <c r="AC184" s="39"/>
      <c r="AD184" s="39"/>
      <c r="AE184" s="39"/>
      <c r="AF184" s="39"/>
      <c r="AG184" s="39">
        <v>6000</v>
      </c>
      <c r="AH184" s="39">
        <v>41</v>
      </c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s="37" customFormat="1" x14ac:dyDescent="0.25">
      <c r="A185" s="38"/>
      <c r="B185" s="38"/>
      <c r="C185" s="38">
        <v>62035</v>
      </c>
      <c r="D185" s="214" t="s">
        <v>511</v>
      </c>
      <c r="E185" s="39">
        <v>37418.199999999997</v>
      </c>
      <c r="F185" s="39">
        <v>11280.1</v>
      </c>
      <c r="G185" s="39">
        <v>26138.1</v>
      </c>
      <c r="H185" s="39"/>
      <c r="I185" s="39"/>
      <c r="J185" s="39"/>
      <c r="K185" s="39">
        <v>25</v>
      </c>
      <c r="L185" s="39"/>
      <c r="M185" s="39"/>
      <c r="N185" s="39"/>
      <c r="O185" s="39"/>
      <c r="P185" s="39"/>
      <c r="Q185" s="39"/>
      <c r="R185" s="39"/>
      <c r="S185" s="39"/>
      <c r="T185" s="39"/>
      <c r="U185" s="39">
        <v>160</v>
      </c>
      <c r="V185" s="39"/>
      <c r="W185" s="39"/>
      <c r="X185" s="39"/>
      <c r="Y185" s="39"/>
      <c r="Z185" s="39">
        <v>17</v>
      </c>
      <c r="AA185" s="39">
        <v>65.099999999999994</v>
      </c>
      <c r="AB185" s="39">
        <v>25618.2</v>
      </c>
      <c r="AC185" s="39"/>
      <c r="AD185" s="39"/>
      <c r="AE185" s="39"/>
      <c r="AF185" s="39"/>
      <c r="AG185" s="39">
        <v>189</v>
      </c>
      <c r="AH185" s="39">
        <v>63.8</v>
      </c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1:51" s="37" customFormat="1" x14ac:dyDescent="0.25">
      <c r="A186" s="38"/>
      <c r="B186" s="38"/>
      <c r="C186" s="38">
        <v>62036</v>
      </c>
      <c r="D186" s="214" t="s">
        <v>512</v>
      </c>
      <c r="E186" s="39">
        <v>21297.4</v>
      </c>
      <c r="F186" s="39">
        <v>1939</v>
      </c>
      <c r="G186" s="39">
        <v>19358.400000000001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>
        <v>5579</v>
      </c>
      <c r="AH186" s="39"/>
      <c r="AI186" s="39"/>
      <c r="AJ186" s="39">
        <v>3418</v>
      </c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>
        <v>10361.4</v>
      </c>
      <c r="AV186" s="39"/>
      <c r="AW186" s="39"/>
      <c r="AX186" s="39"/>
      <c r="AY186" s="39"/>
    </row>
    <row r="187" spans="1:51" s="37" customFormat="1" x14ac:dyDescent="0.25">
      <c r="A187" s="38"/>
      <c r="B187" s="38"/>
      <c r="C187" s="38">
        <v>62037</v>
      </c>
      <c r="D187" s="214" t="s">
        <v>513</v>
      </c>
      <c r="E187" s="39">
        <v>19691</v>
      </c>
      <c r="F187" s="39"/>
      <c r="G187" s="39">
        <v>19691</v>
      </c>
      <c r="H187" s="39">
        <v>19680</v>
      </c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>
        <v>1</v>
      </c>
      <c r="AA187" s="39"/>
      <c r="AB187" s="39"/>
      <c r="AC187" s="39"/>
      <c r="AD187" s="39"/>
      <c r="AE187" s="39"/>
      <c r="AF187" s="39"/>
      <c r="AG187" s="39"/>
      <c r="AH187" s="39">
        <v>10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s="37" customFormat="1" x14ac:dyDescent="0.25">
      <c r="A188" s="38"/>
      <c r="B188" s="38"/>
      <c r="C188" s="38">
        <v>62038</v>
      </c>
      <c r="D188" s="217" t="s">
        <v>514</v>
      </c>
      <c r="E188" s="39">
        <v>27961</v>
      </c>
      <c r="F188" s="39"/>
      <c r="G188" s="39">
        <v>27961</v>
      </c>
      <c r="H188" s="39"/>
      <c r="I188" s="39"/>
      <c r="J188" s="39"/>
      <c r="K188" s="39"/>
      <c r="L188" s="39"/>
      <c r="M188" s="39"/>
      <c r="N188" s="39"/>
      <c r="O188" s="39">
        <v>7711</v>
      </c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>
        <v>8705</v>
      </c>
      <c r="AA188" s="39">
        <v>5</v>
      </c>
      <c r="AB188" s="39">
        <v>2040</v>
      </c>
      <c r="AC188" s="39"/>
      <c r="AD188" s="39">
        <v>2000</v>
      </c>
      <c r="AE188" s="39"/>
      <c r="AF188" s="39"/>
      <c r="AG188" s="39">
        <v>4000</v>
      </c>
      <c r="AH188" s="39"/>
      <c r="AI188" s="39"/>
      <c r="AJ188" s="39"/>
      <c r="AK188" s="39"/>
      <c r="AL188" s="39"/>
      <c r="AM188" s="39"/>
      <c r="AN188" s="39"/>
      <c r="AO188" s="39"/>
      <c r="AP188" s="39">
        <v>2000</v>
      </c>
      <c r="AQ188" s="39"/>
      <c r="AR188" s="39"/>
      <c r="AS188" s="39"/>
      <c r="AT188" s="39"/>
      <c r="AU188" s="39">
        <v>1500</v>
      </c>
      <c r="AV188" s="39"/>
      <c r="AW188" s="39"/>
      <c r="AX188" s="39"/>
      <c r="AY188" s="39"/>
    </row>
    <row r="189" spans="1:51" s="36" customFormat="1" x14ac:dyDescent="0.25">
      <c r="A189" s="1"/>
      <c r="B189" s="1">
        <v>6206</v>
      </c>
      <c r="C189" s="1"/>
      <c r="D189" s="224" t="s">
        <v>580</v>
      </c>
      <c r="E189" s="3">
        <f>SUM(E190:E190)</f>
        <v>46999.7</v>
      </c>
      <c r="F189" s="3">
        <f t="shared" ref="F189:AY189" si="62">SUM(F190:F190)</f>
        <v>11071.2</v>
      </c>
      <c r="G189" s="3">
        <f t="shared" si="62"/>
        <v>35928.5</v>
      </c>
      <c r="H189" s="3">
        <f t="shared" si="62"/>
        <v>0</v>
      </c>
      <c r="I189" s="3">
        <f t="shared" si="62"/>
        <v>0</v>
      </c>
      <c r="J189" s="3">
        <f t="shared" si="62"/>
        <v>0</v>
      </c>
      <c r="K189" s="3">
        <f t="shared" si="62"/>
        <v>10</v>
      </c>
      <c r="L189" s="3">
        <f t="shared" si="62"/>
        <v>0</v>
      </c>
      <c r="M189" s="3">
        <f t="shared" si="62"/>
        <v>0</v>
      </c>
      <c r="N189" s="3">
        <f t="shared" si="62"/>
        <v>0</v>
      </c>
      <c r="O189" s="3">
        <f t="shared" si="62"/>
        <v>0</v>
      </c>
      <c r="P189" s="3">
        <f t="shared" si="62"/>
        <v>0</v>
      </c>
      <c r="Q189" s="3">
        <f t="shared" si="62"/>
        <v>100</v>
      </c>
      <c r="R189" s="3">
        <f t="shared" si="62"/>
        <v>25</v>
      </c>
      <c r="S189" s="3">
        <f t="shared" si="62"/>
        <v>0</v>
      </c>
      <c r="T189" s="3">
        <f t="shared" si="62"/>
        <v>0</v>
      </c>
      <c r="U189" s="3">
        <f t="shared" si="62"/>
        <v>40</v>
      </c>
      <c r="V189" s="3">
        <f t="shared" si="62"/>
        <v>180</v>
      </c>
      <c r="W189" s="3">
        <f t="shared" si="62"/>
        <v>70</v>
      </c>
      <c r="X189" s="3">
        <f t="shared" si="62"/>
        <v>0</v>
      </c>
      <c r="Y189" s="3">
        <f t="shared" si="62"/>
        <v>120</v>
      </c>
      <c r="Z189" s="3">
        <f t="shared" si="62"/>
        <v>26210.2</v>
      </c>
      <c r="AA189" s="3">
        <f t="shared" si="62"/>
        <v>3410.6</v>
      </c>
      <c r="AB189" s="3">
        <f t="shared" si="62"/>
        <v>2112.5</v>
      </c>
      <c r="AC189" s="3">
        <f t="shared" si="62"/>
        <v>90</v>
      </c>
      <c r="AD189" s="3">
        <f t="shared" si="62"/>
        <v>504</v>
      </c>
      <c r="AE189" s="3">
        <f t="shared" si="62"/>
        <v>0</v>
      </c>
      <c r="AF189" s="3">
        <f t="shared" si="62"/>
        <v>45</v>
      </c>
      <c r="AG189" s="3">
        <f t="shared" si="62"/>
        <v>43</v>
      </c>
      <c r="AH189" s="3">
        <f t="shared" si="62"/>
        <v>50</v>
      </c>
      <c r="AI189" s="3">
        <f t="shared" si="62"/>
        <v>1191.2</v>
      </c>
      <c r="AJ189" s="3">
        <f t="shared" si="62"/>
        <v>35</v>
      </c>
      <c r="AK189" s="3">
        <f t="shared" si="62"/>
        <v>50</v>
      </c>
      <c r="AL189" s="3">
        <f t="shared" si="62"/>
        <v>550</v>
      </c>
      <c r="AM189" s="3">
        <f t="shared" si="62"/>
        <v>0</v>
      </c>
      <c r="AN189" s="3">
        <f t="shared" si="62"/>
        <v>0</v>
      </c>
      <c r="AO189" s="3">
        <f t="shared" si="62"/>
        <v>0</v>
      </c>
      <c r="AP189" s="3">
        <f t="shared" si="62"/>
        <v>35</v>
      </c>
      <c r="AQ189" s="3">
        <f t="shared" si="62"/>
        <v>47</v>
      </c>
      <c r="AR189" s="3">
        <f t="shared" si="62"/>
        <v>0</v>
      </c>
      <c r="AS189" s="3">
        <f t="shared" si="62"/>
        <v>0</v>
      </c>
      <c r="AT189" s="3">
        <f t="shared" si="62"/>
        <v>0</v>
      </c>
      <c r="AU189" s="3">
        <f t="shared" si="62"/>
        <v>850</v>
      </c>
      <c r="AV189" s="3">
        <f t="shared" si="62"/>
        <v>30</v>
      </c>
      <c r="AW189" s="3">
        <f t="shared" si="62"/>
        <v>50</v>
      </c>
      <c r="AX189" s="3">
        <f t="shared" si="62"/>
        <v>80</v>
      </c>
      <c r="AY189" s="3">
        <f t="shared" si="62"/>
        <v>0</v>
      </c>
    </row>
    <row r="190" spans="1:51" s="37" customFormat="1" x14ac:dyDescent="0.25">
      <c r="A190" s="38"/>
      <c r="B190" s="38"/>
      <c r="C190" s="38">
        <v>62061</v>
      </c>
      <c r="D190" s="214" t="s">
        <v>581</v>
      </c>
      <c r="E190" s="39">
        <v>46999.7</v>
      </c>
      <c r="F190" s="39">
        <v>11071.2</v>
      </c>
      <c r="G190" s="39">
        <v>35928.5</v>
      </c>
      <c r="H190" s="39"/>
      <c r="I190" s="39"/>
      <c r="J190" s="39"/>
      <c r="K190" s="39">
        <v>10</v>
      </c>
      <c r="L190" s="39"/>
      <c r="M190" s="39"/>
      <c r="N190" s="39"/>
      <c r="O190" s="39"/>
      <c r="P190" s="39"/>
      <c r="Q190" s="39">
        <v>100</v>
      </c>
      <c r="R190" s="39">
        <v>25</v>
      </c>
      <c r="S190" s="39"/>
      <c r="T190" s="39"/>
      <c r="U190" s="39">
        <v>40</v>
      </c>
      <c r="V190" s="39">
        <v>180</v>
      </c>
      <c r="W190" s="39">
        <v>70</v>
      </c>
      <c r="X190" s="39"/>
      <c r="Y190" s="39">
        <v>120</v>
      </c>
      <c r="Z190" s="39">
        <v>26210.2</v>
      </c>
      <c r="AA190" s="39">
        <v>3410.6</v>
      </c>
      <c r="AB190" s="39">
        <v>2112.5</v>
      </c>
      <c r="AC190" s="39">
        <v>90</v>
      </c>
      <c r="AD190" s="39">
        <v>504</v>
      </c>
      <c r="AE190" s="39"/>
      <c r="AF190" s="39">
        <v>45</v>
      </c>
      <c r="AG190" s="39">
        <v>43</v>
      </c>
      <c r="AH190" s="39">
        <v>50</v>
      </c>
      <c r="AI190" s="39">
        <v>1191.2</v>
      </c>
      <c r="AJ190" s="39">
        <v>35</v>
      </c>
      <c r="AK190" s="39">
        <v>50</v>
      </c>
      <c r="AL190" s="39">
        <v>550</v>
      </c>
      <c r="AM190" s="39"/>
      <c r="AN190" s="39"/>
      <c r="AO190" s="39"/>
      <c r="AP190" s="39">
        <v>35</v>
      </c>
      <c r="AQ190" s="39">
        <v>47</v>
      </c>
      <c r="AR190" s="39"/>
      <c r="AS190" s="39"/>
      <c r="AT190" s="39"/>
      <c r="AU190" s="39">
        <v>850</v>
      </c>
      <c r="AV190" s="39">
        <v>30</v>
      </c>
      <c r="AW190" s="39">
        <v>50</v>
      </c>
      <c r="AX190" s="39">
        <v>80</v>
      </c>
      <c r="AY190" s="39"/>
    </row>
    <row r="191" spans="1:51" x14ac:dyDescent="0.25">
      <c r="A191" s="4"/>
      <c r="B191" s="4">
        <v>6298</v>
      </c>
      <c r="C191" s="4"/>
      <c r="D191" s="224" t="s">
        <v>515</v>
      </c>
      <c r="E191" s="3">
        <f>SUM(E192:E192)</f>
        <v>8847</v>
      </c>
      <c r="F191" s="3">
        <f t="shared" ref="F191:AY191" si="63">SUM(F192:F192)</f>
        <v>0</v>
      </c>
      <c r="G191" s="3">
        <f t="shared" si="63"/>
        <v>8847</v>
      </c>
      <c r="H191" s="3">
        <f t="shared" si="63"/>
        <v>0</v>
      </c>
      <c r="I191" s="3">
        <f t="shared" si="63"/>
        <v>0</v>
      </c>
      <c r="J191" s="3">
        <f t="shared" si="63"/>
        <v>0</v>
      </c>
      <c r="K191" s="3">
        <f t="shared" si="63"/>
        <v>0</v>
      </c>
      <c r="L191" s="3">
        <f t="shared" si="63"/>
        <v>0</v>
      </c>
      <c r="M191" s="3">
        <f t="shared" si="63"/>
        <v>0</v>
      </c>
      <c r="N191" s="3">
        <f t="shared" si="63"/>
        <v>0</v>
      </c>
      <c r="O191" s="3">
        <f t="shared" si="63"/>
        <v>0</v>
      </c>
      <c r="P191" s="3">
        <f t="shared" si="63"/>
        <v>8847</v>
      </c>
      <c r="Q191" s="3">
        <f t="shared" si="63"/>
        <v>0</v>
      </c>
      <c r="R191" s="3">
        <f t="shared" si="63"/>
        <v>0</v>
      </c>
      <c r="S191" s="3">
        <f t="shared" si="63"/>
        <v>0</v>
      </c>
      <c r="T191" s="3">
        <f t="shared" si="63"/>
        <v>0</v>
      </c>
      <c r="U191" s="3">
        <f t="shared" si="63"/>
        <v>0</v>
      </c>
      <c r="V191" s="3">
        <f t="shared" si="63"/>
        <v>0</v>
      </c>
      <c r="W191" s="3">
        <f t="shared" si="63"/>
        <v>0</v>
      </c>
      <c r="X191" s="3">
        <f t="shared" si="63"/>
        <v>0</v>
      </c>
      <c r="Y191" s="3">
        <f t="shared" si="63"/>
        <v>0</v>
      </c>
      <c r="Z191" s="3">
        <f t="shared" si="63"/>
        <v>0</v>
      </c>
      <c r="AA191" s="3">
        <f t="shared" si="63"/>
        <v>0</v>
      </c>
      <c r="AB191" s="3">
        <f t="shared" si="63"/>
        <v>0</v>
      </c>
      <c r="AC191" s="3">
        <f t="shared" si="63"/>
        <v>0</v>
      </c>
      <c r="AD191" s="3">
        <f t="shared" si="63"/>
        <v>0</v>
      </c>
      <c r="AE191" s="3">
        <f t="shared" si="63"/>
        <v>0</v>
      </c>
      <c r="AF191" s="3">
        <f t="shared" si="63"/>
        <v>0</v>
      </c>
      <c r="AG191" s="3">
        <f t="shared" si="63"/>
        <v>0</v>
      </c>
      <c r="AH191" s="3">
        <f t="shared" si="63"/>
        <v>0</v>
      </c>
      <c r="AI191" s="3">
        <f t="shared" si="63"/>
        <v>0</v>
      </c>
      <c r="AJ191" s="3">
        <f t="shared" si="63"/>
        <v>0</v>
      </c>
      <c r="AK191" s="3">
        <f t="shared" si="63"/>
        <v>0</v>
      </c>
      <c r="AL191" s="3">
        <f t="shared" si="63"/>
        <v>0</v>
      </c>
      <c r="AM191" s="3">
        <f t="shared" si="63"/>
        <v>0</v>
      </c>
      <c r="AN191" s="3">
        <f t="shared" si="63"/>
        <v>0</v>
      </c>
      <c r="AO191" s="3">
        <f t="shared" si="63"/>
        <v>0</v>
      </c>
      <c r="AP191" s="3">
        <f t="shared" si="63"/>
        <v>0</v>
      </c>
      <c r="AQ191" s="3">
        <f t="shared" si="63"/>
        <v>0</v>
      </c>
      <c r="AR191" s="3">
        <f t="shared" si="63"/>
        <v>0</v>
      </c>
      <c r="AS191" s="3">
        <f t="shared" si="63"/>
        <v>0</v>
      </c>
      <c r="AT191" s="3">
        <f t="shared" si="63"/>
        <v>0</v>
      </c>
      <c r="AU191" s="3">
        <f t="shared" si="63"/>
        <v>0</v>
      </c>
      <c r="AV191" s="3">
        <f t="shared" si="63"/>
        <v>0</v>
      </c>
      <c r="AW191" s="3">
        <f t="shared" si="63"/>
        <v>0</v>
      </c>
      <c r="AX191" s="3">
        <f t="shared" si="63"/>
        <v>0</v>
      </c>
      <c r="AY191" s="3">
        <f t="shared" si="63"/>
        <v>0</v>
      </c>
    </row>
    <row r="192" spans="1:51" s="37" customFormat="1" x14ac:dyDescent="0.25">
      <c r="A192" s="38"/>
      <c r="B192" s="38"/>
      <c r="C192" s="38">
        <v>62981</v>
      </c>
      <c r="D192" s="214" t="s">
        <v>515</v>
      </c>
      <c r="E192" s="39">
        <v>8847</v>
      </c>
      <c r="F192" s="39"/>
      <c r="G192" s="39">
        <v>8847</v>
      </c>
      <c r="H192" s="39"/>
      <c r="I192" s="39"/>
      <c r="J192" s="39"/>
      <c r="K192" s="39"/>
      <c r="L192" s="39"/>
      <c r="M192" s="39"/>
      <c r="N192" s="39"/>
      <c r="O192" s="39"/>
      <c r="P192" s="39">
        <v>8847</v>
      </c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1:51" s="36" customFormat="1" x14ac:dyDescent="0.25">
      <c r="A193" s="1">
        <v>65</v>
      </c>
      <c r="B193" s="1"/>
      <c r="C193" s="1"/>
      <c r="D193" s="224" t="s">
        <v>516</v>
      </c>
      <c r="E193" s="3">
        <f>SUM(E194,E198,E207,E209,E211,E216,E218)</f>
        <v>1473700.4</v>
      </c>
      <c r="F193" s="3">
        <f t="shared" ref="F193:AY193" si="64">SUM(F194,F198,F207,F209,F211,F216,F218)</f>
        <v>0</v>
      </c>
      <c r="G193" s="3">
        <f t="shared" si="64"/>
        <v>1473700.4</v>
      </c>
      <c r="H193" s="3">
        <f t="shared" si="64"/>
        <v>0</v>
      </c>
      <c r="I193" s="3">
        <f t="shared" si="64"/>
        <v>451</v>
      </c>
      <c r="J193" s="3">
        <f t="shared" si="64"/>
        <v>0</v>
      </c>
      <c r="K193" s="3">
        <f t="shared" si="64"/>
        <v>20</v>
      </c>
      <c r="L193" s="3">
        <f t="shared" si="64"/>
        <v>192363</v>
      </c>
      <c r="M193" s="3">
        <f t="shared" si="64"/>
        <v>551</v>
      </c>
      <c r="N193" s="3">
        <f t="shared" si="64"/>
        <v>0</v>
      </c>
      <c r="O193" s="3">
        <f t="shared" si="64"/>
        <v>1550</v>
      </c>
      <c r="P193" s="3">
        <f t="shared" si="64"/>
        <v>18528</v>
      </c>
      <c r="Q193" s="3">
        <f t="shared" si="64"/>
        <v>1500</v>
      </c>
      <c r="R193" s="3">
        <f t="shared" si="64"/>
        <v>0</v>
      </c>
      <c r="S193" s="3">
        <f t="shared" si="64"/>
        <v>3141</v>
      </c>
      <c r="T193" s="3">
        <f t="shared" si="64"/>
        <v>36175</v>
      </c>
      <c r="U193" s="3">
        <f t="shared" si="64"/>
        <v>76</v>
      </c>
      <c r="V193" s="3">
        <f t="shared" si="64"/>
        <v>47347</v>
      </c>
      <c r="W193" s="3">
        <f t="shared" si="64"/>
        <v>247</v>
      </c>
      <c r="X193" s="3">
        <f t="shared" si="64"/>
        <v>50</v>
      </c>
      <c r="Y193" s="3">
        <f t="shared" si="64"/>
        <v>450</v>
      </c>
      <c r="Z193" s="3">
        <f t="shared" si="64"/>
        <v>192.9</v>
      </c>
      <c r="AA193" s="3">
        <f t="shared" si="64"/>
        <v>29</v>
      </c>
      <c r="AB193" s="3">
        <f t="shared" si="64"/>
        <v>49</v>
      </c>
      <c r="AC193" s="3">
        <f t="shared" si="64"/>
        <v>14629.599999999999</v>
      </c>
      <c r="AD193" s="3">
        <f t="shared" si="64"/>
        <v>100467.3</v>
      </c>
      <c r="AE193" s="3">
        <f t="shared" si="64"/>
        <v>496</v>
      </c>
      <c r="AF193" s="3">
        <f t="shared" si="64"/>
        <v>389</v>
      </c>
      <c r="AG193" s="3">
        <f t="shared" si="64"/>
        <v>20122.5</v>
      </c>
      <c r="AH193" s="3">
        <f t="shared" si="64"/>
        <v>831.6</v>
      </c>
      <c r="AI193" s="3">
        <f t="shared" si="64"/>
        <v>0</v>
      </c>
      <c r="AJ193" s="3">
        <f t="shared" si="64"/>
        <v>0</v>
      </c>
      <c r="AK193" s="3">
        <f t="shared" si="64"/>
        <v>75</v>
      </c>
      <c r="AL193" s="3">
        <f t="shared" si="64"/>
        <v>0</v>
      </c>
      <c r="AM193" s="3">
        <f t="shared" si="64"/>
        <v>12</v>
      </c>
      <c r="AN193" s="3">
        <f t="shared" si="64"/>
        <v>0</v>
      </c>
      <c r="AO193" s="3">
        <f t="shared" si="64"/>
        <v>0</v>
      </c>
      <c r="AP193" s="3">
        <f t="shared" si="64"/>
        <v>17957.5</v>
      </c>
      <c r="AQ193" s="3">
        <f t="shared" si="64"/>
        <v>25000</v>
      </c>
      <c r="AR193" s="3">
        <f t="shared" si="64"/>
        <v>9250</v>
      </c>
      <c r="AS193" s="3">
        <f t="shared" si="64"/>
        <v>0</v>
      </c>
      <c r="AT193" s="3">
        <f t="shared" si="64"/>
        <v>9</v>
      </c>
      <c r="AU193" s="3">
        <f t="shared" si="64"/>
        <v>11855</v>
      </c>
      <c r="AV193" s="3">
        <f t="shared" si="64"/>
        <v>0</v>
      </c>
      <c r="AW193" s="3">
        <f t="shared" si="64"/>
        <v>10712</v>
      </c>
      <c r="AX193" s="3">
        <f t="shared" si="64"/>
        <v>817</v>
      </c>
      <c r="AY193" s="3">
        <f t="shared" si="64"/>
        <v>958357</v>
      </c>
    </row>
    <row r="194" spans="1:51" x14ac:dyDescent="0.25">
      <c r="A194" s="4"/>
      <c r="B194" s="4">
        <v>6501</v>
      </c>
      <c r="C194" s="4"/>
      <c r="D194" s="218" t="s">
        <v>517</v>
      </c>
      <c r="E194" s="3">
        <v>738509</v>
      </c>
      <c r="F194" s="3">
        <f t="shared" ref="F194:AX194" si="65">SUM(F195:F197)</f>
        <v>0</v>
      </c>
      <c r="G194" s="3">
        <v>738509</v>
      </c>
      <c r="H194" s="3">
        <f t="shared" si="65"/>
        <v>0</v>
      </c>
      <c r="I194" s="3">
        <f t="shared" si="65"/>
        <v>0</v>
      </c>
      <c r="J194" s="3">
        <f t="shared" si="65"/>
        <v>0</v>
      </c>
      <c r="K194" s="3">
        <f t="shared" si="65"/>
        <v>0</v>
      </c>
      <c r="L194" s="3">
        <f t="shared" si="65"/>
        <v>0</v>
      </c>
      <c r="M194" s="3">
        <f t="shared" si="65"/>
        <v>0</v>
      </c>
      <c r="N194" s="3">
        <f t="shared" si="65"/>
        <v>0</v>
      </c>
      <c r="O194" s="3">
        <f t="shared" si="65"/>
        <v>0</v>
      </c>
      <c r="P194" s="3">
        <f t="shared" si="65"/>
        <v>0</v>
      </c>
      <c r="Q194" s="3">
        <f t="shared" si="65"/>
        <v>0</v>
      </c>
      <c r="R194" s="3">
        <f t="shared" si="65"/>
        <v>0</v>
      </c>
      <c r="S194" s="3">
        <f t="shared" si="65"/>
        <v>0</v>
      </c>
      <c r="T194" s="3">
        <f t="shared" si="65"/>
        <v>0</v>
      </c>
      <c r="U194" s="3">
        <f t="shared" si="65"/>
        <v>0</v>
      </c>
      <c r="V194" s="3">
        <f t="shared" si="65"/>
        <v>0</v>
      </c>
      <c r="W194" s="3">
        <f t="shared" si="65"/>
        <v>0</v>
      </c>
      <c r="X194" s="3">
        <f t="shared" si="65"/>
        <v>0</v>
      </c>
      <c r="Y194" s="3">
        <f t="shared" si="65"/>
        <v>0</v>
      </c>
      <c r="Z194" s="3">
        <f t="shared" si="65"/>
        <v>0</v>
      </c>
      <c r="AA194" s="3">
        <f t="shared" si="65"/>
        <v>0</v>
      </c>
      <c r="AB194" s="3">
        <f t="shared" si="65"/>
        <v>0</v>
      </c>
      <c r="AC194" s="3">
        <f t="shared" si="65"/>
        <v>0</v>
      </c>
      <c r="AD194" s="3">
        <f t="shared" si="65"/>
        <v>0</v>
      </c>
      <c r="AE194" s="3">
        <f t="shared" si="65"/>
        <v>250</v>
      </c>
      <c r="AF194" s="3">
        <f t="shared" si="65"/>
        <v>389</v>
      </c>
      <c r="AG194" s="3">
        <f t="shared" si="65"/>
        <v>0</v>
      </c>
      <c r="AH194" s="3">
        <f t="shared" si="65"/>
        <v>0</v>
      </c>
      <c r="AI194" s="3">
        <f t="shared" si="65"/>
        <v>0</v>
      </c>
      <c r="AJ194" s="3">
        <f t="shared" si="65"/>
        <v>0</v>
      </c>
      <c r="AK194" s="3">
        <f t="shared" si="65"/>
        <v>0</v>
      </c>
      <c r="AL194" s="3">
        <f t="shared" si="65"/>
        <v>0</v>
      </c>
      <c r="AM194" s="3">
        <f t="shared" si="65"/>
        <v>0</v>
      </c>
      <c r="AN194" s="3">
        <f t="shared" si="65"/>
        <v>0</v>
      </c>
      <c r="AO194" s="3">
        <f t="shared" si="65"/>
        <v>0</v>
      </c>
      <c r="AP194" s="3">
        <f t="shared" si="65"/>
        <v>0</v>
      </c>
      <c r="AQ194" s="3">
        <f t="shared" si="65"/>
        <v>0</v>
      </c>
      <c r="AR194" s="3">
        <f t="shared" si="65"/>
        <v>0</v>
      </c>
      <c r="AS194" s="3">
        <f t="shared" si="65"/>
        <v>0</v>
      </c>
      <c r="AT194" s="3">
        <f t="shared" si="65"/>
        <v>0</v>
      </c>
      <c r="AU194" s="3">
        <f t="shared" si="65"/>
        <v>0</v>
      </c>
      <c r="AV194" s="3">
        <f t="shared" si="65"/>
        <v>0</v>
      </c>
      <c r="AW194" s="3">
        <f t="shared" si="65"/>
        <v>0</v>
      </c>
      <c r="AX194" s="3">
        <f t="shared" si="65"/>
        <v>0</v>
      </c>
      <c r="AY194" s="3">
        <v>737870</v>
      </c>
    </row>
    <row r="195" spans="1:51" s="37" customFormat="1" x14ac:dyDescent="0.25">
      <c r="A195" s="38"/>
      <c r="B195" s="38"/>
      <c r="C195" s="38">
        <v>65011</v>
      </c>
      <c r="D195" s="217" t="s">
        <v>582</v>
      </c>
      <c r="E195" s="39">
        <v>50</v>
      </c>
      <c r="F195" s="39"/>
      <c r="G195" s="39">
        <v>50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>
        <v>50</v>
      </c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1:51" s="37" customFormat="1" x14ac:dyDescent="0.25">
      <c r="A196" s="38"/>
      <c r="B196" s="38"/>
      <c r="C196" s="38">
        <v>65012</v>
      </c>
      <c r="D196" s="217" t="s">
        <v>518</v>
      </c>
      <c r="E196" s="39">
        <v>517</v>
      </c>
      <c r="F196" s="39"/>
      <c r="G196" s="39">
        <v>517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>
        <v>128</v>
      </c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1:51" s="37" customFormat="1" x14ac:dyDescent="0.25">
      <c r="A197" s="38"/>
      <c r="B197" s="38"/>
      <c r="C197" s="38">
        <v>65013</v>
      </c>
      <c r="D197" s="217" t="s">
        <v>583</v>
      </c>
      <c r="E197" s="39">
        <v>72</v>
      </c>
      <c r="F197" s="39"/>
      <c r="G197" s="39">
        <v>72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>
        <v>72</v>
      </c>
      <c r="AF197" s="39">
        <v>389</v>
      </c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x14ac:dyDescent="0.25">
      <c r="A198" s="4"/>
      <c r="B198" s="4">
        <v>6502</v>
      </c>
      <c r="C198" s="4"/>
      <c r="D198" s="218" t="s">
        <v>519</v>
      </c>
      <c r="E198" s="3">
        <f>SUM(E199:E206)</f>
        <v>99292.7</v>
      </c>
      <c r="F198" s="3">
        <f t="shared" ref="F198:AY198" si="66">SUM(F199:F206)</f>
        <v>0</v>
      </c>
      <c r="G198" s="3">
        <f t="shared" si="66"/>
        <v>99292.7</v>
      </c>
      <c r="H198" s="3">
        <f t="shared" si="66"/>
        <v>0</v>
      </c>
      <c r="I198" s="3">
        <f t="shared" si="66"/>
        <v>0</v>
      </c>
      <c r="J198" s="3">
        <f t="shared" si="66"/>
        <v>0</v>
      </c>
      <c r="K198" s="3">
        <f t="shared" si="66"/>
        <v>0</v>
      </c>
      <c r="L198" s="3">
        <f t="shared" si="66"/>
        <v>58318</v>
      </c>
      <c r="M198" s="3">
        <f t="shared" si="66"/>
        <v>551</v>
      </c>
      <c r="N198" s="3">
        <f t="shared" si="66"/>
        <v>0</v>
      </c>
      <c r="O198" s="3">
        <f t="shared" si="66"/>
        <v>1490</v>
      </c>
      <c r="P198" s="3">
        <f t="shared" si="66"/>
        <v>18102</v>
      </c>
      <c r="Q198" s="3">
        <f t="shared" si="66"/>
        <v>1500</v>
      </c>
      <c r="R198" s="3">
        <f t="shared" si="66"/>
        <v>0</v>
      </c>
      <c r="S198" s="3">
        <f t="shared" si="66"/>
        <v>1720</v>
      </c>
      <c r="T198" s="3">
        <f t="shared" si="66"/>
        <v>0</v>
      </c>
      <c r="U198" s="3">
        <f t="shared" si="66"/>
        <v>0</v>
      </c>
      <c r="V198" s="3">
        <f t="shared" si="66"/>
        <v>0</v>
      </c>
      <c r="W198" s="3">
        <f t="shared" si="66"/>
        <v>0</v>
      </c>
      <c r="X198" s="3">
        <f t="shared" si="66"/>
        <v>0</v>
      </c>
      <c r="Y198" s="3">
        <f t="shared" si="66"/>
        <v>0</v>
      </c>
      <c r="Z198" s="3">
        <f t="shared" si="66"/>
        <v>0</v>
      </c>
      <c r="AA198" s="3">
        <f t="shared" si="66"/>
        <v>0</v>
      </c>
      <c r="AB198" s="3">
        <f t="shared" si="66"/>
        <v>0</v>
      </c>
      <c r="AC198" s="3">
        <f t="shared" si="66"/>
        <v>560</v>
      </c>
      <c r="AD198" s="3">
        <f t="shared" si="66"/>
        <v>1270.5</v>
      </c>
      <c r="AE198" s="3">
        <f>SUM(AE199:AE206)</f>
        <v>0</v>
      </c>
      <c r="AF198" s="3">
        <f t="shared" si="66"/>
        <v>0</v>
      </c>
      <c r="AG198" s="3">
        <f t="shared" si="66"/>
        <v>0</v>
      </c>
      <c r="AH198" s="3">
        <f t="shared" si="66"/>
        <v>0</v>
      </c>
      <c r="AI198" s="3">
        <f t="shared" si="66"/>
        <v>0</v>
      </c>
      <c r="AJ198" s="3">
        <f t="shared" si="66"/>
        <v>0</v>
      </c>
      <c r="AK198" s="3">
        <f t="shared" si="66"/>
        <v>0</v>
      </c>
      <c r="AL198" s="3">
        <f t="shared" si="66"/>
        <v>0</v>
      </c>
      <c r="AM198" s="3">
        <f t="shared" si="66"/>
        <v>0</v>
      </c>
      <c r="AN198" s="3">
        <f t="shared" si="66"/>
        <v>0</v>
      </c>
      <c r="AO198" s="3">
        <f t="shared" si="66"/>
        <v>0</v>
      </c>
      <c r="AP198" s="3">
        <f t="shared" si="66"/>
        <v>0</v>
      </c>
      <c r="AQ198" s="3">
        <f t="shared" si="66"/>
        <v>0</v>
      </c>
      <c r="AR198" s="3">
        <f t="shared" si="66"/>
        <v>6600</v>
      </c>
      <c r="AS198" s="3">
        <f t="shared" si="66"/>
        <v>0</v>
      </c>
      <c r="AT198" s="3">
        <f t="shared" si="66"/>
        <v>0</v>
      </c>
      <c r="AU198" s="3">
        <f t="shared" si="66"/>
        <v>4092.2</v>
      </c>
      <c r="AV198" s="3">
        <f t="shared" si="66"/>
        <v>0</v>
      </c>
      <c r="AW198" s="3">
        <f t="shared" si="66"/>
        <v>5089</v>
      </c>
      <c r="AX198" s="3">
        <f t="shared" si="66"/>
        <v>0</v>
      </c>
      <c r="AY198" s="3">
        <f t="shared" si="66"/>
        <v>0</v>
      </c>
    </row>
    <row r="199" spans="1:51" s="37" customFormat="1" x14ac:dyDescent="0.25">
      <c r="A199" s="38"/>
      <c r="B199" s="38"/>
      <c r="C199" s="38">
        <v>65021</v>
      </c>
      <c r="D199" s="217" t="s">
        <v>520</v>
      </c>
      <c r="E199" s="39">
        <v>2460</v>
      </c>
      <c r="F199" s="39"/>
      <c r="G199" s="39">
        <v>2460</v>
      </c>
      <c r="H199" s="39"/>
      <c r="I199" s="39"/>
      <c r="J199" s="39"/>
      <c r="K199" s="39"/>
      <c r="L199" s="39">
        <v>1900</v>
      </c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>
        <v>560</v>
      </c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1:51" s="37" customFormat="1" x14ac:dyDescent="0.25">
      <c r="A200" s="38"/>
      <c r="B200" s="38"/>
      <c r="C200" s="38">
        <v>65022</v>
      </c>
      <c r="D200" s="217" t="s">
        <v>521</v>
      </c>
      <c r="E200" s="39">
        <v>11052.2</v>
      </c>
      <c r="F200" s="39"/>
      <c r="G200" s="39">
        <v>11052.2</v>
      </c>
      <c r="H200" s="39"/>
      <c r="I200" s="39"/>
      <c r="J200" s="39"/>
      <c r="K200" s="39"/>
      <c r="L200" s="39">
        <v>4450</v>
      </c>
      <c r="M200" s="39"/>
      <c r="N200" s="39"/>
      <c r="O200" s="39">
        <v>1490</v>
      </c>
      <c r="P200" s="39"/>
      <c r="Q200" s="39"/>
      <c r="R200" s="39"/>
      <c r="S200" s="39">
        <v>1720</v>
      </c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>
        <v>3392.2</v>
      </c>
      <c r="AV200" s="39"/>
      <c r="AW200" s="39"/>
      <c r="AX200" s="39"/>
      <c r="AY200" s="39"/>
    </row>
    <row r="201" spans="1:51" s="37" customFormat="1" x14ac:dyDescent="0.25">
      <c r="A201" s="38"/>
      <c r="B201" s="38"/>
      <c r="C201" s="38">
        <v>65023</v>
      </c>
      <c r="D201" s="217" t="s">
        <v>522</v>
      </c>
      <c r="E201" s="39">
        <v>4370</v>
      </c>
      <c r="F201" s="39"/>
      <c r="G201" s="39">
        <v>4370</v>
      </c>
      <c r="H201" s="39"/>
      <c r="I201" s="39"/>
      <c r="J201" s="39"/>
      <c r="K201" s="39"/>
      <c r="L201" s="39">
        <v>4370</v>
      </c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1:51" s="37" customFormat="1" x14ac:dyDescent="0.25">
      <c r="A202" s="38"/>
      <c r="B202" s="38"/>
      <c r="C202" s="38">
        <v>65024</v>
      </c>
      <c r="D202" s="217" t="s">
        <v>523</v>
      </c>
      <c r="E202" s="39">
        <v>63480</v>
      </c>
      <c r="F202" s="39"/>
      <c r="G202" s="39">
        <v>63480</v>
      </c>
      <c r="H202" s="39"/>
      <c r="I202" s="39"/>
      <c r="J202" s="39"/>
      <c r="K202" s="39"/>
      <c r="L202" s="39">
        <v>43878</v>
      </c>
      <c r="M202" s="39"/>
      <c r="N202" s="39"/>
      <c r="O202" s="39"/>
      <c r="P202" s="39">
        <v>18102</v>
      </c>
      <c r="Q202" s="39">
        <v>1500</v>
      </c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s="37" customFormat="1" x14ac:dyDescent="0.25">
      <c r="A203" s="38"/>
      <c r="B203" s="38"/>
      <c r="C203" s="38">
        <v>65025</v>
      </c>
      <c r="D203" s="217" t="s">
        <v>524</v>
      </c>
      <c r="E203" s="39">
        <v>2060.5</v>
      </c>
      <c r="F203" s="39"/>
      <c r="G203" s="39">
        <v>2060.5</v>
      </c>
      <c r="H203" s="39"/>
      <c r="I203" s="39"/>
      <c r="J203" s="39"/>
      <c r="K203" s="39"/>
      <c r="L203" s="39">
        <v>790</v>
      </c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>
        <v>1270.5</v>
      </c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s="37" customFormat="1" x14ac:dyDescent="0.25">
      <c r="A204" s="38"/>
      <c r="B204" s="38"/>
      <c r="C204" s="38">
        <v>65026</v>
      </c>
      <c r="D204" s="217" t="s">
        <v>525</v>
      </c>
      <c r="E204" s="39">
        <v>14619</v>
      </c>
      <c r="F204" s="39"/>
      <c r="G204" s="39">
        <v>14619</v>
      </c>
      <c r="H204" s="39"/>
      <c r="I204" s="39"/>
      <c r="J204" s="39"/>
      <c r="K204" s="39"/>
      <c r="L204" s="39">
        <v>2230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>
        <v>6600</v>
      </c>
      <c r="AS204" s="39"/>
      <c r="AT204" s="39"/>
      <c r="AU204" s="39">
        <v>700</v>
      </c>
      <c r="AV204" s="39"/>
      <c r="AW204" s="39">
        <v>5089</v>
      </c>
      <c r="AX204" s="39"/>
      <c r="AY204" s="39"/>
    </row>
    <row r="205" spans="1:51" s="37" customFormat="1" x14ac:dyDescent="0.25">
      <c r="A205" s="38"/>
      <c r="B205" s="38"/>
      <c r="C205" s="38">
        <v>65027</v>
      </c>
      <c r="D205" s="217" t="s">
        <v>526</v>
      </c>
      <c r="E205" s="39">
        <v>700</v>
      </c>
      <c r="F205" s="39"/>
      <c r="G205" s="39">
        <v>700</v>
      </c>
      <c r="H205" s="39"/>
      <c r="I205" s="39"/>
      <c r="J205" s="39"/>
      <c r="K205" s="39"/>
      <c r="L205" s="39">
        <v>700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1:51" s="37" customFormat="1" x14ac:dyDescent="0.25">
      <c r="A206" s="38"/>
      <c r="B206" s="38"/>
      <c r="C206" s="38">
        <v>65028</v>
      </c>
      <c r="D206" s="217" t="s">
        <v>527</v>
      </c>
      <c r="E206" s="39">
        <v>551</v>
      </c>
      <c r="F206" s="39"/>
      <c r="G206" s="39">
        <v>551</v>
      </c>
      <c r="H206" s="39"/>
      <c r="I206" s="39"/>
      <c r="J206" s="39"/>
      <c r="K206" s="39"/>
      <c r="L206" s="39"/>
      <c r="M206" s="39">
        <v>551</v>
      </c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x14ac:dyDescent="0.25">
      <c r="A207" s="4"/>
      <c r="B207" s="4">
        <v>6503</v>
      </c>
      <c r="C207" s="4"/>
      <c r="D207" s="218" t="s">
        <v>528</v>
      </c>
      <c r="E207" s="3">
        <f>SUM(E208:E208)</f>
        <v>216625.4</v>
      </c>
      <c r="F207" s="3">
        <f t="shared" ref="F207:AY207" si="67">SUM(F208:F208)</f>
        <v>0</v>
      </c>
      <c r="G207" s="3">
        <f t="shared" si="67"/>
        <v>216625.4</v>
      </c>
      <c r="H207" s="3">
        <f t="shared" si="67"/>
        <v>0</v>
      </c>
      <c r="I207" s="3">
        <f t="shared" si="67"/>
        <v>0</v>
      </c>
      <c r="J207" s="3">
        <f t="shared" si="67"/>
        <v>0</v>
      </c>
      <c r="K207" s="3">
        <f t="shared" si="67"/>
        <v>0</v>
      </c>
      <c r="L207" s="3">
        <f t="shared" si="67"/>
        <v>8357</v>
      </c>
      <c r="M207" s="3">
        <f t="shared" si="67"/>
        <v>0</v>
      </c>
      <c r="N207" s="3">
        <f t="shared" si="67"/>
        <v>0</v>
      </c>
      <c r="O207" s="3">
        <f t="shared" si="67"/>
        <v>0</v>
      </c>
      <c r="P207" s="3">
        <f t="shared" si="67"/>
        <v>0</v>
      </c>
      <c r="Q207" s="3">
        <f t="shared" si="67"/>
        <v>0</v>
      </c>
      <c r="R207" s="3">
        <f t="shared" si="67"/>
        <v>0</v>
      </c>
      <c r="S207" s="3">
        <f t="shared" si="67"/>
        <v>0</v>
      </c>
      <c r="T207" s="3">
        <f t="shared" si="67"/>
        <v>0</v>
      </c>
      <c r="U207" s="3">
        <f t="shared" si="67"/>
        <v>0</v>
      </c>
      <c r="V207" s="3">
        <f t="shared" si="67"/>
        <v>47072</v>
      </c>
      <c r="W207" s="3">
        <f t="shared" si="67"/>
        <v>0</v>
      </c>
      <c r="X207" s="3">
        <f t="shared" si="67"/>
        <v>0</v>
      </c>
      <c r="Y207" s="3">
        <f t="shared" si="67"/>
        <v>0</v>
      </c>
      <c r="Z207" s="3">
        <f t="shared" si="67"/>
        <v>0</v>
      </c>
      <c r="AA207" s="3">
        <f t="shared" si="67"/>
        <v>0</v>
      </c>
      <c r="AB207" s="3">
        <f t="shared" si="67"/>
        <v>0</v>
      </c>
      <c r="AC207" s="3">
        <f t="shared" si="67"/>
        <v>12969.8</v>
      </c>
      <c r="AD207" s="3">
        <f t="shared" si="67"/>
        <v>99179.8</v>
      </c>
      <c r="AE207" s="3">
        <f t="shared" si="67"/>
        <v>0</v>
      </c>
      <c r="AF207" s="3">
        <f t="shared" si="67"/>
        <v>0</v>
      </c>
      <c r="AG207" s="3">
        <f t="shared" si="67"/>
        <v>20081</v>
      </c>
      <c r="AH207" s="3">
        <f t="shared" si="67"/>
        <v>0</v>
      </c>
      <c r="AI207" s="3">
        <f t="shared" si="67"/>
        <v>0</v>
      </c>
      <c r="AJ207" s="3">
        <f t="shared" si="67"/>
        <v>0</v>
      </c>
      <c r="AK207" s="3">
        <f t="shared" si="67"/>
        <v>0</v>
      </c>
      <c r="AL207" s="3">
        <f t="shared" si="67"/>
        <v>0</v>
      </c>
      <c r="AM207" s="3">
        <f t="shared" si="67"/>
        <v>0</v>
      </c>
      <c r="AN207" s="3">
        <f t="shared" si="67"/>
        <v>0</v>
      </c>
      <c r="AO207" s="3">
        <f t="shared" si="67"/>
        <v>0</v>
      </c>
      <c r="AP207" s="3">
        <f t="shared" si="67"/>
        <v>17080</v>
      </c>
      <c r="AQ207" s="3">
        <f t="shared" si="67"/>
        <v>0</v>
      </c>
      <c r="AR207" s="3">
        <f t="shared" si="67"/>
        <v>0</v>
      </c>
      <c r="AS207" s="3">
        <f t="shared" si="67"/>
        <v>0</v>
      </c>
      <c r="AT207" s="3">
        <f t="shared" si="67"/>
        <v>0</v>
      </c>
      <c r="AU207" s="3">
        <f t="shared" si="67"/>
        <v>6262.8</v>
      </c>
      <c r="AV207" s="3">
        <f t="shared" si="67"/>
        <v>0</v>
      </c>
      <c r="AW207" s="3">
        <f t="shared" si="67"/>
        <v>5623</v>
      </c>
      <c r="AX207" s="3">
        <f t="shared" si="67"/>
        <v>0</v>
      </c>
      <c r="AY207" s="3">
        <f t="shared" si="67"/>
        <v>0</v>
      </c>
    </row>
    <row r="208" spans="1:51" s="37" customFormat="1" x14ac:dyDescent="0.25">
      <c r="A208" s="38"/>
      <c r="B208" s="38"/>
      <c r="C208" s="38">
        <v>65031</v>
      </c>
      <c r="D208" s="217" t="s">
        <v>528</v>
      </c>
      <c r="E208" s="39">
        <v>216625.4</v>
      </c>
      <c r="F208" s="39"/>
      <c r="G208" s="39">
        <v>216625.4</v>
      </c>
      <c r="H208" s="39"/>
      <c r="I208" s="39"/>
      <c r="J208" s="39"/>
      <c r="K208" s="39"/>
      <c r="L208" s="39">
        <v>8357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>
        <v>47072</v>
      </c>
      <c r="W208" s="39"/>
      <c r="X208" s="39"/>
      <c r="Y208" s="39"/>
      <c r="Z208" s="39"/>
      <c r="AA208" s="39"/>
      <c r="AB208" s="39"/>
      <c r="AC208" s="39">
        <v>12969.8</v>
      </c>
      <c r="AD208" s="39">
        <v>99179.8</v>
      </c>
      <c r="AE208" s="39"/>
      <c r="AF208" s="39"/>
      <c r="AG208" s="39">
        <v>20081</v>
      </c>
      <c r="AH208" s="39"/>
      <c r="AI208" s="39"/>
      <c r="AJ208" s="39"/>
      <c r="AK208" s="39"/>
      <c r="AL208" s="39"/>
      <c r="AM208" s="39"/>
      <c r="AN208" s="39"/>
      <c r="AO208" s="39"/>
      <c r="AP208" s="39">
        <v>17080</v>
      </c>
      <c r="AQ208" s="39"/>
      <c r="AR208" s="39"/>
      <c r="AS208" s="39"/>
      <c r="AT208" s="39"/>
      <c r="AU208" s="39">
        <v>6262.8</v>
      </c>
      <c r="AV208" s="39"/>
      <c r="AW208" s="39">
        <v>5623</v>
      </c>
      <c r="AX208" s="39"/>
      <c r="AY208" s="39"/>
    </row>
    <row r="209" spans="1:51" x14ac:dyDescent="0.25">
      <c r="A209" s="4"/>
      <c r="B209" s="4">
        <v>6504</v>
      </c>
      <c r="C209" s="4"/>
      <c r="D209" s="227" t="s">
        <v>529</v>
      </c>
      <c r="E209" s="3">
        <f>SUM(E210:E210)</f>
        <v>10920</v>
      </c>
      <c r="F209" s="3">
        <f t="shared" ref="F209:AY209" si="68">SUM(F210:F210)</f>
        <v>0</v>
      </c>
      <c r="G209" s="3">
        <f t="shared" si="68"/>
        <v>10920</v>
      </c>
      <c r="H209" s="3">
        <f t="shared" si="68"/>
        <v>0</v>
      </c>
      <c r="I209" s="3">
        <f t="shared" si="68"/>
        <v>0</v>
      </c>
      <c r="J209" s="3">
        <f t="shared" si="68"/>
        <v>0</v>
      </c>
      <c r="K209" s="3">
        <f t="shared" si="68"/>
        <v>0</v>
      </c>
      <c r="L209" s="3">
        <f t="shared" si="68"/>
        <v>0</v>
      </c>
      <c r="M209" s="3">
        <f t="shared" si="68"/>
        <v>0</v>
      </c>
      <c r="N209" s="3">
        <f t="shared" si="68"/>
        <v>0</v>
      </c>
      <c r="O209" s="3">
        <f t="shared" si="68"/>
        <v>0</v>
      </c>
      <c r="P209" s="3">
        <f t="shared" si="68"/>
        <v>0</v>
      </c>
      <c r="Q209" s="3">
        <f t="shared" si="68"/>
        <v>0</v>
      </c>
      <c r="R209" s="3">
        <f t="shared" si="68"/>
        <v>0</v>
      </c>
      <c r="S209" s="3">
        <f t="shared" si="68"/>
        <v>0</v>
      </c>
      <c r="T209" s="3">
        <f t="shared" si="68"/>
        <v>10920</v>
      </c>
      <c r="U209" s="3">
        <f t="shared" si="68"/>
        <v>0</v>
      </c>
      <c r="V209" s="3">
        <f t="shared" si="68"/>
        <v>0</v>
      </c>
      <c r="W209" s="3">
        <f t="shared" si="68"/>
        <v>0</v>
      </c>
      <c r="X209" s="3">
        <f t="shared" si="68"/>
        <v>0</v>
      </c>
      <c r="Y209" s="3">
        <f t="shared" si="68"/>
        <v>0</v>
      </c>
      <c r="Z209" s="3">
        <f t="shared" si="68"/>
        <v>0</v>
      </c>
      <c r="AA209" s="3">
        <f t="shared" si="68"/>
        <v>0</v>
      </c>
      <c r="AB209" s="3">
        <f t="shared" si="68"/>
        <v>0</v>
      </c>
      <c r="AC209" s="3">
        <f t="shared" si="68"/>
        <v>0</v>
      </c>
      <c r="AD209" s="3">
        <f t="shared" si="68"/>
        <v>0</v>
      </c>
      <c r="AE209" s="3">
        <f t="shared" si="68"/>
        <v>0</v>
      </c>
      <c r="AF209" s="3">
        <f t="shared" si="68"/>
        <v>0</v>
      </c>
      <c r="AG209" s="3">
        <f t="shared" si="68"/>
        <v>0</v>
      </c>
      <c r="AH209" s="3">
        <f t="shared" si="68"/>
        <v>0</v>
      </c>
      <c r="AI209" s="3">
        <f t="shared" si="68"/>
        <v>0</v>
      </c>
      <c r="AJ209" s="3">
        <f t="shared" si="68"/>
        <v>0</v>
      </c>
      <c r="AK209" s="3">
        <f t="shared" si="68"/>
        <v>0</v>
      </c>
      <c r="AL209" s="3">
        <f t="shared" si="68"/>
        <v>0</v>
      </c>
      <c r="AM209" s="3">
        <f t="shared" si="68"/>
        <v>0</v>
      </c>
      <c r="AN209" s="3">
        <f t="shared" si="68"/>
        <v>0</v>
      </c>
      <c r="AO209" s="3">
        <f t="shared" si="68"/>
        <v>0</v>
      </c>
      <c r="AP209" s="3">
        <f t="shared" si="68"/>
        <v>0</v>
      </c>
      <c r="AQ209" s="3">
        <f t="shared" si="68"/>
        <v>0</v>
      </c>
      <c r="AR209" s="3">
        <f t="shared" si="68"/>
        <v>0</v>
      </c>
      <c r="AS209" s="3">
        <f t="shared" si="68"/>
        <v>0</v>
      </c>
      <c r="AT209" s="3">
        <f t="shared" si="68"/>
        <v>0</v>
      </c>
      <c r="AU209" s="3">
        <f t="shared" si="68"/>
        <v>0</v>
      </c>
      <c r="AV209" s="3">
        <f t="shared" si="68"/>
        <v>0</v>
      </c>
      <c r="AW209" s="3">
        <f t="shared" si="68"/>
        <v>0</v>
      </c>
      <c r="AX209" s="3">
        <f t="shared" si="68"/>
        <v>0</v>
      </c>
      <c r="AY209" s="3">
        <f t="shared" si="68"/>
        <v>0</v>
      </c>
    </row>
    <row r="210" spans="1:51" s="37" customFormat="1" x14ac:dyDescent="0.25">
      <c r="A210" s="38"/>
      <c r="B210" s="38"/>
      <c r="C210" s="38">
        <v>65041</v>
      </c>
      <c r="D210" s="217" t="s">
        <v>530</v>
      </c>
      <c r="E210" s="39">
        <v>10920</v>
      </c>
      <c r="F210" s="39"/>
      <c r="G210" s="39">
        <v>10920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10920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x14ac:dyDescent="0.25">
      <c r="A211" s="4"/>
      <c r="B211" s="4">
        <v>6506</v>
      </c>
      <c r="C211" s="4"/>
      <c r="D211" s="218" t="s">
        <v>531</v>
      </c>
      <c r="E211" s="3">
        <f>SUM(E212:E215)</f>
        <v>162847.29999999999</v>
      </c>
      <c r="F211" s="3">
        <f t="shared" ref="F211:AY211" si="69">SUM(F212:F215)</f>
        <v>0</v>
      </c>
      <c r="G211" s="3">
        <f t="shared" si="69"/>
        <v>162847.29999999999</v>
      </c>
      <c r="H211" s="3">
        <f t="shared" si="69"/>
        <v>0</v>
      </c>
      <c r="I211" s="3">
        <f t="shared" si="69"/>
        <v>451</v>
      </c>
      <c r="J211" s="3">
        <f t="shared" si="69"/>
        <v>0</v>
      </c>
      <c r="K211" s="3">
        <f t="shared" si="69"/>
        <v>16</v>
      </c>
      <c r="L211" s="3">
        <f t="shared" si="69"/>
        <v>125688</v>
      </c>
      <c r="M211" s="3">
        <f t="shared" si="69"/>
        <v>0</v>
      </c>
      <c r="N211" s="3">
        <f t="shared" si="69"/>
        <v>0</v>
      </c>
      <c r="O211" s="3">
        <f t="shared" si="69"/>
        <v>60</v>
      </c>
      <c r="P211" s="3">
        <f t="shared" si="69"/>
        <v>426</v>
      </c>
      <c r="Q211" s="3">
        <f t="shared" si="69"/>
        <v>0</v>
      </c>
      <c r="R211" s="3">
        <f t="shared" si="69"/>
        <v>0</v>
      </c>
      <c r="S211" s="3">
        <f t="shared" si="69"/>
        <v>1421</v>
      </c>
      <c r="T211" s="3">
        <f t="shared" si="69"/>
        <v>25255</v>
      </c>
      <c r="U211" s="3">
        <f t="shared" si="69"/>
        <v>76</v>
      </c>
      <c r="V211" s="3">
        <f t="shared" si="69"/>
        <v>275</v>
      </c>
      <c r="W211" s="3">
        <f t="shared" si="69"/>
        <v>247</v>
      </c>
      <c r="X211" s="3">
        <f t="shared" si="69"/>
        <v>50</v>
      </c>
      <c r="Y211" s="3">
        <f t="shared" si="69"/>
        <v>450</v>
      </c>
      <c r="Z211" s="3">
        <f t="shared" si="69"/>
        <v>192.9</v>
      </c>
      <c r="AA211" s="3">
        <f t="shared" si="69"/>
        <v>14</v>
      </c>
      <c r="AB211" s="3">
        <f t="shared" si="69"/>
        <v>49</v>
      </c>
      <c r="AC211" s="3">
        <f t="shared" si="69"/>
        <v>1099.8</v>
      </c>
      <c r="AD211" s="3">
        <f t="shared" si="69"/>
        <v>17</v>
      </c>
      <c r="AE211" s="3">
        <f t="shared" si="69"/>
        <v>246</v>
      </c>
      <c r="AF211" s="3">
        <f t="shared" si="69"/>
        <v>0</v>
      </c>
      <c r="AG211" s="3">
        <f t="shared" si="69"/>
        <v>41.5</v>
      </c>
      <c r="AH211" s="3">
        <f t="shared" si="69"/>
        <v>831.6</v>
      </c>
      <c r="AI211" s="3">
        <f t="shared" si="69"/>
        <v>0</v>
      </c>
      <c r="AJ211" s="3">
        <f t="shared" si="69"/>
        <v>0</v>
      </c>
      <c r="AK211" s="3">
        <f t="shared" si="69"/>
        <v>75</v>
      </c>
      <c r="AL211" s="3">
        <f t="shared" si="69"/>
        <v>0</v>
      </c>
      <c r="AM211" s="3">
        <f t="shared" si="69"/>
        <v>12</v>
      </c>
      <c r="AN211" s="3">
        <f t="shared" si="69"/>
        <v>0</v>
      </c>
      <c r="AO211" s="3">
        <f t="shared" si="69"/>
        <v>0</v>
      </c>
      <c r="AP211" s="3">
        <f t="shared" si="69"/>
        <v>877.5</v>
      </c>
      <c r="AQ211" s="3">
        <f t="shared" si="69"/>
        <v>0</v>
      </c>
      <c r="AR211" s="3">
        <f t="shared" si="69"/>
        <v>2650</v>
      </c>
      <c r="AS211" s="3">
        <f t="shared" si="69"/>
        <v>0</v>
      </c>
      <c r="AT211" s="3">
        <f t="shared" si="69"/>
        <v>9</v>
      </c>
      <c r="AU211" s="3">
        <f t="shared" si="69"/>
        <v>1500</v>
      </c>
      <c r="AV211" s="3">
        <f t="shared" si="69"/>
        <v>0</v>
      </c>
      <c r="AW211" s="3">
        <f t="shared" si="69"/>
        <v>0</v>
      </c>
      <c r="AX211" s="3">
        <f t="shared" si="69"/>
        <v>817</v>
      </c>
      <c r="AY211" s="3">
        <f t="shared" si="69"/>
        <v>0</v>
      </c>
    </row>
    <row r="212" spans="1:51" s="37" customFormat="1" x14ac:dyDescent="0.25">
      <c r="A212" s="38"/>
      <c r="B212" s="38"/>
      <c r="C212" s="38">
        <v>65061</v>
      </c>
      <c r="D212" s="214" t="s">
        <v>532</v>
      </c>
      <c r="E212" s="39">
        <v>125661.5</v>
      </c>
      <c r="F212" s="39"/>
      <c r="G212" s="39">
        <v>125661.5</v>
      </c>
      <c r="H212" s="39"/>
      <c r="I212" s="39"/>
      <c r="J212" s="39"/>
      <c r="K212" s="39"/>
      <c r="L212" s="39">
        <v>125000</v>
      </c>
      <c r="M212" s="39"/>
      <c r="N212" s="39"/>
      <c r="O212" s="39"/>
      <c r="P212" s="39"/>
      <c r="Q212" s="39"/>
      <c r="R212" s="39"/>
      <c r="S212" s="39">
        <v>620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>
        <v>41.5</v>
      </c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s="37" customFormat="1" x14ac:dyDescent="0.25">
      <c r="A213" s="38"/>
      <c r="B213" s="38"/>
      <c r="C213" s="38">
        <v>65064</v>
      </c>
      <c r="D213" s="217" t="s">
        <v>533</v>
      </c>
      <c r="E213" s="39">
        <v>15</v>
      </c>
      <c r="F213" s="39"/>
      <c r="G213" s="39">
        <v>15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>
        <v>15</v>
      </c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s="37" customFormat="1" x14ac:dyDescent="0.25">
      <c r="A214" s="38"/>
      <c r="B214" s="38"/>
      <c r="C214" s="38">
        <v>65065</v>
      </c>
      <c r="D214" s="214" t="s">
        <v>534</v>
      </c>
      <c r="E214" s="39">
        <v>1138.8</v>
      </c>
      <c r="F214" s="39"/>
      <c r="G214" s="39">
        <v>1138.8</v>
      </c>
      <c r="H214" s="39"/>
      <c r="I214" s="39"/>
      <c r="J214" s="39"/>
      <c r="K214" s="39"/>
      <c r="L214" s="39"/>
      <c r="M214" s="39"/>
      <c r="N214" s="39"/>
      <c r="O214" s="39"/>
      <c r="P214" s="39">
        <v>194</v>
      </c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>
        <v>144.80000000000001</v>
      </c>
      <c r="AD214" s="39"/>
      <c r="AE214" s="39"/>
      <c r="AF214" s="39"/>
      <c r="AG214" s="39"/>
      <c r="AH214" s="39">
        <v>420</v>
      </c>
      <c r="AI214" s="39"/>
      <c r="AJ214" s="39"/>
      <c r="AK214" s="39"/>
      <c r="AL214" s="39"/>
      <c r="AM214" s="39"/>
      <c r="AN214" s="39"/>
      <c r="AO214" s="39"/>
      <c r="AP214" s="39">
        <v>376</v>
      </c>
      <c r="AQ214" s="39"/>
      <c r="AR214" s="39"/>
      <c r="AS214" s="39"/>
      <c r="AT214" s="39"/>
      <c r="AU214" s="39"/>
      <c r="AV214" s="39"/>
      <c r="AW214" s="39"/>
      <c r="AX214" s="39">
        <v>4</v>
      </c>
      <c r="AY214" s="39"/>
    </row>
    <row r="215" spans="1:51" s="37" customFormat="1" x14ac:dyDescent="0.25">
      <c r="A215" s="38"/>
      <c r="B215" s="38"/>
      <c r="C215" s="38">
        <v>65068</v>
      </c>
      <c r="D215" s="217" t="s">
        <v>535</v>
      </c>
      <c r="E215" s="39">
        <v>36032</v>
      </c>
      <c r="F215" s="39"/>
      <c r="G215" s="39">
        <v>36032</v>
      </c>
      <c r="H215" s="39"/>
      <c r="I215" s="39">
        <v>451</v>
      </c>
      <c r="J215" s="39"/>
      <c r="K215" s="39">
        <v>16</v>
      </c>
      <c r="L215" s="39">
        <v>688</v>
      </c>
      <c r="M215" s="39"/>
      <c r="N215" s="39"/>
      <c r="O215" s="39">
        <v>60</v>
      </c>
      <c r="P215" s="39">
        <v>232</v>
      </c>
      <c r="Q215" s="39"/>
      <c r="R215" s="39"/>
      <c r="S215" s="39">
        <v>801</v>
      </c>
      <c r="T215" s="39">
        <v>25255</v>
      </c>
      <c r="U215" s="39">
        <v>76</v>
      </c>
      <c r="V215" s="39">
        <v>275</v>
      </c>
      <c r="W215" s="39">
        <v>247</v>
      </c>
      <c r="X215" s="39">
        <v>50</v>
      </c>
      <c r="Y215" s="39">
        <v>450</v>
      </c>
      <c r="Z215" s="39">
        <v>192.9</v>
      </c>
      <c r="AA215" s="39">
        <v>14</v>
      </c>
      <c r="AB215" s="39">
        <v>34</v>
      </c>
      <c r="AC215" s="39">
        <v>955</v>
      </c>
      <c r="AD215" s="39">
        <v>17</v>
      </c>
      <c r="AE215" s="39">
        <v>246</v>
      </c>
      <c r="AF215" s="39"/>
      <c r="AG215" s="39"/>
      <c r="AH215" s="39">
        <v>411.6</v>
      </c>
      <c r="AI215" s="39"/>
      <c r="AJ215" s="39"/>
      <c r="AK215" s="39">
        <v>75</v>
      </c>
      <c r="AL215" s="39"/>
      <c r="AM215" s="39">
        <v>12</v>
      </c>
      <c r="AN215" s="39"/>
      <c r="AO215" s="39"/>
      <c r="AP215" s="39">
        <v>501.5</v>
      </c>
      <c r="AQ215" s="39"/>
      <c r="AR215" s="39">
        <v>2650</v>
      </c>
      <c r="AS215" s="39"/>
      <c r="AT215" s="39">
        <v>9</v>
      </c>
      <c r="AU215" s="39">
        <v>1500</v>
      </c>
      <c r="AV215" s="39"/>
      <c r="AW215" s="39"/>
      <c r="AX215" s="39">
        <v>813</v>
      </c>
      <c r="AY215" s="39"/>
    </row>
    <row r="216" spans="1:51" x14ac:dyDescent="0.25">
      <c r="A216" s="4"/>
      <c r="B216" s="4">
        <v>6507</v>
      </c>
      <c r="C216" s="4"/>
      <c r="D216" s="218" t="s">
        <v>584</v>
      </c>
      <c r="E216" s="3">
        <v>245487</v>
      </c>
      <c r="F216" s="3">
        <f t="shared" ref="F216:AX216" si="70">SUM(F217:F217)</f>
        <v>0</v>
      </c>
      <c r="G216" s="3">
        <v>245487</v>
      </c>
      <c r="H216" s="3">
        <f t="shared" si="70"/>
        <v>0</v>
      </c>
      <c r="I216" s="3">
        <f t="shared" si="70"/>
        <v>0</v>
      </c>
      <c r="J216" s="3">
        <f t="shared" si="70"/>
        <v>0</v>
      </c>
      <c r="K216" s="3">
        <f t="shared" si="70"/>
        <v>0</v>
      </c>
      <c r="L216" s="3">
        <f t="shared" si="70"/>
        <v>0</v>
      </c>
      <c r="M216" s="3">
        <f t="shared" si="70"/>
        <v>0</v>
      </c>
      <c r="N216" s="3">
        <f t="shared" si="70"/>
        <v>0</v>
      </c>
      <c r="O216" s="3">
        <f t="shared" si="70"/>
        <v>0</v>
      </c>
      <c r="P216" s="3">
        <f t="shared" si="70"/>
        <v>0</v>
      </c>
      <c r="Q216" s="3">
        <f t="shared" si="70"/>
        <v>0</v>
      </c>
      <c r="R216" s="3">
        <f t="shared" si="70"/>
        <v>0</v>
      </c>
      <c r="S216" s="3">
        <f t="shared" si="70"/>
        <v>0</v>
      </c>
      <c r="T216" s="3">
        <f t="shared" si="70"/>
        <v>0</v>
      </c>
      <c r="U216" s="3">
        <f t="shared" si="70"/>
        <v>0</v>
      </c>
      <c r="V216" s="3">
        <f t="shared" si="70"/>
        <v>0</v>
      </c>
      <c r="W216" s="3">
        <f t="shared" si="70"/>
        <v>0</v>
      </c>
      <c r="X216" s="3">
        <f t="shared" si="70"/>
        <v>0</v>
      </c>
      <c r="Y216" s="3">
        <f t="shared" si="70"/>
        <v>0</v>
      </c>
      <c r="Z216" s="3">
        <f t="shared" si="70"/>
        <v>0</v>
      </c>
      <c r="AA216" s="3">
        <f t="shared" si="70"/>
        <v>0</v>
      </c>
      <c r="AB216" s="3">
        <f t="shared" si="70"/>
        <v>0</v>
      </c>
      <c r="AC216" s="3">
        <f t="shared" si="70"/>
        <v>0</v>
      </c>
      <c r="AD216" s="3">
        <f t="shared" si="70"/>
        <v>0</v>
      </c>
      <c r="AE216" s="3">
        <f t="shared" si="70"/>
        <v>0</v>
      </c>
      <c r="AF216" s="3">
        <f t="shared" si="70"/>
        <v>0</v>
      </c>
      <c r="AG216" s="3">
        <f t="shared" si="70"/>
        <v>0</v>
      </c>
      <c r="AH216" s="3">
        <f t="shared" si="70"/>
        <v>0</v>
      </c>
      <c r="AI216" s="3">
        <f t="shared" si="70"/>
        <v>0</v>
      </c>
      <c r="AJ216" s="3">
        <f t="shared" si="70"/>
        <v>0</v>
      </c>
      <c r="AK216" s="3">
        <f t="shared" si="70"/>
        <v>0</v>
      </c>
      <c r="AL216" s="3">
        <f t="shared" si="70"/>
        <v>0</v>
      </c>
      <c r="AM216" s="3">
        <f t="shared" si="70"/>
        <v>0</v>
      </c>
      <c r="AN216" s="3">
        <f t="shared" si="70"/>
        <v>0</v>
      </c>
      <c r="AO216" s="3">
        <f t="shared" si="70"/>
        <v>0</v>
      </c>
      <c r="AP216" s="3">
        <f t="shared" si="70"/>
        <v>0</v>
      </c>
      <c r="AQ216" s="3">
        <f t="shared" si="70"/>
        <v>25000</v>
      </c>
      <c r="AR216" s="3">
        <f t="shared" si="70"/>
        <v>0</v>
      </c>
      <c r="AS216" s="3">
        <f t="shared" si="70"/>
        <v>0</v>
      </c>
      <c r="AT216" s="3">
        <f t="shared" si="70"/>
        <v>0</v>
      </c>
      <c r="AU216" s="3">
        <f t="shared" si="70"/>
        <v>0</v>
      </c>
      <c r="AV216" s="3">
        <f t="shared" si="70"/>
        <v>0</v>
      </c>
      <c r="AW216" s="3">
        <f t="shared" si="70"/>
        <v>0</v>
      </c>
      <c r="AX216" s="3">
        <f t="shared" si="70"/>
        <v>0</v>
      </c>
      <c r="AY216" s="3">
        <v>220487</v>
      </c>
    </row>
    <row r="217" spans="1:51" s="37" customFormat="1" x14ac:dyDescent="0.25">
      <c r="A217" s="38"/>
      <c r="B217" s="38"/>
      <c r="C217" s="38">
        <v>65072</v>
      </c>
      <c r="D217" s="217" t="s">
        <v>585</v>
      </c>
      <c r="E217" s="39">
        <v>25000</v>
      </c>
      <c r="F217" s="39"/>
      <c r="G217" s="39">
        <v>25000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25000</v>
      </c>
      <c r="AR217" s="39"/>
      <c r="AS217" s="39"/>
      <c r="AT217" s="39"/>
      <c r="AU217" s="39"/>
      <c r="AV217" s="39"/>
      <c r="AW217" s="39"/>
      <c r="AX217" s="39"/>
      <c r="AY217" s="39"/>
    </row>
    <row r="218" spans="1:51" x14ac:dyDescent="0.25">
      <c r="A218" s="4"/>
      <c r="B218" s="4">
        <v>6598</v>
      </c>
      <c r="C218" s="4"/>
      <c r="D218" s="218" t="s">
        <v>527</v>
      </c>
      <c r="E218" s="3">
        <f>SUM(E219:E219)</f>
        <v>19</v>
      </c>
      <c r="F218" s="3">
        <f t="shared" ref="F218:AY218" si="71">SUM(F219:F219)</f>
        <v>0</v>
      </c>
      <c r="G218" s="3">
        <f t="shared" si="71"/>
        <v>19</v>
      </c>
      <c r="H218" s="3">
        <f t="shared" si="71"/>
        <v>0</v>
      </c>
      <c r="I218" s="3">
        <f t="shared" si="71"/>
        <v>0</v>
      </c>
      <c r="J218" s="3">
        <f t="shared" si="71"/>
        <v>0</v>
      </c>
      <c r="K218" s="3">
        <f t="shared" si="71"/>
        <v>4</v>
      </c>
      <c r="L218" s="3">
        <f t="shared" si="71"/>
        <v>0</v>
      </c>
      <c r="M218" s="3">
        <f t="shared" si="71"/>
        <v>0</v>
      </c>
      <c r="N218" s="3">
        <f t="shared" si="71"/>
        <v>0</v>
      </c>
      <c r="O218" s="3">
        <f t="shared" si="71"/>
        <v>0</v>
      </c>
      <c r="P218" s="3">
        <f t="shared" si="71"/>
        <v>0</v>
      </c>
      <c r="Q218" s="3">
        <f t="shared" si="71"/>
        <v>0</v>
      </c>
      <c r="R218" s="3">
        <f t="shared" si="71"/>
        <v>0</v>
      </c>
      <c r="S218" s="3">
        <f t="shared" si="71"/>
        <v>0</v>
      </c>
      <c r="T218" s="3">
        <f t="shared" si="71"/>
        <v>0</v>
      </c>
      <c r="U218" s="3">
        <f t="shared" si="71"/>
        <v>0</v>
      </c>
      <c r="V218" s="3">
        <f t="shared" si="71"/>
        <v>0</v>
      </c>
      <c r="W218" s="3">
        <f t="shared" si="71"/>
        <v>0</v>
      </c>
      <c r="X218" s="3">
        <f t="shared" si="71"/>
        <v>0</v>
      </c>
      <c r="Y218" s="3">
        <f t="shared" si="71"/>
        <v>0</v>
      </c>
      <c r="Z218" s="3">
        <f t="shared" si="71"/>
        <v>0</v>
      </c>
      <c r="AA218" s="3">
        <f t="shared" si="71"/>
        <v>15</v>
      </c>
      <c r="AB218" s="3">
        <f t="shared" si="71"/>
        <v>0</v>
      </c>
      <c r="AC218" s="3">
        <f t="shared" si="71"/>
        <v>0</v>
      </c>
      <c r="AD218" s="3">
        <f t="shared" si="71"/>
        <v>0</v>
      </c>
      <c r="AE218" s="3">
        <f t="shared" si="71"/>
        <v>0</v>
      </c>
      <c r="AF218" s="3">
        <f t="shared" si="71"/>
        <v>0</v>
      </c>
      <c r="AG218" s="3">
        <f t="shared" si="71"/>
        <v>0</v>
      </c>
      <c r="AH218" s="3">
        <f t="shared" si="71"/>
        <v>0</v>
      </c>
      <c r="AI218" s="3">
        <f t="shared" si="71"/>
        <v>0</v>
      </c>
      <c r="AJ218" s="3">
        <f t="shared" si="71"/>
        <v>0</v>
      </c>
      <c r="AK218" s="3">
        <f t="shared" si="71"/>
        <v>0</v>
      </c>
      <c r="AL218" s="3">
        <f t="shared" si="71"/>
        <v>0</v>
      </c>
      <c r="AM218" s="3">
        <f t="shared" si="71"/>
        <v>0</v>
      </c>
      <c r="AN218" s="3">
        <f t="shared" si="71"/>
        <v>0</v>
      </c>
      <c r="AO218" s="3">
        <f t="shared" si="71"/>
        <v>0</v>
      </c>
      <c r="AP218" s="3">
        <f t="shared" si="71"/>
        <v>0</v>
      </c>
      <c r="AQ218" s="3">
        <f t="shared" si="71"/>
        <v>0</v>
      </c>
      <c r="AR218" s="3">
        <f t="shared" si="71"/>
        <v>0</v>
      </c>
      <c r="AS218" s="3">
        <f t="shared" si="71"/>
        <v>0</v>
      </c>
      <c r="AT218" s="3">
        <f t="shared" si="71"/>
        <v>0</v>
      </c>
      <c r="AU218" s="3">
        <f t="shared" si="71"/>
        <v>0</v>
      </c>
      <c r="AV218" s="3">
        <f t="shared" si="71"/>
        <v>0</v>
      </c>
      <c r="AW218" s="3">
        <f t="shared" si="71"/>
        <v>0</v>
      </c>
      <c r="AX218" s="3">
        <f t="shared" si="71"/>
        <v>0</v>
      </c>
      <c r="AY218" s="3">
        <f t="shared" si="71"/>
        <v>0</v>
      </c>
    </row>
    <row r="219" spans="1:51" s="37" customFormat="1" x14ac:dyDescent="0.25">
      <c r="A219" s="38"/>
      <c r="B219" s="38"/>
      <c r="C219" s="38">
        <v>65981</v>
      </c>
      <c r="D219" s="217" t="s">
        <v>527</v>
      </c>
      <c r="E219" s="39">
        <v>19</v>
      </c>
      <c r="F219" s="39"/>
      <c r="G219" s="39">
        <v>19</v>
      </c>
      <c r="H219" s="39"/>
      <c r="I219" s="39"/>
      <c r="J219" s="39"/>
      <c r="K219" s="39">
        <v>4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>
        <v>15</v>
      </c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s="36" customFormat="1" x14ac:dyDescent="0.25">
      <c r="A220" s="97"/>
      <c r="B220" s="97"/>
      <c r="C220" s="97"/>
      <c r="D220" s="226" t="s">
        <v>536</v>
      </c>
      <c r="E220" s="3">
        <f>SUM(E221:E221)</f>
        <v>476372.8</v>
      </c>
      <c r="F220" s="3">
        <f t="shared" ref="F220:AY220" si="72">SUM(F221:F221)</f>
        <v>1381.8000000000002</v>
      </c>
      <c r="G220" s="3">
        <f t="shared" si="72"/>
        <v>474991</v>
      </c>
      <c r="H220" s="3">
        <f t="shared" si="72"/>
        <v>209</v>
      </c>
      <c r="I220" s="3">
        <f t="shared" si="72"/>
        <v>115.8</v>
      </c>
      <c r="J220" s="3">
        <f t="shared" si="72"/>
        <v>80</v>
      </c>
      <c r="K220" s="3">
        <f t="shared" si="72"/>
        <v>20</v>
      </c>
      <c r="L220" s="3">
        <f t="shared" si="72"/>
        <v>150</v>
      </c>
      <c r="M220" s="3">
        <f t="shared" si="72"/>
        <v>14</v>
      </c>
      <c r="N220" s="3">
        <f t="shared" si="72"/>
        <v>20</v>
      </c>
      <c r="O220" s="3">
        <f t="shared" si="72"/>
        <v>0</v>
      </c>
      <c r="P220" s="3">
        <f t="shared" si="72"/>
        <v>0</v>
      </c>
      <c r="Q220" s="3">
        <f t="shared" si="72"/>
        <v>13</v>
      </c>
      <c r="R220" s="3">
        <f t="shared" si="72"/>
        <v>20</v>
      </c>
      <c r="S220" s="3">
        <f t="shared" si="72"/>
        <v>1275</v>
      </c>
      <c r="T220" s="3">
        <f t="shared" si="72"/>
        <v>470680</v>
      </c>
      <c r="U220" s="3">
        <f t="shared" si="72"/>
        <v>23</v>
      </c>
      <c r="V220" s="3">
        <f t="shared" si="72"/>
        <v>246</v>
      </c>
      <c r="W220" s="3">
        <f t="shared" si="72"/>
        <v>59</v>
      </c>
      <c r="X220" s="3">
        <f t="shared" si="72"/>
        <v>50</v>
      </c>
      <c r="Y220" s="3">
        <f t="shared" si="72"/>
        <v>65</v>
      </c>
      <c r="Z220" s="3">
        <f t="shared" si="72"/>
        <v>122.4</v>
      </c>
      <c r="AA220" s="3">
        <f>SUM(AA221:AA221)</f>
        <v>5.6999999999999993</v>
      </c>
      <c r="AB220" s="3">
        <f t="shared" si="72"/>
        <v>0</v>
      </c>
      <c r="AC220" s="3">
        <f t="shared" si="72"/>
        <v>283.60000000000002</v>
      </c>
      <c r="AD220" s="3">
        <f t="shared" si="72"/>
        <v>45</v>
      </c>
      <c r="AE220" s="3">
        <f t="shared" si="72"/>
        <v>75</v>
      </c>
      <c r="AF220" s="3">
        <f t="shared" si="72"/>
        <v>170</v>
      </c>
      <c r="AG220" s="3">
        <f t="shared" si="72"/>
        <v>35</v>
      </c>
      <c r="AH220" s="3">
        <f t="shared" si="72"/>
        <v>25.5</v>
      </c>
      <c r="AI220" s="3">
        <f t="shared" si="72"/>
        <v>10</v>
      </c>
      <c r="AJ220" s="3">
        <f t="shared" si="72"/>
        <v>41</v>
      </c>
      <c r="AK220" s="3">
        <f t="shared" si="72"/>
        <v>210</v>
      </c>
      <c r="AL220" s="3">
        <f t="shared" si="72"/>
        <v>20</v>
      </c>
      <c r="AM220" s="3">
        <f t="shared" si="72"/>
        <v>6</v>
      </c>
      <c r="AN220" s="3">
        <f t="shared" si="72"/>
        <v>0</v>
      </c>
      <c r="AO220" s="3">
        <f t="shared" si="72"/>
        <v>4</v>
      </c>
      <c r="AP220" s="3">
        <f t="shared" si="72"/>
        <v>7</v>
      </c>
      <c r="AQ220" s="3">
        <f t="shared" si="72"/>
        <v>25</v>
      </c>
      <c r="AR220" s="3">
        <f t="shared" si="72"/>
        <v>450.8</v>
      </c>
      <c r="AS220" s="3">
        <f t="shared" si="72"/>
        <v>169.8</v>
      </c>
      <c r="AT220" s="3">
        <f t="shared" si="72"/>
        <v>20</v>
      </c>
      <c r="AU220" s="3">
        <f t="shared" si="72"/>
        <v>60</v>
      </c>
      <c r="AV220" s="3">
        <f t="shared" si="72"/>
        <v>100</v>
      </c>
      <c r="AW220" s="3">
        <f t="shared" si="72"/>
        <v>20</v>
      </c>
      <c r="AX220" s="3">
        <f t="shared" si="72"/>
        <v>45.4</v>
      </c>
      <c r="AY220" s="3">
        <f t="shared" si="72"/>
        <v>0</v>
      </c>
    </row>
    <row r="221" spans="1:51" s="36" customFormat="1" x14ac:dyDescent="0.25">
      <c r="A221" s="1">
        <v>63</v>
      </c>
      <c r="B221" s="1"/>
      <c r="C221" s="1"/>
      <c r="D221" s="224" t="s">
        <v>541</v>
      </c>
      <c r="E221" s="3">
        <f>SUM(E222,E224,E228,E230,E232,E235,E237)</f>
        <v>476372.8</v>
      </c>
      <c r="F221" s="3">
        <f>SUM(F222,F224,F228,F230,F232,F235,F237)</f>
        <v>1381.8000000000002</v>
      </c>
      <c r="G221" s="3">
        <f t="shared" ref="G221:AY221" si="73">SUM(G222,G224,G228,G230,G232,G235,G237)</f>
        <v>474991</v>
      </c>
      <c r="H221" s="3">
        <f t="shared" si="73"/>
        <v>209</v>
      </c>
      <c r="I221" s="3">
        <f t="shared" si="73"/>
        <v>115.8</v>
      </c>
      <c r="J221" s="3">
        <f t="shared" si="73"/>
        <v>80</v>
      </c>
      <c r="K221" s="3">
        <f t="shared" si="73"/>
        <v>20</v>
      </c>
      <c r="L221" s="3">
        <f t="shared" si="73"/>
        <v>150</v>
      </c>
      <c r="M221" s="3">
        <f t="shared" si="73"/>
        <v>14</v>
      </c>
      <c r="N221" s="3">
        <f t="shared" si="73"/>
        <v>20</v>
      </c>
      <c r="O221" s="3">
        <f t="shared" si="73"/>
        <v>0</v>
      </c>
      <c r="P221" s="3">
        <f t="shared" si="73"/>
        <v>0</v>
      </c>
      <c r="Q221" s="3">
        <f t="shared" si="73"/>
        <v>13</v>
      </c>
      <c r="R221" s="3">
        <f t="shared" si="73"/>
        <v>20</v>
      </c>
      <c r="S221" s="3">
        <f t="shared" si="73"/>
        <v>1275</v>
      </c>
      <c r="T221" s="3">
        <f t="shared" si="73"/>
        <v>470680</v>
      </c>
      <c r="U221" s="3">
        <f t="shared" si="73"/>
        <v>23</v>
      </c>
      <c r="V221" s="3">
        <f t="shared" si="73"/>
        <v>246</v>
      </c>
      <c r="W221" s="3">
        <f t="shared" si="73"/>
        <v>59</v>
      </c>
      <c r="X221" s="3">
        <f t="shared" si="73"/>
        <v>50</v>
      </c>
      <c r="Y221" s="3">
        <f t="shared" si="73"/>
        <v>65</v>
      </c>
      <c r="Z221" s="3">
        <f t="shared" si="73"/>
        <v>122.4</v>
      </c>
      <c r="AA221" s="3">
        <f t="shared" si="73"/>
        <v>5.6999999999999993</v>
      </c>
      <c r="AB221" s="3">
        <f t="shared" si="73"/>
        <v>0</v>
      </c>
      <c r="AC221" s="3">
        <f t="shared" si="73"/>
        <v>283.60000000000002</v>
      </c>
      <c r="AD221" s="3">
        <f t="shared" si="73"/>
        <v>45</v>
      </c>
      <c r="AE221" s="3">
        <f t="shared" si="73"/>
        <v>75</v>
      </c>
      <c r="AF221" s="3">
        <f t="shared" si="73"/>
        <v>170</v>
      </c>
      <c r="AG221" s="3">
        <f t="shared" si="73"/>
        <v>35</v>
      </c>
      <c r="AH221" s="3">
        <f t="shared" si="73"/>
        <v>25.5</v>
      </c>
      <c r="AI221" s="3">
        <f t="shared" si="73"/>
        <v>10</v>
      </c>
      <c r="AJ221" s="3">
        <f t="shared" si="73"/>
        <v>41</v>
      </c>
      <c r="AK221" s="3">
        <f t="shared" si="73"/>
        <v>210</v>
      </c>
      <c r="AL221" s="3">
        <f t="shared" si="73"/>
        <v>20</v>
      </c>
      <c r="AM221" s="3">
        <f t="shared" si="73"/>
        <v>6</v>
      </c>
      <c r="AN221" s="3">
        <f t="shared" si="73"/>
        <v>0</v>
      </c>
      <c r="AO221" s="3">
        <f t="shared" si="73"/>
        <v>4</v>
      </c>
      <c r="AP221" s="3">
        <f t="shared" si="73"/>
        <v>7</v>
      </c>
      <c r="AQ221" s="3">
        <f t="shared" si="73"/>
        <v>25</v>
      </c>
      <c r="AR221" s="3">
        <f t="shared" si="73"/>
        <v>450.8</v>
      </c>
      <c r="AS221" s="3">
        <f t="shared" si="73"/>
        <v>169.8</v>
      </c>
      <c r="AT221" s="3">
        <f t="shared" si="73"/>
        <v>20</v>
      </c>
      <c r="AU221" s="3">
        <f t="shared" si="73"/>
        <v>60</v>
      </c>
      <c r="AV221" s="3">
        <f t="shared" si="73"/>
        <v>100</v>
      </c>
      <c r="AW221" s="3">
        <f t="shared" si="73"/>
        <v>20</v>
      </c>
      <c r="AX221" s="3">
        <f t="shared" si="73"/>
        <v>45.4</v>
      </c>
      <c r="AY221" s="3">
        <f t="shared" si="73"/>
        <v>0</v>
      </c>
    </row>
    <row r="222" spans="1:51" x14ac:dyDescent="0.25">
      <c r="A222" s="4"/>
      <c r="B222" s="4">
        <v>6301</v>
      </c>
      <c r="C222" s="4"/>
      <c r="D222" s="224" t="s">
        <v>542</v>
      </c>
      <c r="E222" s="3">
        <f>SUM(E223:E223)</f>
        <v>4159</v>
      </c>
      <c r="F222" s="3">
        <f t="shared" ref="F222:AY222" si="74">SUM(F223:F223)</f>
        <v>955.7</v>
      </c>
      <c r="G222" s="3">
        <f t="shared" si="74"/>
        <v>3203.3</v>
      </c>
      <c r="H222" s="3">
        <f t="shared" si="74"/>
        <v>100</v>
      </c>
      <c r="I222" s="3">
        <f t="shared" si="74"/>
        <v>115.8</v>
      </c>
      <c r="J222" s="3">
        <f t="shared" si="74"/>
        <v>80</v>
      </c>
      <c r="K222" s="3">
        <f t="shared" si="74"/>
        <v>20</v>
      </c>
      <c r="L222" s="3">
        <f t="shared" si="74"/>
        <v>150</v>
      </c>
      <c r="M222" s="3">
        <f t="shared" si="74"/>
        <v>14</v>
      </c>
      <c r="N222" s="3">
        <f t="shared" si="74"/>
        <v>20</v>
      </c>
      <c r="O222" s="3">
        <f t="shared" si="74"/>
        <v>0</v>
      </c>
      <c r="P222" s="3">
        <f t="shared" si="74"/>
        <v>0</v>
      </c>
      <c r="Q222" s="3">
        <f t="shared" si="74"/>
        <v>13</v>
      </c>
      <c r="R222" s="3">
        <f t="shared" si="74"/>
        <v>20</v>
      </c>
      <c r="S222" s="3">
        <f t="shared" si="74"/>
        <v>40</v>
      </c>
      <c r="T222" s="3">
        <f t="shared" si="74"/>
        <v>320</v>
      </c>
      <c r="U222" s="3">
        <f t="shared" si="74"/>
        <v>23</v>
      </c>
      <c r="V222" s="3">
        <f t="shared" si="74"/>
        <v>223</v>
      </c>
      <c r="W222" s="3">
        <f t="shared" si="74"/>
        <v>59</v>
      </c>
      <c r="X222" s="3">
        <f t="shared" si="74"/>
        <v>50</v>
      </c>
      <c r="Y222" s="3">
        <f t="shared" si="74"/>
        <v>65</v>
      </c>
      <c r="Z222" s="3">
        <f t="shared" si="74"/>
        <v>122.4</v>
      </c>
      <c r="AA222" s="3">
        <f t="shared" si="74"/>
        <v>0</v>
      </c>
      <c r="AB222" s="3">
        <f t="shared" si="74"/>
        <v>0</v>
      </c>
      <c r="AC222" s="3">
        <f t="shared" si="74"/>
        <v>258.60000000000002</v>
      </c>
      <c r="AD222" s="3">
        <f t="shared" si="74"/>
        <v>25</v>
      </c>
      <c r="AE222" s="3">
        <f t="shared" si="74"/>
        <v>75</v>
      </c>
      <c r="AF222" s="3">
        <f t="shared" si="74"/>
        <v>170</v>
      </c>
      <c r="AG222" s="3">
        <f t="shared" si="74"/>
        <v>35</v>
      </c>
      <c r="AH222" s="3">
        <f t="shared" si="74"/>
        <v>25.5</v>
      </c>
      <c r="AI222" s="3">
        <f t="shared" si="74"/>
        <v>10</v>
      </c>
      <c r="AJ222" s="3">
        <f t="shared" si="74"/>
        <v>31</v>
      </c>
      <c r="AK222" s="3">
        <f t="shared" si="74"/>
        <v>210</v>
      </c>
      <c r="AL222" s="3">
        <f t="shared" si="74"/>
        <v>20</v>
      </c>
      <c r="AM222" s="3">
        <f t="shared" si="74"/>
        <v>6</v>
      </c>
      <c r="AN222" s="3">
        <f t="shared" si="74"/>
        <v>0</v>
      </c>
      <c r="AO222" s="3">
        <f t="shared" si="74"/>
        <v>4</v>
      </c>
      <c r="AP222" s="3">
        <f t="shared" si="74"/>
        <v>7</v>
      </c>
      <c r="AQ222" s="3">
        <f t="shared" si="74"/>
        <v>25</v>
      </c>
      <c r="AR222" s="3">
        <f t="shared" si="74"/>
        <v>450.8</v>
      </c>
      <c r="AS222" s="3">
        <f t="shared" si="74"/>
        <v>169.8</v>
      </c>
      <c r="AT222" s="3">
        <f t="shared" si="74"/>
        <v>20</v>
      </c>
      <c r="AU222" s="3">
        <f t="shared" si="74"/>
        <v>60</v>
      </c>
      <c r="AV222" s="3">
        <f t="shared" si="74"/>
        <v>100</v>
      </c>
      <c r="AW222" s="3">
        <f t="shared" si="74"/>
        <v>20</v>
      </c>
      <c r="AX222" s="3">
        <f t="shared" si="74"/>
        <v>45.4</v>
      </c>
      <c r="AY222" s="3">
        <f t="shared" si="74"/>
        <v>0</v>
      </c>
    </row>
    <row r="223" spans="1:51" s="37" customFormat="1" x14ac:dyDescent="0.25">
      <c r="A223" s="38"/>
      <c r="B223" s="38"/>
      <c r="C223" s="38">
        <v>63011</v>
      </c>
      <c r="D223" s="217" t="s">
        <v>586</v>
      </c>
      <c r="E223" s="39">
        <v>4159</v>
      </c>
      <c r="F223" s="39">
        <v>955.7</v>
      </c>
      <c r="G223" s="39">
        <v>3203.3</v>
      </c>
      <c r="H223" s="39">
        <v>100</v>
      </c>
      <c r="I223" s="39">
        <v>115.8</v>
      </c>
      <c r="J223" s="39">
        <v>80</v>
      </c>
      <c r="K223" s="39">
        <v>20</v>
      </c>
      <c r="L223" s="39">
        <v>150</v>
      </c>
      <c r="M223" s="39">
        <v>14</v>
      </c>
      <c r="N223" s="39">
        <v>20</v>
      </c>
      <c r="O223" s="39"/>
      <c r="P223" s="39"/>
      <c r="Q223" s="39">
        <v>13</v>
      </c>
      <c r="R223" s="39">
        <v>20</v>
      </c>
      <c r="S223" s="39">
        <v>40</v>
      </c>
      <c r="T223" s="39">
        <v>320</v>
      </c>
      <c r="U223" s="39">
        <v>23</v>
      </c>
      <c r="V223" s="39">
        <v>223</v>
      </c>
      <c r="W223" s="39">
        <v>59</v>
      </c>
      <c r="X223" s="39">
        <v>50</v>
      </c>
      <c r="Y223" s="39">
        <v>65</v>
      </c>
      <c r="Z223" s="39">
        <v>122.4</v>
      </c>
      <c r="AA223" s="39"/>
      <c r="AB223" s="39"/>
      <c r="AC223" s="39">
        <v>258.60000000000002</v>
      </c>
      <c r="AD223" s="39">
        <v>25</v>
      </c>
      <c r="AE223" s="39">
        <v>75</v>
      </c>
      <c r="AF223" s="39">
        <v>170</v>
      </c>
      <c r="AG223" s="39">
        <v>35</v>
      </c>
      <c r="AH223" s="39">
        <v>25.5</v>
      </c>
      <c r="AI223" s="39">
        <v>10</v>
      </c>
      <c r="AJ223" s="39">
        <v>31</v>
      </c>
      <c r="AK223" s="39">
        <v>210</v>
      </c>
      <c r="AL223" s="39">
        <v>20</v>
      </c>
      <c r="AM223" s="39">
        <v>6</v>
      </c>
      <c r="AN223" s="39"/>
      <c r="AO223" s="39">
        <v>4</v>
      </c>
      <c r="AP223" s="39">
        <v>7</v>
      </c>
      <c r="AQ223" s="39">
        <v>25</v>
      </c>
      <c r="AR223" s="39">
        <v>450.8</v>
      </c>
      <c r="AS223" s="39">
        <v>169.8</v>
      </c>
      <c r="AT223" s="39">
        <v>20</v>
      </c>
      <c r="AU223" s="39">
        <v>60</v>
      </c>
      <c r="AV223" s="39">
        <v>100</v>
      </c>
      <c r="AW223" s="39">
        <v>20</v>
      </c>
      <c r="AX223" s="39">
        <v>45.4</v>
      </c>
      <c r="AY223" s="39"/>
    </row>
    <row r="224" spans="1:51" x14ac:dyDescent="0.25">
      <c r="A224" s="4"/>
      <c r="B224" s="4">
        <v>6302</v>
      </c>
      <c r="C224" s="4"/>
      <c r="D224" s="224" t="s">
        <v>543</v>
      </c>
      <c r="E224" s="3">
        <f>SUM(E225:E227)</f>
        <v>320225</v>
      </c>
      <c r="F224" s="3">
        <f t="shared" ref="F224:AY224" si="75">SUM(F225:F227)</f>
        <v>0</v>
      </c>
      <c r="G224" s="3">
        <f t="shared" si="75"/>
        <v>320225</v>
      </c>
      <c r="H224" s="3">
        <f t="shared" si="75"/>
        <v>0</v>
      </c>
      <c r="I224" s="3">
        <f t="shared" si="75"/>
        <v>0</v>
      </c>
      <c r="J224" s="3">
        <f t="shared" si="75"/>
        <v>0</v>
      </c>
      <c r="K224" s="3">
        <f t="shared" si="75"/>
        <v>0</v>
      </c>
      <c r="L224" s="3">
        <f t="shared" si="75"/>
        <v>0</v>
      </c>
      <c r="M224" s="3">
        <f t="shared" si="75"/>
        <v>0</v>
      </c>
      <c r="N224" s="3">
        <f t="shared" si="75"/>
        <v>0</v>
      </c>
      <c r="O224" s="3">
        <f t="shared" si="75"/>
        <v>0</v>
      </c>
      <c r="P224" s="3">
        <f t="shared" si="75"/>
        <v>0</v>
      </c>
      <c r="Q224" s="3">
        <f t="shared" si="75"/>
        <v>0</v>
      </c>
      <c r="R224" s="3">
        <f t="shared" si="75"/>
        <v>0</v>
      </c>
      <c r="S224" s="3">
        <f t="shared" si="75"/>
        <v>0</v>
      </c>
      <c r="T224" s="3">
        <f t="shared" si="75"/>
        <v>320220</v>
      </c>
      <c r="U224" s="3">
        <f t="shared" si="75"/>
        <v>0</v>
      </c>
      <c r="V224" s="3">
        <f t="shared" si="75"/>
        <v>0</v>
      </c>
      <c r="W224" s="3">
        <f t="shared" si="75"/>
        <v>0</v>
      </c>
      <c r="X224" s="3">
        <f t="shared" si="75"/>
        <v>0</v>
      </c>
      <c r="Y224" s="3">
        <f t="shared" si="75"/>
        <v>0</v>
      </c>
      <c r="Z224" s="3">
        <f t="shared" si="75"/>
        <v>0</v>
      </c>
      <c r="AA224" s="3">
        <f t="shared" si="75"/>
        <v>0</v>
      </c>
      <c r="AB224" s="3">
        <f t="shared" si="75"/>
        <v>0</v>
      </c>
      <c r="AC224" s="3">
        <f t="shared" si="75"/>
        <v>5</v>
      </c>
      <c r="AD224" s="3">
        <f t="shared" si="75"/>
        <v>0</v>
      </c>
      <c r="AE224" s="3">
        <f t="shared" si="75"/>
        <v>0</v>
      </c>
      <c r="AF224" s="3">
        <f t="shared" si="75"/>
        <v>0</v>
      </c>
      <c r="AG224" s="3">
        <f t="shared" si="75"/>
        <v>0</v>
      </c>
      <c r="AH224" s="3">
        <f t="shared" si="75"/>
        <v>0</v>
      </c>
      <c r="AI224" s="3">
        <f t="shared" si="75"/>
        <v>0</v>
      </c>
      <c r="AJ224" s="3">
        <f t="shared" si="75"/>
        <v>0</v>
      </c>
      <c r="AK224" s="3">
        <f t="shared" si="75"/>
        <v>0</v>
      </c>
      <c r="AL224" s="3">
        <f t="shared" si="75"/>
        <v>0</v>
      </c>
      <c r="AM224" s="3">
        <f t="shared" si="75"/>
        <v>0</v>
      </c>
      <c r="AN224" s="3">
        <f t="shared" si="75"/>
        <v>0</v>
      </c>
      <c r="AO224" s="3">
        <f t="shared" si="75"/>
        <v>0</v>
      </c>
      <c r="AP224" s="3">
        <f t="shared" si="75"/>
        <v>0</v>
      </c>
      <c r="AQ224" s="3">
        <f t="shared" si="75"/>
        <v>0</v>
      </c>
      <c r="AR224" s="3">
        <f t="shared" si="75"/>
        <v>0</v>
      </c>
      <c r="AS224" s="3">
        <f t="shared" si="75"/>
        <v>0</v>
      </c>
      <c r="AT224" s="3">
        <f t="shared" si="75"/>
        <v>0</v>
      </c>
      <c r="AU224" s="3">
        <f t="shared" si="75"/>
        <v>0</v>
      </c>
      <c r="AV224" s="3">
        <f t="shared" si="75"/>
        <v>0</v>
      </c>
      <c r="AW224" s="3">
        <f t="shared" si="75"/>
        <v>0</v>
      </c>
      <c r="AX224" s="3">
        <f t="shared" si="75"/>
        <v>0</v>
      </c>
      <c r="AY224" s="3">
        <f t="shared" si="75"/>
        <v>0</v>
      </c>
    </row>
    <row r="225" spans="1:51" s="37" customFormat="1" x14ac:dyDescent="0.25">
      <c r="A225" s="38"/>
      <c r="B225" s="38"/>
      <c r="C225" s="38">
        <v>63021</v>
      </c>
      <c r="D225" s="214" t="s">
        <v>592</v>
      </c>
      <c r="E225" s="39">
        <v>5</v>
      </c>
      <c r="F225" s="39"/>
      <c r="G225" s="39">
        <v>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>
        <v>5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s="37" customFormat="1" ht="27" x14ac:dyDescent="0.25">
      <c r="A226" s="38"/>
      <c r="B226" s="38"/>
      <c r="C226" s="38">
        <v>63022</v>
      </c>
      <c r="D226" s="214" t="s">
        <v>593</v>
      </c>
      <c r="E226" s="39">
        <v>318020</v>
      </c>
      <c r="F226" s="39"/>
      <c r="G226" s="39">
        <v>318020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>
        <v>318020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s="37" customFormat="1" ht="27" x14ac:dyDescent="0.25">
      <c r="A227" s="38"/>
      <c r="B227" s="38"/>
      <c r="C227" s="38">
        <v>63023</v>
      </c>
      <c r="D227" s="214" t="s">
        <v>594</v>
      </c>
      <c r="E227" s="39">
        <v>2200</v>
      </c>
      <c r="F227" s="39"/>
      <c r="G227" s="39">
        <v>2200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>
        <v>2200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x14ac:dyDescent="0.25">
      <c r="A228" s="4"/>
      <c r="B228" s="4">
        <v>6303</v>
      </c>
      <c r="C228" s="4"/>
      <c r="D228" s="224" t="s">
        <v>544</v>
      </c>
      <c r="E228" s="3">
        <f>SUM(E229:E229)</f>
        <v>582.1</v>
      </c>
      <c r="F228" s="3">
        <f t="shared" ref="F228:AY228" si="76">SUM(F229:F229)</f>
        <v>369.1</v>
      </c>
      <c r="G228" s="3">
        <f t="shared" si="76"/>
        <v>213</v>
      </c>
      <c r="H228" s="3">
        <f t="shared" si="76"/>
        <v>0</v>
      </c>
      <c r="I228" s="3">
        <f t="shared" si="76"/>
        <v>0</v>
      </c>
      <c r="J228" s="3">
        <f t="shared" si="76"/>
        <v>0</v>
      </c>
      <c r="K228" s="3">
        <f t="shared" si="76"/>
        <v>0</v>
      </c>
      <c r="L228" s="3">
        <f t="shared" si="76"/>
        <v>0</v>
      </c>
      <c r="M228" s="3">
        <f t="shared" si="76"/>
        <v>0</v>
      </c>
      <c r="N228" s="3">
        <f t="shared" si="76"/>
        <v>0</v>
      </c>
      <c r="O228" s="3">
        <f t="shared" si="76"/>
        <v>0</v>
      </c>
      <c r="P228" s="3">
        <f t="shared" si="76"/>
        <v>0</v>
      </c>
      <c r="Q228" s="3">
        <f t="shared" si="76"/>
        <v>0</v>
      </c>
      <c r="R228" s="3">
        <f t="shared" si="76"/>
        <v>0</v>
      </c>
      <c r="S228" s="3">
        <f t="shared" si="76"/>
        <v>0</v>
      </c>
      <c r="T228" s="3">
        <f t="shared" si="76"/>
        <v>140</v>
      </c>
      <c r="U228" s="3">
        <f t="shared" si="76"/>
        <v>0</v>
      </c>
      <c r="V228" s="3">
        <f t="shared" si="76"/>
        <v>23</v>
      </c>
      <c r="W228" s="3">
        <f t="shared" si="76"/>
        <v>0</v>
      </c>
      <c r="X228" s="3">
        <f t="shared" si="76"/>
        <v>0</v>
      </c>
      <c r="Y228" s="3">
        <f t="shared" si="76"/>
        <v>0</v>
      </c>
      <c r="Z228" s="3">
        <f t="shared" si="76"/>
        <v>0</v>
      </c>
      <c r="AA228" s="3">
        <f t="shared" si="76"/>
        <v>0</v>
      </c>
      <c r="AB228" s="3">
        <f t="shared" si="76"/>
        <v>0</v>
      </c>
      <c r="AC228" s="3">
        <f t="shared" si="76"/>
        <v>20</v>
      </c>
      <c r="AD228" s="3">
        <f t="shared" si="76"/>
        <v>20</v>
      </c>
      <c r="AE228" s="3">
        <f t="shared" si="76"/>
        <v>0</v>
      </c>
      <c r="AF228" s="3">
        <f t="shared" si="76"/>
        <v>0</v>
      </c>
      <c r="AG228" s="3">
        <f t="shared" si="76"/>
        <v>0</v>
      </c>
      <c r="AH228" s="3">
        <f t="shared" si="76"/>
        <v>0</v>
      </c>
      <c r="AI228" s="3">
        <f t="shared" si="76"/>
        <v>0</v>
      </c>
      <c r="AJ228" s="3">
        <f t="shared" si="76"/>
        <v>10</v>
      </c>
      <c r="AK228" s="3">
        <f t="shared" si="76"/>
        <v>0</v>
      </c>
      <c r="AL228" s="3">
        <f t="shared" si="76"/>
        <v>0</v>
      </c>
      <c r="AM228" s="3">
        <f t="shared" si="76"/>
        <v>0</v>
      </c>
      <c r="AN228" s="3">
        <f t="shared" si="76"/>
        <v>0</v>
      </c>
      <c r="AO228" s="3">
        <f t="shared" si="76"/>
        <v>0</v>
      </c>
      <c r="AP228" s="3">
        <f t="shared" si="76"/>
        <v>0</v>
      </c>
      <c r="AQ228" s="3">
        <f t="shared" si="76"/>
        <v>0</v>
      </c>
      <c r="AR228" s="3">
        <f t="shared" si="76"/>
        <v>0</v>
      </c>
      <c r="AS228" s="3">
        <f t="shared" si="76"/>
        <v>0</v>
      </c>
      <c r="AT228" s="3">
        <f t="shared" si="76"/>
        <v>0</v>
      </c>
      <c r="AU228" s="3">
        <f t="shared" si="76"/>
        <v>0</v>
      </c>
      <c r="AV228" s="3">
        <f t="shared" si="76"/>
        <v>0</v>
      </c>
      <c r="AW228" s="3">
        <f t="shared" si="76"/>
        <v>0</v>
      </c>
      <c r="AX228" s="3">
        <f t="shared" si="76"/>
        <v>0</v>
      </c>
      <c r="AY228" s="3">
        <f t="shared" si="76"/>
        <v>0</v>
      </c>
    </row>
    <row r="229" spans="1:51" s="37" customFormat="1" x14ac:dyDescent="0.25">
      <c r="A229" s="38"/>
      <c r="B229" s="38"/>
      <c r="C229" s="38">
        <v>63031</v>
      </c>
      <c r="D229" s="214" t="s">
        <v>587</v>
      </c>
      <c r="E229" s="39">
        <v>582.1</v>
      </c>
      <c r="F229" s="39">
        <v>369.1</v>
      </c>
      <c r="G229" s="39">
        <v>213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140</v>
      </c>
      <c r="U229" s="39"/>
      <c r="V229" s="39">
        <v>23</v>
      </c>
      <c r="W229" s="39"/>
      <c r="X229" s="39"/>
      <c r="Y229" s="39"/>
      <c r="Z229" s="39"/>
      <c r="AA229" s="39"/>
      <c r="AB229" s="39"/>
      <c r="AC229" s="39">
        <v>20</v>
      </c>
      <c r="AD229" s="39">
        <v>20</v>
      </c>
      <c r="AE229" s="39"/>
      <c r="AF229" s="39"/>
      <c r="AG229" s="39"/>
      <c r="AH229" s="39"/>
      <c r="AI229" s="39"/>
      <c r="AJ229" s="39">
        <v>10</v>
      </c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x14ac:dyDescent="0.25">
      <c r="A230" s="4"/>
      <c r="B230" s="4">
        <v>6304</v>
      </c>
      <c r="C230" s="4"/>
      <c r="D230" s="224" t="s">
        <v>588</v>
      </c>
      <c r="E230" s="3">
        <f>SUM(E231:E231)</f>
        <v>1364</v>
      </c>
      <c r="F230" s="3">
        <f t="shared" ref="F230:AY230" si="77">SUM(F231:F231)</f>
        <v>20</v>
      </c>
      <c r="G230" s="3">
        <f t="shared" si="77"/>
        <v>1344</v>
      </c>
      <c r="H230" s="3">
        <f t="shared" si="77"/>
        <v>109</v>
      </c>
      <c r="I230" s="3">
        <f t="shared" si="77"/>
        <v>0</v>
      </c>
      <c r="J230" s="3">
        <f t="shared" si="77"/>
        <v>0</v>
      </c>
      <c r="K230" s="3">
        <f t="shared" si="77"/>
        <v>0</v>
      </c>
      <c r="L230" s="3">
        <f t="shared" si="77"/>
        <v>0</v>
      </c>
      <c r="M230" s="3">
        <f t="shared" si="77"/>
        <v>0</v>
      </c>
      <c r="N230" s="3">
        <f t="shared" si="77"/>
        <v>0</v>
      </c>
      <c r="O230" s="3">
        <f t="shared" si="77"/>
        <v>0</v>
      </c>
      <c r="P230" s="3">
        <f t="shared" si="77"/>
        <v>0</v>
      </c>
      <c r="Q230" s="3">
        <f t="shared" si="77"/>
        <v>0</v>
      </c>
      <c r="R230" s="3">
        <f t="shared" si="77"/>
        <v>0</v>
      </c>
      <c r="S230" s="3">
        <f t="shared" si="77"/>
        <v>1235</v>
      </c>
      <c r="T230" s="3">
        <f t="shared" si="77"/>
        <v>0</v>
      </c>
      <c r="U230" s="3">
        <f t="shared" si="77"/>
        <v>0</v>
      </c>
      <c r="V230" s="3">
        <f t="shared" si="77"/>
        <v>0</v>
      </c>
      <c r="W230" s="3">
        <f t="shared" si="77"/>
        <v>0</v>
      </c>
      <c r="X230" s="3">
        <f t="shared" si="77"/>
        <v>0</v>
      </c>
      <c r="Y230" s="3">
        <f t="shared" si="77"/>
        <v>0</v>
      </c>
      <c r="Z230" s="3">
        <f t="shared" si="77"/>
        <v>0</v>
      </c>
      <c r="AA230" s="3">
        <f t="shared" si="77"/>
        <v>0</v>
      </c>
      <c r="AB230" s="3">
        <f t="shared" si="77"/>
        <v>0</v>
      </c>
      <c r="AC230" s="3">
        <f t="shared" si="77"/>
        <v>0</v>
      </c>
      <c r="AD230" s="3">
        <f t="shared" si="77"/>
        <v>0</v>
      </c>
      <c r="AE230" s="3">
        <f t="shared" si="77"/>
        <v>0</v>
      </c>
      <c r="AF230" s="3">
        <f t="shared" si="77"/>
        <v>0</v>
      </c>
      <c r="AG230" s="3">
        <f t="shared" si="77"/>
        <v>0</v>
      </c>
      <c r="AH230" s="3">
        <f t="shared" si="77"/>
        <v>0</v>
      </c>
      <c r="AI230" s="3">
        <f t="shared" si="77"/>
        <v>0</v>
      </c>
      <c r="AJ230" s="3">
        <f t="shared" si="77"/>
        <v>0</v>
      </c>
      <c r="AK230" s="3">
        <f t="shared" si="77"/>
        <v>0</v>
      </c>
      <c r="AL230" s="3">
        <f t="shared" si="77"/>
        <v>0</v>
      </c>
      <c r="AM230" s="3">
        <f t="shared" si="77"/>
        <v>0</v>
      </c>
      <c r="AN230" s="3">
        <f t="shared" si="77"/>
        <v>0</v>
      </c>
      <c r="AO230" s="3">
        <f t="shared" si="77"/>
        <v>0</v>
      </c>
      <c r="AP230" s="3">
        <f t="shared" si="77"/>
        <v>0</v>
      </c>
      <c r="AQ230" s="3">
        <f t="shared" si="77"/>
        <v>0</v>
      </c>
      <c r="AR230" s="3">
        <f t="shared" si="77"/>
        <v>0</v>
      </c>
      <c r="AS230" s="3">
        <f t="shared" si="77"/>
        <v>0</v>
      </c>
      <c r="AT230" s="3">
        <f t="shared" si="77"/>
        <v>0</v>
      </c>
      <c r="AU230" s="3">
        <f t="shared" si="77"/>
        <v>0</v>
      </c>
      <c r="AV230" s="3">
        <f t="shared" si="77"/>
        <v>0</v>
      </c>
      <c r="AW230" s="3">
        <f t="shared" si="77"/>
        <v>0</v>
      </c>
      <c r="AX230" s="3">
        <f t="shared" si="77"/>
        <v>0</v>
      </c>
      <c r="AY230" s="3">
        <f t="shared" si="77"/>
        <v>0</v>
      </c>
    </row>
    <row r="231" spans="1:51" s="37" customFormat="1" x14ac:dyDescent="0.25">
      <c r="A231" s="38"/>
      <c r="B231" s="38"/>
      <c r="C231" s="38">
        <v>63041</v>
      </c>
      <c r="D231" s="214" t="s">
        <v>588</v>
      </c>
      <c r="E231" s="39">
        <v>1364</v>
      </c>
      <c r="F231" s="39">
        <v>20</v>
      </c>
      <c r="G231" s="39">
        <v>1344</v>
      </c>
      <c r="H231" s="39">
        <v>109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>
        <v>1235</v>
      </c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ht="25.5" x14ac:dyDescent="0.25">
      <c r="A232" s="4"/>
      <c r="B232" s="4">
        <v>6306</v>
      </c>
      <c r="C232" s="4"/>
      <c r="D232" s="218" t="s">
        <v>589</v>
      </c>
      <c r="E232" s="3">
        <f>SUM(E233:E234)</f>
        <v>27.700000000000003</v>
      </c>
      <c r="F232" s="3">
        <f t="shared" ref="F232:AY232" si="78">SUM(F233:F234)</f>
        <v>22</v>
      </c>
      <c r="G232" s="3">
        <f t="shared" si="78"/>
        <v>5.6999999999999993</v>
      </c>
      <c r="H232" s="3">
        <f t="shared" si="78"/>
        <v>0</v>
      </c>
      <c r="I232" s="3">
        <f t="shared" si="78"/>
        <v>0</v>
      </c>
      <c r="J232" s="3">
        <f t="shared" si="78"/>
        <v>0</v>
      </c>
      <c r="K232" s="3">
        <f t="shared" si="78"/>
        <v>0</v>
      </c>
      <c r="L232" s="3">
        <f t="shared" si="78"/>
        <v>0</v>
      </c>
      <c r="M232" s="3">
        <f t="shared" si="78"/>
        <v>0</v>
      </c>
      <c r="N232" s="3">
        <f t="shared" si="78"/>
        <v>0</v>
      </c>
      <c r="O232" s="3">
        <f t="shared" si="78"/>
        <v>0</v>
      </c>
      <c r="P232" s="3">
        <f t="shared" si="78"/>
        <v>0</v>
      </c>
      <c r="Q232" s="3">
        <f t="shared" si="78"/>
        <v>0</v>
      </c>
      <c r="R232" s="3">
        <f t="shared" si="78"/>
        <v>0</v>
      </c>
      <c r="S232" s="3">
        <f t="shared" si="78"/>
        <v>0</v>
      </c>
      <c r="T232" s="3">
        <f t="shared" si="78"/>
        <v>0</v>
      </c>
      <c r="U232" s="3">
        <f t="shared" si="78"/>
        <v>0</v>
      </c>
      <c r="V232" s="3">
        <f t="shared" si="78"/>
        <v>0</v>
      </c>
      <c r="W232" s="3">
        <f t="shared" si="78"/>
        <v>0</v>
      </c>
      <c r="X232" s="3">
        <f t="shared" si="78"/>
        <v>0</v>
      </c>
      <c r="Y232" s="3">
        <f t="shared" si="78"/>
        <v>0</v>
      </c>
      <c r="Z232" s="3">
        <f t="shared" si="78"/>
        <v>0</v>
      </c>
      <c r="AA232" s="3">
        <f t="shared" si="78"/>
        <v>5.6999999999999993</v>
      </c>
      <c r="AB232" s="3">
        <f t="shared" si="78"/>
        <v>0</v>
      </c>
      <c r="AC232" s="3">
        <f t="shared" si="78"/>
        <v>0</v>
      </c>
      <c r="AD232" s="3">
        <f t="shared" si="78"/>
        <v>0</v>
      </c>
      <c r="AE232" s="3">
        <f t="shared" si="78"/>
        <v>0</v>
      </c>
      <c r="AF232" s="3">
        <f t="shared" si="78"/>
        <v>0</v>
      </c>
      <c r="AG232" s="3">
        <f t="shared" si="78"/>
        <v>0</v>
      </c>
      <c r="AH232" s="3">
        <f t="shared" si="78"/>
        <v>0</v>
      </c>
      <c r="AI232" s="3">
        <f t="shared" si="78"/>
        <v>0</v>
      </c>
      <c r="AJ232" s="3">
        <f t="shared" si="78"/>
        <v>0</v>
      </c>
      <c r="AK232" s="3">
        <f t="shared" si="78"/>
        <v>0</v>
      </c>
      <c r="AL232" s="3">
        <f t="shared" si="78"/>
        <v>0</v>
      </c>
      <c r="AM232" s="3">
        <f t="shared" si="78"/>
        <v>0</v>
      </c>
      <c r="AN232" s="3">
        <f t="shared" si="78"/>
        <v>0</v>
      </c>
      <c r="AO232" s="3">
        <f t="shared" si="78"/>
        <v>0</v>
      </c>
      <c r="AP232" s="3">
        <f t="shared" si="78"/>
        <v>0</v>
      </c>
      <c r="AQ232" s="3">
        <f t="shared" si="78"/>
        <v>0</v>
      </c>
      <c r="AR232" s="3">
        <f t="shared" si="78"/>
        <v>0</v>
      </c>
      <c r="AS232" s="3">
        <f t="shared" si="78"/>
        <v>0</v>
      </c>
      <c r="AT232" s="3">
        <f t="shared" si="78"/>
        <v>0</v>
      </c>
      <c r="AU232" s="3">
        <f t="shared" si="78"/>
        <v>0</v>
      </c>
      <c r="AV232" s="3">
        <f t="shared" si="78"/>
        <v>0</v>
      </c>
      <c r="AW232" s="3">
        <f t="shared" si="78"/>
        <v>0</v>
      </c>
      <c r="AX232" s="3">
        <f t="shared" si="78"/>
        <v>0</v>
      </c>
      <c r="AY232" s="3">
        <f t="shared" si="78"/>
        <v>0</v>
      </c>
    </row>
    <row r="233" spans="1:51" s="37" customFormat="1" ht="27" x14ac:dyDescent="0.25">
      <c r="A233" s="38"/>
      <c r="B233" s="38"/>
      <c r="C233" s="38">
        <v>63061</v>
      </c>
      <c r="D233" s="221" t="s">
        <v>596</v>
      </c>
      <c r="E233" s="39">
        <v>22.3</v>
      </c>
      <c r="F233" s="39">
        <v>18</v>
      </c>
      <c r="G233" s="39">
        <v>4.3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>
        <v>4.3</v>
      </c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s="37" customFormat="1" x14ac:dyDescent="0.25">
      <c r="A234" s="38"/>
      <c r="B234" s="38"/>
      <c r="C234" s="38">
        <v>63062</v>
      </c>
      <c r="D234" s="221" t="s">
        <v>595</v>
      </c>
      <c r="E234" s="39">
        <v>5.4</v>
      </c>
      <c r="F234" s="39">
        <v>4</v>
      </c>
      <c r="G234" s="39">
        <v>1.4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>
        <v>1.4</v>
      </c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x14ac:dyDescent="0.25">
      <c r="A235" s="4"/>
      <c r="B235" s="4">
        <v>6398</v>
      </c>
      <c r="C235" s="4"/>
      <c r="D235" s="224" t="s">
        <v>545</v>
      </c>
      <c r="E235" s="3">
        <f>SUM(E236:E236)</f>
        <v>15</v>
      </c>
      <c r="F235" s="3">
        <f t="shared" ref="F235:AY235" si="79">SUM(F236:F236)</f>
        <v>15</v>
      </c>
      <c r="G235" s="3">
        <f t="shared" si="79"/>
        <v>0</v>
      </c>
      <c r="H235" s="3">
        <f t="shared" si="79"/>
        <v>0</v>
      </c>
      <c r="I235" s="3">
        <f t="shared" si="79"/>
        <v>0</v>
      </c>
      <c r="J235" s="3">
        <f t="shared" si="79"/>
        <v>0</v>
      </c>
      <c r="K235" s="3">
        <f t="shared" si="79"/>
        <v>0</v>
      </c>
      <c r="L235" s="3">
        <f t="shared" si="79"/>
        <v>0</v>
      </c>
      <c r="M235" s="3">
        <f t="shared" si="79"/>
        <v>0</v>
      </c>
      <c r="N235" s="3">
        <f t="shared" si="79"/>
        <v>0</v>
      </c>
      <c r="O235" s="3">
        <f t="shared" si="79"/>
        <v>0</v>
      </c>
      <c r="P235" s="3">
        <f t="shared" si="79"/>
        <v>0</v>
      </c>
      <c r="Q235" s="3">
        <f t="shared" si="79"/>
        <v>0</v>
      </c>
      <c r="R235" s="3">
        <f t="shared" si="79"/>
        <v>0</v>
      </c>
      <c r="S235" s="3">
        <f t="shared" si="79"/>
        <v>0</v>
      </c>
      <c r="T235" s="3">
        <f t="shared" si="79"/>
        <v>0</v>
      </c>
      <c r="U235" s="3">
        <f t="shared" si="79"/>
        <v>0</v>
      </c>
      <c r="V235" s="3">
        <f t="shared" si="79"/>
        <v>0</v>
      </c>
      <c r="W235" s="3">
        <f t="shared" si="79"/>
        <v>0</v>
      </c>
      <c r="X235" s="3">
        <f t="shared" si="79"/>
        <v>0</v>
      </c>
      <c r="Y235" s="3">
        <f t="shared" si="79"/>
        <v>0</v>
      </c>
      <c r="Z235" s="3">
        <f t="shared" si="79"/>
        <v>0</v>
      </c>
      <c r="AA235" s="3">
        <f t="shared" si="79"/>
        <v>0</v>
      </c>
      <c r="AB235" s="3">
        <f t="shared" si="79"/>
        <v>0</v>
      </c>
      <c r="AC235" s="3">
        <f t="shared" si="79"/>
        <v>0</v>
      </c>
      <c r="AD235" s="3">
        <f t="shared" si="79"/>
        <v>0</v>
      </c>
      <c r="AE235" s="3">
        <f t="shared" si="79"/>
        <v>0</v>
      </c>
      <c r="AF235" s="3">
        <f t="shared" si="79"/>
        <v>0</v>
      </c>
      <c r="AG235" s="3">
        <f t="shared" si="79"/>
        <v>0</v>
      </c>
      <c r="AH235" s="3">
        <f t="shared" si="79"/>
        <v>0</v>
      </c>
      <c r="AI235" s="3">
        <f t="shared" si="79"/>
        <v>0</v>
      </c>
      <c r="AJ235" s="3">
        <f t="shared" si="79"/>
        <v>0</v>
      </c>
      <c r="AK235" s="3">
        <f t="shared" si="79"/>
        <v>0</v>
      </c>
      <c r="AL235" s="3">
        <f t="shared" si="79"/>
        <v>0</v>
      </c>
      <c r="AM235" s="3">
        <f t="shared" si="79"/>
        <v>0</v>
      </c>
      <c r="AN235" s="3">
        <f t="shared" si="79"/>
        <v>0</v>
      </c>
      <c r="AO235" s="3">
        <f t="shared" si="79"/>
        <v>0</v>
      </c>
      <c r="AP235" s="3">
        <f t="shared" si="79"/>
        <v>0</v>
      </c>
      <c r="AQ235" s="3">
        <f t="shared" si="79"/>
        <v>0</v>
      </c>
      <c r="AR235" s="3">
        <f t="shared" si="79"/>
        <v>0</v>
      </c>
      <c r="AS235" s="3">
        <f t="shared" si="79"/>
        <v>0</v>
      </c>
      <c r="AT235" s="3">
        <f t="shared" si="79"/>
        <v>0</v>
      </c>
      <c r="AU235" s="3">
        <f t="shared" si="79"/>
        <v>0</v>
      </c>
      <c r="AV235" s="3">
        <f t="shared" si="79"/>
        <v>0</v>
      </c>
      <c r="AW235" s="3">
        <f t="shared" si="79"/>
        <v>0</v>
      </c>
      <c r="AX235" s="3">
        <f t="shared" si="79"/>
        <v>0</v>
      </c>
      <c r="AY235" s="3">
        <f t="shared" si="79"/>
        <v>0</v>
      </c>
    </row>
    <row r="236" spans="1:51" s="37" customFormat="1" x14ac:dyDescent="0.25">
      <c r="A236" s="38"/>
      <c r="B236" s="38"/>
      <c r="C236" s="38">
        <v>63981</v>
      </c>
      <c r="D236" s="214" t="s">
        <v>545</v>
      </c>
      <c r="E236" s="39">
        <v>15</v>
      </c>
      <c r="F236" s="39">
        <v>15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x14ac:dyDescent="0.25">
      <c r="A237" s="4"/>
      <c r="B237" s="4">
        <v>7009</v>
      </c>
      <c r="C237" s="4"/>
      <c r="D237" s="215" t="s">
        <v>546</v>
      </c>
      <c r="E237" s="3">
        <f>SUM(E238:E238)</f>
        <v>150000</v>
      </c>
      <c r="F237" s="3">
        <f t="shared" ref="F237:AY237" si="80">SUM(F238:F238)</f>
        <v>0</v>
      </c>
      <c r="G237" s="3">
        <f t="shared" si="80"/>
        <v>150000</v>
      </c>
      <c r="H237" s="3">
        <f t="shared" si="80"/>
        <v>0</v>
      </c>
      <c r="I237" s="3">
        <f t="shared" si="80"/>
        <v>0</v>
      </c>
      <c r="J237" s="3">
        <f t="shared" si="80"/>
        <v>0</v>
      </c>
      <c r="K237" s="3">
        <f t="shared" si="80"/>
        <v>0</v>
      </c>
      <c r="L237" s="3">
        <f t="shared" si="80"/>
        <v>0</v>
      </c>
      <c r="M237" s="3">
        <f t="shared" si="80"/>
        <v>0</v>
      </c>
      <c r="N237" s="3">
        <f t="shared" si="80"/>
        <v>0</v>
      </c>
      <c r="O237" s="3">
        <f t="shared" si="80"/>
        <v>0</v>
      </c>
      <c r="P237" s="3">
        <f t="shared" si="80"/>
        <v>0</v>
      </c>
      <c r="Q237" s="3">
        <f t="shared" si="80"/>
        <v>0</v>
      </c>
      <c r="R237" s="3">
        <f t="shared" si="80"/>
        <v>0</v>
      </c>
      <c r="S237" s="3">
        <f t="shared" si="80"/>
        <v>0</v>
      </c>
      <c r="T237" s="3">
        <f t="shared" si="80"/>
        <v>150000</v>
      </c>
      <c r="U237" s="3">
        <f t="shared" si="80"/>
        <v>0</v>
      </c>
      <c r="V237" s="3">
        <f t="shared" si="80"/>
        <v>0</v>
      </c>
      <c r="W237" s="3">
        <f t="shared" si="80"/>
        <v>0</v>
      </c>
      <c r="X237" s="3">
        <f t="shared" si="80"/>
        <v>0</v>
      </c>
      <c r="Y237" s="3">
        <f t="shared" si="80"/>
        <v>0</v>
      </c>
      <c r="Z237" s="3">
        <f t="shared" si="80"/>
        <v>0</v>
      </c>
      <c r="AA237" s="3">
        <f t="shared" si="80"/>
        <v>0</v>
      </c>
      <c r="AB237" s="3">
        <f t="shared" si="80"/>
        <v>0</v>
      </c>
      <c r="AC237" s="3">
        <f t="shared" si="80"/>
        <v>0</v>
      </c>
      <c r="AD237" s="3">
        <f t="shared" si="80"/>
        <v>0</v>
      </c>
      <c r="AE237" s="3">
        <f t="shared" si="80"/>
        <v>0</v>
      </c>
      <c r="AF237" s="3">
        <f t="shared" si="80"/>
        <v>0</v>
      </c>
      <c r="AG237" s="3">
        <f t="shared" si="80"/>
        <v>0</v>
      </c>
      <c r="AH237" s="3">
        <f t="shared" si="80"/>
        <v>0</v>
      </c>
      <c r="AI237" s="3">
        <f t="shared" si="80"/>
        <v>0</v>
      </c>
      <c r="AJ237" s="3">
        <f t="shared" si="80"/>
        <v>0</v>
      </c>
      <c r="AK237" s="3">
        <f t="shared" si="80"/>
        <v>0</v>
      </c>
      <c r="AL237" s="3">
        <f t="shared" si="80"/>
        <v>0</v>
      </c>
      <c r="AM237" s="3">
        <f t="shared" si="80"/>
        <v>0</v>
      </c>
      <c r="AN237" s="3">
        <f t="shared" si="80"/>
        <v>0</v>
      </c>
      <c r="AO237" s="3">
        <f t="shared" si="80"/>
        <v>0</v>
      </c>
      <c r="AP237" s="3">
        <f t="shared" si="80"/>
        <v>0</v>
      </c>
      <c r="AQ237" s="3">
        <f t="shared" si="80"/>
        <v>0</v>
      </c>
      <c r="AR237" s="3">
        <f t="shared" si="80"/>
        <v>0</v>
      </c>
      <c r="AS237" s="3">
        <f t="shared" si="80"/>
        <v>0</v>
      </c>
      <c r="AT237" s="3">
        <f t="shared" si="80"/>
        <v>0</v>
      </c>
      <c r="AU237" s="3">
        <f t="shared" si="80"/>
        <v>0</v>
      </c>
      <c r="AV237" s="3">
        <f t="shared" si="80"/>
        <v>0</v>
      </c>
      <c r="AW237" s="3">
        <f t="shared" si="80"/>
        <v>0</v>
      </c>
      <c r="AX237" s="3">
        <f t="shared" si="80"/>
        <v>0</v>
      </c>
      <c r="AY237" s="3">
        <f t="shared" si="80"/>
        <v>0</v>
      </c>
    </row>
    <row r="238" spans="1:51" s="37" customFormat="1" x14ac:dyDescent="0.25">
      <c r="A238" s="38"/>
      <c r="B238" s="38"/>
      <c r="C238" s="38">
        <v>70091</v>
      </c>
      <c r="D238" s="221" t="s">
        <v>546</v>
      </c>
      <c r="E238" s="39">
        <v>150000</v>
      </c>
      <c r="F238" s="39"/>
      <c r="G238" s="39">
        <v>150000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>
        <v>150000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s="36" customFormat="1" ht="51" customHeight="1" x14ac:dyDescent="0.25">
      <c r="A239" s="101"/>
      <c r="B239" s="101"/>
      <c r="C239" s="101"/>
      <c r="D239" s="100" t="s">
        <v>547</v>
      </c>
      <c r="E239" s="3">
        <f>SUM(E240:E240)</f>
        <v>676504</v>
      </c>
      <c r="F239" s="3">
        <f t="shared" ref="F239:AY240" si="81">SUM(F240:F240)</f>
        <v>0</v>
      </c>
      <c r="G239" s="3">
        <f t="shared" si="81"/>
        <v>676504</v>
      </c>
      <c r="H239" s="3">
        <f t="shared" si="81"/>
        <v>0</v>
      </c>
      <c r="I239" s="3">
        <f t="shared" si="81"/>
        <v>0</v>
      </c>
      <c r="J239" s="3">
        <f t="shared" si="81"/>
        <v>0</v>
      </c>
      <c r="K239" s="3">
        <f t="shared" si="81"/>
        <v>0</v>
      </c>
      <c r="L239" s="3">
        <f t="shared" si="81"/>
        <v>0</v>
      </c>
      <c r="M239" s="3">
        <f t="shared" si="81"/>
        <v>0</v>
      </c>
      <c r="N239" s="3">
        <f t="shared" si="81"/>
        <v>0</v>
      </c>
      <c r="O239" s="3">
        <f t="shared" si="81"/>
        <v>0</v>
      </c>
      <c r="P239" s="3">
        <f t="shared" si="81"/>
        <v>0</v>
      </c>
      <c r="Q239" s="3">
        <f t="shared" si="81"/>
        <v>0</v>
      </c>
      <c r="R239" s="3">
        <f t="shared" si="81"/>
        <v>0</v>
      </c>
      <c r="S239" s="3">
        <f t="shared" si="81"/>
        <v>0</v>
      </c>
      <c r="T239" s="3">
        <f t="shared" si="81"/>
        <v>0</v>
      </c>
      <c r="U239" s="3">
        <f t="shared" si="81"/>
        <v>0</v>
      </c>
      <c r="V239" s="3">
        <f t="shared" si="81"/>
        <v>0</v>
      </c>
      <c r="W239" s="3">
        <f t="shared" si="81"/>
        <v>0</v>
      </c>
      <c r="X239" s="3">
        <f t="shared" si="81"/>
        <v>0</v>
      </c>
      <c r="Y239" s="3">
        <f t="shared" si="81"/>
        <v>0</v>
      </c>
      <c r="Z239" s="3">
        <f t="shared" si="81"/>
        <v>0</v>
      </c>
      <c r="AA239" s="3">
        <f t="shared" si="81"/>
        <v>0</v>
      </c>
      <c r="AB239" s="3">
        <f t="shared" si="81"/>
        <v>0</v>
      </c>
      <c r="AC239" s="3">
        <f t="shared" si="81"/>
        <v>0</v>
      </c>
      <c r="AD239" s="3">
        <f t="shared" si="81"/>
        <v>0</v>
      </c>
      <c r="AE239" s="3">
        <f t="shared" si="81"/>
        <v>0</v>
      </c>
      <c r="AF239" s="3">
        <f t="shared" si="81"/>
        <v>0</v>
      </c>
      <c r="AG239" s="3">
        <f t="shared" si="81"/>
        <v>0</v>
      </c>
      <c r="AH239" s="3">
        <f t="shared" si="81"/>
        <v>0</v>
      </c>
      <c r="AI239" s="3">
        <f t="shared" si="81"/>
        <v>0</v>
      </c>
      <c r="AJ239" s="3">
        <f t="shared" si="81"/>
        <v>0</v>
      </c>
      <c r="AK239" s="3">
        <f t="shared" si="81"/>
        <v>0</v>
      </c>
      <c r="AL239" s="3">
        <f t="shared" si="81"/>
        <v>0</v>
      </c>
      <c r="AM239" s="3">
        <f t="shared" si="81"/>
        <v>0</v>
      </c>
      <c r="AN239" s="3">
        <f t="shared" si="81"/>
        <v>0</v>
      </c>
      <c r="AO239" s="3">
        <f t="shared" si="81"/>
        <v>0</v>
      </c>
      <c r="AP239" s="3">
        <f t="shared" si="81"/>
        <v>0</v>
      </c>
      <c r="AQ239" s="3">
        <f t="shared" si="81"/>
        <v>0</v>
      </c>
      <c r="AR239" s="3">
        <f t="shared" si="81"/>
        <v>0</v>
      </c>
      <c r="AS239" s="3">
        <f t="shared" si="81"/>
        <v>0</v>
      </c>
      <c r="AT239" s="3">
        <f t="shared" si="81"/>
        <v>0</v>
      </c>
      <c r="AU239" s="3">
        <f t="shared" si="81"/>
        <v>0</v>
      </c>
      <c r="AV239" s="3">
        <f t="shared" si="81"/>
        <v>0</v>
      </c>
      <c r="AW239" s="3">
        <f t="shared" si="81"/>
        <v>0</v>
      </c>
      <c r="AX239" s="3">
        <f t="shared" si="81"/>
        <v>0</v>
      </c>
      <c r="AY239" s="3">
        <f>SUM(AY240:AY240)</f>
        <v>676504</v>
      </c>
    </row>
    <row r="240" spans="1:51" s="36" customFormat="1" x14ac:dyDescent="0.25">
      <c r="A240" s="97"/>
      <c r="B240" s="97"/>
      <c r="C240" s="97"/>
      <c r="D240" s="226" t="s">
        <v>548</v>
      </c>
      <c r="E240" s="3">
        <f>SUM(E241:E241)</f>
        <v>676504</v>
      </c>
      <c r="F240" s="3">
        <f t="shared" si="81"/>
        <v>0</v>
      </c>
      <c r="G240" s="3">
        <f t="shared" si="81"/>
        <v>676504</v>
      </c>
      <c r="H240" s="3">
        <f t="shared" si="81"/>
        <v>0</v>
      </c>
      <c r="I240" s="3">
        <f t="shared" si="81"/>
        <v>0</v>
      </c>
      <c r="J240" s="3">
        <f t="shared" si="81"/>
        <v>0</v>
      </c>
      <c r="K240" s="3">
        <f t="shared" si="81"/>
        <v>0</v>
      </c>
      <c r="L240" s="3">
        <f t="shared" si="81"/>
        <v>0</v>
      </c>
      <c r="M240" s="3">
        <f t="shared" si="81"/>
        <v>0</v>
      </c>
      <c r="N240" s="3">
        <f t="shared" si="81"/>
        <v>0</v>
      </c>
      <c r="O240" s="3">
        <f t="shared" si="81"/>
        <v>0</v>
      </c>
      <c r="P240" s="3">
        <f t="shared" si="81"/>
        <v>0</v>
      </c>
      <c r="Q240" s="3">
        <f t="shared" si="81"/>
        <v>0</v>
      </c>
      <c r="R240" s="3">
        <f t="shared" si="81"/>
        <v>0</v>
      </c>
      <c r="S240" s="3">
        <f t="shared" si="81"/>
        <v>0</v>
      </c>
      <c r="T240" s="3">
        <f t="shared" si="81"/>
        <v>0</v>
      </c>
      <c r="U240" s="3">
        <f t="shared" si="81"/>
        <v>0</v>
      </c>
      <c r="V240" s="3">
        <f t="shared" si="81"/>
        <v>0</v>
      </c>
      <c r="W240" s="3">
        <f t="shared" si="81"/>
        <v>0</v>
      </c>
      <c r="X240" s="3">
        <f t="shared" si="81"/>
        <v>0</v>
      </c>
      <c r="Y240" s="3">
        <f t="shared" si="81"/>
        <v>0</v>
      </c>
      <c r="Z240" s="3">
        <f t="shared" si="81"/>
        <v>0</v>
      </c>
      <c r="AA240" s="3">
        <f t="shared" si="81"/>
        <v>0</v>
      </c>
      <c r="AB240" s="3">
        <f t="shared" si="81"/>
        <v>0</v>
      </c>
      <c r="AC240" s="3">
        <f t="shared" si="81"/>
        <v>0</v>
      </c>
      <c r="AD240" s="3">
        <f t="shared" si="81"/>
        <v>0</v>
      </c>
      <c r="AE240" s="3">
        <f t="shared" si="81"/>
        <v>0</v>
      </c>
      <c r="AF240" s="3">
        <f t="shared" si="81"/>
        <v>0</v>
      </c>
      <c r="AG240" s="3">
        <f t="shared" si="81"/>
        <v>0</v>
      </c>
      <c r="AH240" s="3">
        <f t="shared" si="81"/>
        <v>0</v>
      </c>
      <c r="AI240" s="3">
        <f t="shared" si="81"/>
        <v>0</v>
      </c>
      <c r="AJ240" s="3">
        <f t="shared" si="81"/>
        <v>0</v>
      </c>
      <c r="AK240" s="3">
        <f t="shared" si="81"/>
        <v>0</v>
      </c>
      <c r="AL240" s="3">
        <f t="shared" si="81"/>
        <v>0</v>
      </c>
      <c r="AM240" s="3">
        <f t="shared" si="81"/>
        <v>0</v>
      </c>
      <c r="AN240" s="3">
        <f t="shared" si="81"/>
        <v>0</v>
      </c>
      <c r="AO240" s="3">
        <f t="shared" si="81"/>
        <v>0</v>
      </c>
      <c r="AP240" s="3">
        <f t="shared" si="81"/>
        <v>0</v>
      </c>
      <c r="AQ240" s="3">
        <f t="shared" si="81"/>
        <v>0</v>
      </c>
      <c r="AR240" s="3">
        <f t="shared" si="81"/>
        <v>0</v>
      </c>
      <c r="AS240" s="3">
        <f t="shared" si="81"/>
        <v>0</v>
      </c>
      <c r="AT240" s="3">
        <f t="shared" si="81"/>
        <v>0</v>
      </c>
      <c r="AU240" s="3">
        <f t="shared" si="81"/>
        <v>0</v>
      </c>
      <c r="AV240" s="3">
        <f t="shared" si="81"/>
        <v>0</v>
      </c>
      <c r="AW240" s="3">
        <f t="shared" si="81"/>
        <v>0</v>
      </c>
      <c r="AX240" s="3">
        <f t="shared" si="81"/>
        <v>0</v>
      </c>
      <c r="AY240" s="3">
        <f t="shared" si="81"/>
        <v>676504</v>
      </c>
    </row>
    <row r="241" spans="1:51" s="36" customFormat="1" x14ac:dyDescent="0.25">
      <c r="A241" s="1">
        <v>69</v>
      </c>
      <c r="B241" s="1"/>
      <c r="C241" s="1"/>
      <c r="D241" s="224" t="s">
        <v>549</v>
      </c>
      <c r="E241" s="3">
        <f>SUM(E242,E244)</f>
        <v>676504</v>
      </c>
      <c r="F241" s="3">
        <f t="shared" ref="F241:AY241" si="82">SUM(F242,F244)</f>
        <v>0</v>
      </c>
      <c r="G241" s="3">
        <f t="shared" si="82"/>
        <v>676504</v>
      </c>
      <c r="H241" s="3">
        <f t="shared" si="82"/>
        <v>0</v>
      </c>
      <c r="I241" s="3">
        <f t="shared" si="82"/>
        <v>0</v>
      </c>
      <c r="J241" s="3">
        <f t="shared" si="82"/>
        <v>0</v>
      </c>
      <c r="K241" s="3">
        <f t="shared" si="82"/>
        <v>0</v>
      </c>
      <c r="L241" s="3">
        <f t="shared" si="82"/>
        <v>0</v>
      </c>
      <c r="M241" s="3">
        <f t="shared" si="82"/>
        <v>0</v>
      </c>
      <c r="N241" s="3">
        <f t="shared" si="82"/>
        <v>0</v>
      </c>
      <c r="O241" s="3">
        <f t="shared" si="82"/>
        <v>0</v>
      </c>
      <c r="P241" s="3">
        <f t="shared" si="82"/>
        <v>0</v>
      </c>
      <c r="Q241" s="3">
        <f t="shared" si="82"/>
        <v>0</v>
      </c>
      <c r="R241" s="3">
        <f t="shared" si="82"/>
        <v>0</v>
      </c>
      <c r="S241" s="3">
        <f t="shared" si="82"/>
        <v>0</v>
      </c>
      <c r="T241" s="3">
        <f t="shared" si="82"/>
        <v>0</v>
      </c>
      <c r="U241" s="3">
        <f t="shared" si="82"/>
        <v>0</v>
      </c>
      <c r="V241" s="3">
        <f t="shared" si="82"/>
        <v>0</v>
      </c>
      <c r="W241" s="3">
        <f t="shared" si="82"/>
        <v>0</v>
      </c>
      <c r="X241" s="3">
        <f t="shared" si="82"/>
        <v>0</v>
      </c>
      <c r="Y241" s="3">
        <f t="shared" si="82"/>
        <v>0</v>
      </c>
      <c r="Z241" s="3">
        <f t="shared" si="82"/>
        <v>0</v>
      </c>
      <c r="AA241" s="3">
        <f t="shared" si="82"/>
        <v>0</v>
      </c>
      <c r="AB241" s="3">
        <f t="shared" si="82"/>
        <v>0</v>
      </c>
      <c r="AC241" s="3">
        <f t="shared" si="82"/>
        <v>0</v>
      </c>
      <c r="AD241" s="3">
        <f t="shared" si="82"/>
        <v>0</v>
      </c>
      <c r="AE241" s="3">
        <f t="shared" si="82"/>
        <v>0</v>
      </c>
      <c r="AF241" s="3">
        <f t="shared" si="82"/>
        <v>0</v>
      </c>
      <c r="AG241" s="3">
        <f t="shared" si="82"/>
        <v>0</v>
      </c>
      <c r="AH241" s="3">
        <f t="shared" si="82"/>
        <v>0</v>
      </c>
      <c r="AI241" s="3">
        <f t="shared" si="82"/>
        <v>0</v>
      </c>
      <c r="AJ241" s="3">
        <f t="shared" si="82"/>
        <v>0</v>
      </c>
      <c r="AK241" s="3">
        <f t="shared" si="82"/>
        <v>0</v>
      </c>
      <c r="AL241" s="3">
        <f t="shared" si="82"/>
        <v>0</v>
      </c>
      <c r="AM241" s="3">
        <f t="shared" si="82"/>
        <v>0</v>
      </c>
      <c r="AN241" s="3">
        <f t="shared" si="82"/>
        <v>0</v>
      </c>
      <c r="AO241" s="3">
        <f t="shared" si="82"/>
        <v>0</v>
      </c>
      <c r="AP241" s="3">
        <f t="shared" si="82"/>
        <v>0</v>
      </c>
      <c r="AQ241" s="3">
        <f t="shared" si="82"/>
        <v>0</v>
      </c>
      <c r="AR241" s="3">
        <f t="shared" si="82"/>
        <v>0</v>
      </c>
      <c r="AS241" s="3">
        <f t="shared" si="82"/>
        <v>0</v>
      </c>
      <c r="AT241" s="3">
        <f t="shared" si="82"/>
        <v>0</v>
      </c>
      <c r="AU241" s="3">
        <f t="shared" si="82"/>
        <v>0</v>
      </c>
      <c r="AV241" s="3">
        <f t="shared" si="82"/>
        <v>0</v>
      </c>
      <c r="AW241" s="3">
        <f t="shared" si="82"/>
        <v>0</v>
      </c>
      <c r="AX241" s="3">
        <f t="shared" si="82"/>
        <v>0</v>
      </c>
      <c r="AY241" s="3">
        <f t="shared" si="82"/>
        <v>676504</v>
      </c>
    </row>
    <row r="242" spans="1:51" x14ac:dyDescent="0.25">
      <c r="A242" s="4"/>
      <c r="B242" s="4">
        <v>6901</v>
      </c>
      <c r="C242" s="4"/>
      <c r="D242" s="224" t="s">
        <v>550</v>
      </c>
      <c r="E242" s="3">
        <f>SUM(E243:E243)</f>
        <v>626504</v>
      </c>
      <c r="F242" s="3">
        <f t="shared" ref="F242:AY242" si="83">SUM(F243:F243)</f>
        <v>0</v>
      </c>
      <c r="G242" s="3">
        <f t="shared" si="83"/>
        <v>626504</v>
      </c>
      <c r="H242" s="3">
        <f t="shared" si="83"/>
        <v>0</v>
      </c>
      <c r="I242" s="3">
        <f t="shared" si="83"/>
        <v>0</v>
      </c>
      <c r="J242" s="3">
        <f t="shared" si="83"/>
        <v>0</v>
      </c>
      <c r="K242" s="3">
        <f t="shared" si="83"/>
        <v>0</v>
      </c>
      <c r="L242" s="3">
        <f t="shared" si="83"/>
        <v>0</v>
      </c>
      <c r="M242" s="3">
        <f t="shared" si="83"/>
        <v>0</v>
      </c>
      <c r="N242" s="3">
        <f t="shared" si="83"/>
        <v>0</v>
      </c>
      <c r="O242" s="3">
        <f t="shared" si="83"/>
        <v>0</v>
      </c>
      <c r="P242" s="3">
        <f t="shared" si="83"/>
        <v>0</v>
      </c>
      <c r="Q242" s="3">
        <f t="shared" si="83"/>
        <v>0</v>
      </c>
      <c r="R242" s="3">
        <f t="shared" si="83"/>
        <v>0</v>
      </c>
      <c r="S242" s="3">
        <f t="shared" si="83"/>
        <v>0</v>
      </c>
      <c r="T242" s="3">
        <f t="shared" si="83"/>
        <v>0</v>
      </c>
      <c r="U242" s="3">
        <f t="shared" si="83"/>
        <v>0</v>
      </c>
      <c r="V242" s="3">
        <f t="shared" si="83"/>
        <v>0</v>
      </c>
      <c r="W242" s="3">
        <f t="shared" si="83"/>
        <v>0</v>
      </c>
      <c r="X242" s="3">
        <f t="shared" si="83"/>
        <v>0</v>
      </c>
      <c r="Y242" s="3">
        <f t="shared" si="83"/>
        <v>0</v>
      </c>
      <c r="Z242" s="3">
        <f t="shared" si="83"/>
        <v>0</v>
      </c>
      <c r="AA242" s="3">
        <f t="shared" si="83"/>
        <v>0</v>
      </c>
      <c r="AB242" s="3">
        <f t="shared" si="83"/>
        <v>0</v>
      </c>
      <c r="AC242" s="3">
        <f t="shared" si="83"/>
        <v>0</v>
      </c>
      <c r="AD242" s="3">
        <f t="shared" si="83"/>
        <v>0</v>
      </c>
      <c r="AE242" s="3">
        <f t="shared" si="83"/>
        <v>0</v>
      </c>
      <c r="AF242" s="3">
        <f t="shared" si="83"/>
        <v>0</v>
      </c>
      <c r="AG242" s="3">
        <f t="shared" si="83"/>
        <v>0</v>
      </c>
      <c r="AH242" s="3">
        <f t="shared" si="83"/>
        <v>0</v>
      </c>
      <c r="AI242" s="3">
        <f t="shared" si="83"/>
        <v>0</v>
      </c>
      <c r="AJ242" s="3">
        <f t="shared" si="83"/>
        <v>0</v>
      </c>
      <c r="AK242" s="3">
        <f t="shared" si="83"/>
        <v>0</v>
      </c>
      <c r="AL242" s="3">
        <f t="shared" si="83"/>
        <v>0</v>
      </c>
      <c r="AM242" s="3">
        <f t="shared" si="83"/>
        <v>0</v>
      </c>
      <c r="AN242" s="3">
        <f t="shared" si="83"/>
        <v>0</v>
      </c>
      <c r="AO242" s="3">
        <f t="shared" si="83"/>
        <v>0</v>
      </c>
      <c r="AP242" s="3">
        <f t="shared" si="83"/>
        <v>0</v>
      </c>
      <c r="AQ242" s="3">
        <f t="shared" si="83"/>
        <v>0</v>
      </c>
      <c r="AR242" s="3">
        <f t="shared" si="83"/>
        <v>0</v>
      </c>
      <c r="AS242" s="3">
        <f t="shared" si="83"/>
        <v>0</v>
      </c>
      <c r="AT242" s="3">
        <f t="shared" si="83"/>
        <v>0</v>
      </c>
      <c r="AU242" s="3">
        <f t="shared" si="83"/>
        <v>0</v>
      </c>
      <c r="AV242" s="3">
        <f t="shared" si="83"/>
        <v>0</v>
      </c>
      <c r="AW242" s="3">
        <f t="shared" si="83"/>
        <v>0</v>
      </c>
      <c r="AX242" s="3">
        <f t="shared" si="83"/>
        <v>0</v>
      </c>
      <c r="AY242" s="3">
        <f t="shared" si="83"/>
        <v>626504</v>
      </c>
    </row>
    <row r="243" spans="1:51" s="37" customFormat="1" x14ac:dyDescent="0.25">
      <c r="A243" s="38"/>
      <c r="B243" s="38"/>
      <c r="C243" s="38">
        <v>96011</v>
      </c>
      <c r="E243" s="39">
        <v>626504</v>
      </c>
      <c r="F243" s="39"/>
      <c r="G243" s="39">
        <v>626504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>
        <v>626504</v>
      </c>
    </row>
    <row r="244" spans="1:51" x14ac:dyDescent="0.25">
      <c r="A244" s="4"/>
      <c r="B244" s="4">
        <v>6902</v>
      </c>
      <c r="C244" s="4"/>
      <c r="D244" s="224" t="s">
        <v>551</v>
      </c>
      <c r="E244" s="3">
        <f>SUM(E245:E245)</f>
        <v>50000</v>
      </c>
      <c r="F244" s="3">
        <f t="shared" ref="F244:AY244" si="84">SUM(F245:F245)</f>
        <v>0</v>
      </c>
      <c r="G244" s="3">
        <f t="shared" si="84"/>
        <v>50000</v>
      </c>
      <c r="H244" s="3">
        <f t="shared" si="84"/>
        <v>0</v>
      </c>
      <c r="I244" s="3">
        <f t="shared" si="84"/>
        <v>0</v>
      </c>
      <c r="J244" s="3">
        <f t="shared" si="84"/>
        <v>0</v>
      </c>
      <c r="K244" s="3">
        <f t="shared" si="84"/>
        <v>0</v>
      </c>
      <c r="L244" s="3">
        <f t="shared" si="84"/>
        <v>0</v>
      </c>
      <c r="M244" s="3">
        <f t="shared" si="84"/>
        <v>0</v>
      </c>
      <c r="N244" s="3">
        <f t="shared" si="84"/>
        <v>0</v>
      </c>
      <c r="O244" s="3">
        <f t="shared" si="84"/>
        <v>0</v>
      </c>
      <c r="P244" s="3">
        <f t="shared" si="84"/>
        <v>0</v>
      </c>
      <c r="Q244" s="3">
        <f t="shared" si="84"/>
        <v>0</v>
      </c>
      <c r="R244" s="3">
        <f t="shared" si="84"/>
        <v>0</v>
      </c>
      <c r="S244" s="3">
        <f t="shared" si="84"/>
        <v>0</v>
      </c>
      <c r="T244" s="3">
        <f t="shared" si="84"/>
        <v>0</v>
      </c>
      <c r="U244" s="3">
        <f t="shared" si="84"/>
        <v>0</v>
      </c>
      <c r="V244" s="3">
        <f t="shared" si="84"/>
        <v>0</v>
      </c>
      <c r="W244" s="3">
        <f t="shared" si="84"/>
        <v>0</v>
      </c>
      <c r="X244" s="3">
        <f t="shared" si="84"/>
        <v>0</v>
      </c>
      <c r="Y244" s="3">
        <f t="shared" si="84"/>
        <v>0</v>
      </c>
      <c r="Z244" s="3">
        <f t="shared" si="84"/>
        <v>0</v>
      </c>
      <c r="AA244" s="3">
        <f t="shared" si="84"/>
        <v>0</v>
      </c>
      <c r="AB244" s="3">
        <f t="shared" si="84"/>
        <v>0</v>
      </c>
      <c r="AC244" s="3">
        <f t="shared" si="84"/>
        <v>0</v>
      </c>
      <c r="AD244" s="3">
        <f t="shared" si="84"/>
        <v>0</v>
      </c>
      <c r="AE244" s="3">
        <f t="shared" si="84"/>
        <v>0</v>
      </c>
      <c r="AF244" s="3">
        <f t="shared" si="84"/>
        <v>0</v>
      </c>
      <c r="AG244" s="3">
        <f t="shared" si="84"/>
        <v>0</v>
      </c>
      <c r="AH244" s="3">
        <f t="shared" si="84"/>
        <v>0</v>
      </c>
      <c r="AI244" s="3">
        <f t="shared" si="84"/>
        <v>0</v>
      </c>
      <c r="AJ244" s="3">
        <f t="shared" si="84"/>
        <v>0</v>
      </c>
      <c r="AK244" s="3">
        <f t="shared" si="84"/>
        <v>0</v>
      </c>
      <c r="AL244" s="3">
        <f t="shared" si="84"/>
        <v>0</v>
      </c>
      <c r="AM244" s="3">
        <f t="shared" si="84"/>
        <v>0</v>
      </c>
      <c r="AN244" s="3">
        <f t="shared" si="84"/>
        <v>0</v>
      </c>
      <c r="AO244" s="3">
        <f t="shared" si="84"/>
        <v>0</v>
      </c>
      <c r="AP244" s="3">
        <f t="shared" si="84"/>
        <v>0</v>
      </c>
      <c r="AQ244" s="3">
        <f t="shared" si="84"/>
        <v>0</v>
      </c>
      <c r="AR244" s="3">
        <f t="shared" si="84"/>
        <v>0</v>
      </c>
      <c r="AS244" s="3">
        <f t="shared" si="84"/>
        <v>0</v>
      </c>
      <c r="AT244" s="3">
        <f t="shared" si="84"/>
        <v>0</v>
      </c>
      <c r="AU244" s="3">
        <f t="shared" si="84"/>
        <v>0</v>
      </c>
      <c r="AV244" s="3">
        <f t="shared" si="84"/>
        <v>0</v>
      </c>
      <c r="AW244" s="3">
        <f t="shared" si="84"/>
        <v>0</v>
      </c>
      <c r="AX244" s="3">
        <f t="shared" si="84"/>
        <v>0</v>
      </c>
      <c r="AY244" s="3">
        <f t="shared" si="84"/>
        <v>50000</v>
      </c>
    </row>
    <row r="245" spans="1:51" s="37" customFormat="1" x14ac:dyDescent="0.25">
      <c r="A245" s="38"/>
      <c r="B245" s="38"/>
      <c r="C245" s="38">
        <v>69021</v>
      </c>
      <c r="D245" s="38"/>
      <c r="E245" s="39">
        <v>50000</v>
      </c>
      <c r="F245" s="39"/>
      <c r="G245" s="39">
        <v>50000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>
        <v>50000</v>
      </c>
    </row>
    <row r="246" spans="1:51" s="36" customFormat="1" x14ac:dyDescent="0.25">
      <c r="A246" s="97"/>
      <c r="B246" s="97"/>
      <c r="C246" s="97"/>
      <c r="D246" s="226" t="s">
        <v>552</v>
      </c>
      <c r="E246" s="3">
        <f t="shared" ref="E246:AY246" si="85">SUM(E247,E265)</f>
        <v>8210132</v>
      </c>
      <c r="F246" s="3">
        <f t="shared" si="85"/>
        <v>0</v>
      </c>
      <c r="G246" s="3">
        <f t="shared" si="85"/>
        <v>8210132</v>
      </c>
      <c r="H246" s="3">
        <f t="shared" si="85"/>
        <v>0</v>
      </c>
      <c r="I246" s="3">
        <f t="shared" si="85"/>
        <v>0</v>
      </c>
      <c r="J246" s="3">
        <f t="shared" si="85"/>
        <v>0</v>
      </c>
      <c r="K246" s="3">
        <f t="shared" si="85"/>
        <v>0</v>
      </c>
      <c r="L246" s="3">
        <f t="shared" si="85"/>
        <v>0</v>
      </c>
      <c r="M246" s="3">
        <f t="shared" si="85"/>
        <v>0</v>
      </c>
      <c r="N246" s="3">
        <f t="shared" si="85"/>
        <v>0</v>
      </c>
      <c r="O246" s="3">
        <f t="shared" si="85"/>
        <v>0</v>
      </c>
      <c r="P246" s="3">
        <f t="shared" si="85"/>
        <v>13000</v>
      </c>
      <c r="Q246" s="3">
        <f t="shared" si="85"/>
        <v>41600</v>
      </c>
      <c r="R246" s="3">
        <f t="shared" si="85"/>
        <v>0</v>
      </c>
      <c r="S246" s="3">
        <f t="shared" si="85"/>
        <v>0</v>
      </c>
      <c r="T246" s="3">
        <f t="shared" si="85"/>
        <v>0</v>
      </c>
      <c r="U246" s="3">
        <f t="shared" si="85"/>
        <v>0</v>
      </c>
      <c r="V246" s="3">
        <f t="shared" si="85"/>
        <v>0</v>
      </c>
      <c r="W246" s="3">
        <f t="shared" si="85"/>
        <v>0</v>
      </c>
      <c r="X246" s="3">
        <f t="shared" si="85"/>
        <v>0</v>
      </c>
      <c r="Y246" s="3">
        <f t="shared" si="85"/>
        <v>0</v>
      </c>
      <c r="Z246" s="3">
        <f t="shared" si="85"/>
        <v>420000</v>
      </c>
      <c r="AA246" s="3">
        <f t="shared" si="85"/>
        <v>0</v>
      </c>
      <c r="AB246" s="3">
        <f t="shared" si="85"/>
        <v>0</v>
      </c>
      <c r="AC246" s="3">
        <f t="shared" si="85"/>
        <v>40000</v>
      </c>
      <c r="AD246" s="3">
        <f t="shared" si="85"/>
        <v>0</v>
      </c>
      <c r="AE246" s="3">
        <f t="shared" si="85"/>
        <v>0</v>
      </c>
      <c r="AF246" s="3">
        <f t="shared" si="85"/>
        <v>170000</v>
      </c>
      <c r="AG246" s="3">
        <f t="shared" si="85"/>
        <v>0</v>
      </c>
      <c r="AH246" s="3">
        <f t="shared" si="85"/>
        <v>0</v>
      </c>
      <c r="AI246" s="3">
        <f t="shared" si="85"/>
        <v>0</v>
      </c>
      <c r="AJ246" s="3">
        <f t="shared" si="85"/>
        <v>0</v>
      </c>
      <c r="AK246" s="3">
        <f t="shared" si="85"/>
        <v>540000</v>
      </c>
      <c r="AL246" s="3">
        <f t="shared" si="85"/>
        <v>0</v>
      </c>
      <c r="AM246" s="3">
        <f t="shared" si="85"/>
        <v>0</v>
      </c>
      <c r="AN246" s="3">
        <f t="shared" si="85"/>
        <v>0</v>
      </c>
      <c r="AO246" s="3">
        <f t="shared" si="85"/>
        <v>0</v>
      </c>
      <c r="AP246" s="3">
        <f t="shared" si="85"/>
        <v>0</v>
      </c>
      <c r="AQ246" s="3">
        <f t="shared" si="85"/>
        <v>16500</v>
      </c>
      <c r="AR246" s="3">
        <f t="shared" si="85"/>
        <v>155000</v>
      </c>
      <c r="AS246" s="3">
        <f t="shared" si="85"/>
        <v>0</v>
      </c>
      <c r="AT246" s="3">
        <f t="shared" si="85"/>
        <v>0</v>
      </c>
      <c r="AU246" s="3">
        <f t="shared" si="85"/>
        <v>0</v>
      </c>
      <c r="AV246" s="3">
        <f t="shared" si="85"/>
        <v>0</v>
      </c>
      <c r="AW246" s="3">
        <f t="shared" si="85"/>
        <v>0</v>
      </c>
      <c r="AX246" s="3">
        <f t="shared" si="85"/>
        <v>0</v>
      </c>
      <c r="AY246" s="3">
        <f t="shared" si="85"/>
        <v>6814032</v>
      </c>
    </row>
    <row r="247" spans="1:51" s="36" customFormat="1" ht="30" customHeight="1" x14ac:dyDescent="0.25">
      <c r="A247" s="101"/>
      <c r="B247" s="101"/>
      <c r="C247" s="101"/>
      <c r="D247" s="99" t="s">
        <v>117</v>
      </c>
      <c r="E247" s="3">
        <f>SUM(E248:E248)</f>
        <v>3663193</v>
      </c>
      <c r="F247" s="3">
        <f t="shared" ref="F247:AX247" si="86">SUM(F248:F248)</f>
        <v>0</v>
      </c>
      <c r="G247" s="3">
        <f t="shared" si="86"/>
        <v>3663193</v>
      </c>
      <c r="H247" s="3">
        <f t="shared" si="86"/>
        <v>0</v>
      </c>
      <c r="I247" s="3">
        <f t="shared" si="86"/>
        <v>0</v>
      </c>
      <c r="J247" s="3">
        <f t="shared" si="86"/>
        <v>0</v>
      </c>
      <c r="K247" s="3">
        <f t="shared" si="86"/>
        <v>0</v>
      </c>
      <c r="L247" s="3">
        <f t="shared" si="86"/>
        <v>0</v>
      </c>
      <c r="M247" s="3">
        <f t="shared" si="86"/>
        <v>0</v>
      </c>
      <c r="N247" s="3">
        <f t="shared" si="86"/>
        <v>0</v>
      </c>
      <c r="O247" s="3">
        <f t="shared" si="86"/>
        <v>0</v>
      </c>
      <c r="P247" s="3">
        <f t="shared" si="86"/>
        <v>13000</v>
      </c>
      <c r="Q247" s="3">
        <f t="shared" si="86"/>
        <v>41600</v>
      </c>
      <c r="R247" s="3">
        <f t="shared" si="86"/>
        <v>0</v>
      </c>
      <c r="S247" s="3">
        <f t="shared" si="86"/>
        <v>0</v>
      </c>
      <c r="T247" s="3">
        <f t="shared" si="86"/>
        <v>0</v>
      </c>
      <c r="U247" s="3">
        <f t="shared" si="86"/>
        <v>0</v>
      </c>
      <c r="V247" s="3">
        <f t="shared" si="86"/>
        <v>0</v>
      </c>
      <c r="W247" s="3">
        <f t="shared" si="86"/>
        <v>0</v>
      </c>
      <c r="X247" s="3">
        <f t="shared" si="86"/>
        <v>0</v>
      </c>
      <c r="Y247" s="3">
        <f t="shared" si="86"/>
        <v>0</v>
      </c>
      <c r="Z247" s="3">
        <f t="shared" si="86"/>
        <v>420000</v>
      </c>
      <c r="AA247" s="3">
        <f t="shared" si="86"/>
        <v>0</v>
      </c>
      <c r="AB247" s="3">
        <f t="shared" si="86"/>
        <v>0</v>
      </c>
      <c r="AC247" s="3">
        <f t="shared" si="86"/>
        <v>40000</v>
      </c>
      <c r="AD247" s="3">
        <f t="shared" si="86"/>
        <v>0</v>
      </c>
      <c r="AE247" s="3">
        <f t="shared" si="86"/>
        <v>0</v>
      </c>
      <c r="AF247" s="3">
        <f t="shared" si="86"/>
        <v>170000</v>
      </c>
      <c r="AG247" s="3">
        <f t="shared" si="86"/>
        <v>0</v>
      </c>
      <c r="AH247" s="3">
        <f t="shared" si="86"/>
        <v>0</v>
      </c>
      <c r="AI247" s="3">
        <f t="shared" si="86"/>
        <v>0</v>
      </c>
      <c r="AJ247" s="3">
        <f t="shared" si="86"/>
        <v>0</v>
      </c>
      <c r="AK247" s="3">
        <f t="shared" si="86"/>
        <v>540000</v>
      </c>
      <c r="AL247" s="3">
        <f t="shared" si="86"/>
        <v>0</v>
      </c>
      <c r="AM247" s="3">
        <f t="shared" si="86"/>
        <v>0</v>
      </c>
      <c r="AN247" s="3">
        <f t="shared" si="86"/>
        <v>0</v>
      </c>
      <c r="AO247" s="3">
        <f t="shared" si="86"/>
        <v>0</v>
      </c>
      <c r="AP247" s="3">
        <f t="shared" si="86"/>
        <v>0</v>
      </c>
      <c r="AQ247" s="3">
        <f t="shared" si="86"/>
        <v>16500</v>
      </c>
      <c r="AR247" s="3">
        <f t="shared" si="86"/>
        <v>155000</v>
      </c>
      <c r="AS247" s="3">
        <f t="shared" si="86"/>
        <v>0</v>
      </c>
      <c r="AT247" s="3">
        <f t="shared" si="86"/>
        <v>0</v>
      </c>
      <c r="AU247" s="3">
        <f t="shared" si="86"/>
        <v>0</v>
      </c>
      <c r="AV247" s="3">
        <f t="shared" si="86"/>
        <v>0</v>
      </c>
      <c r="AW247" s="3">
        <f t="shared" si="86"/>
        <v>0</v>
      </c>
      <c r="AX247" s="3">
        <f t="shared" si="86"/>
        <v>0</v>
      </c>
      <c r="AY247" s="3">
        <f>SUM(AY248:AY248)</f>
        <v>2267093</v>
      </c>
    </row>
    <row r="248" spans="1:51" s="36" customFormat="1" x14ac:dyDescent="0.25">
      <c r="A248" s="97"/>
      <c r="B248" s="97"/>
      <c r="C248" s="97"/>
      <c r="D248" s="226" t="s">
        <v>553</v>
      </c>
      <c r="E248" s="3">
        <f>SUM(E249,E251)</f>
        <v>3663193</v>
      </c>
      <c r="F248" s="3">
        <f t="shared" ref="F248:AX248" si="87">SUM(F249,F251)</f>
        <v>0</v>
      </c>
      <c r="G248" s="3">
        <f t="shared" si="87"/>
        <v>3663193</v>
      </c>
      <c r="H248" s="3">
        <f t="shared" si="87"/>
        <v>0</v>
      </c>
      <c r="I248" s="3">
        <f t="shared" si="87"/>
        <v>0</v>
      </c>
      <c r="J248" s="3">
        <f t="shared" si="87"/>
        <v>0</v>
      </c>
      <c r="K248" s="3">
        <f t="shared" si="87"/>
        <v>0</v>
      </c>
      <c r="L248" s="3">
        <f t="shared" si="87"/>
        <v>0</v>
      </c>
      <c r="M248" s="3">
        <f t="shared" si="87"/>
        <v>0</v>
      </c>
      <c r="N248" s="3">
        <f t="shared" si="87"/>
        <v>0</v>
      </c>
      <c r="O248" s="3">
        <f t="shared" si="87"/>
        <v>0</v>
      </c>
      <c r="P248" s="3">
        <f t="shared" si="87"/>
        <v>13000</v>
      </c>
      <c r="Q248" s="3">
        <f t="shared" si="87"/>
        <v>41600</v>
      </c>
      <c r="R248" s="3">
        <f t="shared" si="87"/>
        <v>0</v>
      </c>
      <c r="S248" s="3">
        <f t="shared" si="87"/>
        <v>0</v>
      </c>
      <c r="T248" s="3">
        <f t="shared" si="87"/>
        <v>0</v>
      </c>
      <c r="U248" s="3">
        <f t="shared" si="87"/>
        <v>0</v>
      </c>
      <c r="V248" s="3">
        <f t="shared" si="87"/>
        <v>0</v>
      </c>
      <c r="W248" s="3">
        <f t="shared" si="87"/>
        <v>0</v>
      </c>
      <c r="X248" s="3">
        <f t="shared" si="87"/>
        <v>0</v>
      </c>
      <c r="Y248" s="3">
        <f t="shared" si="87"/>
        <v>0</v>
      </c>
      <c r="Z248" s="3">
        <f t="shared" si="87"/>
        <v>420000</v>
      </c>
      <c r="AA248" s="3">
        <f t="shared" si="87"/>
        <v>0</v>
      </c>
      <c r="AB248" s="3">
        <f t="shared" si="87"/>
        <v>0</v>
      </c>
      <c r="AC248" s="3">
        <f t="shared" si="87"/>
        <v>40000</v>
      </c>
      <c r="AD248" s="3">
        <f t="shared" si="87"/>
        <v>0</v>
      </c>
      <c r="AE248" s="3">
        <f t="shared" si="87"/>
        <v>0</v>
      </c>
      <c r="AF248" s="3">
        <f t="shared" si="87"/>
        <v>170000</v>
      </c>
      <c r="AG248" s="3">
        <f t="shared" si="87"/>
        <v>0</v>
      </c>
      <c r="AH248" s="3">
        <f t="shared" si="87"/>
        <v>0</v>
      </c>
      <c r="AI248" s="3">
        <f t="shared" si="87"/>
        <v>0</v>
      </c>
      <c r="AJ248" s="3">
        <f t="shared" si="87"/>
        <v>0</v>
      </c>
      <c r="AK248" s="3">
        <f t="shared" si="87"/>
        <v>540000</v>
      </c>
      <c r="AL248" s="3">
        <f t="shared" si="87"/>
        <v>0</v>
      </c>
      <c r="AM248" s="3">
        <f t="shared" si="87"/>
        <v>0</v>
      </c>
      <c r="AN248" s="3">
        <f t="shared" si="87"/>
        <v>0</v>
      </c>
      <c r="AO248" s="3">
        <f t="shared" si="87"/>
        <v>0</v>
      </c>
      <c r="AP248" s="3">
        <f t="shared" si="87"/>
        <v>0</v>
      </c>
      <c r="AQ248" s="3">
        <f t="shared" si="87"/>
        <v>16500</v>
      </c>
      <c r="AR248" s="3">
        <f t="shared" si="87"/>
        <v>155000</v>
      </c>
      <c r="AS248" s="3">
        <f t="shared" si="87"/>
        <v>0</v>
      </c>
      <c r="AT248" s="3">
        <f t="shared" si="87"/>
        <v>0</v>
      </c>
      <c r="AU248" s="3">
        <f t="shared" si="87"/>
        <v>0</v>
      </c>
      <c r="AV248" s="3">
        <f t="shared" si="87"/>
        <v>0</v>
      </c>
      <c r="AW248" s="3">
        <f t="shared" si="87"/>
        <v>0</v>
      </c>
      <c r="AX248" s="3">
        <f t="shared" si="87"/>
        <v>0</v>
      </c>
      <c r="AY248" s="3">
        <f>SUM(AY249,AY251)</f>
        <v>2267093</v>
      </c>
    </row>
    <row r="249" spans="1:51" s="36" customFormat="1" x14ac:dyDescent="0.25">
      <c r="A249" s="97"/>
      <c r="B249" s="97"/>
      <c r="C249" s="97"/>
      <c r="D249" s="226" t="s">
        <v>554</v>
      </c>
      <c r="E249" s="3">
        <f>SUM(E250:E250)</f>
        <v>737393</v>
      </c>
      <c r="F249" s="3">
        <f t="shared" ref="F249:AY249" si="88">SUM(F250:F250)</f>
        <v>0</v>
      </c>
      <c r="G249" s="3">
        <f t="shared" si="88"/>
        <v>737393</v>
      </c>
      <c r="H249" s="3">
        <f t="shared" si="88"/>
        <v>0</v>
      </c>
      <c r="I249" s="3">
        <f t="shared" si="88"/>
        <v>0</v>
      </c>
      <c r="J249" s="3">
        <f t="shared" si="88"/>
        <v>0</v>
      </c>
      <c r="K249" s="3">
        <f t="shared" si="88"/>
        <v>0</v>
      </c>
      <c r="L249" s="3">
        <f t="shared" si="88"/>
        <v>0</v>
      </c>
      <c r="M249" s="3">
        <f t="shared" si="88"/>
        <v>0</v>
      </c>
      <c r="N249" s="3">
        <f t="shared" si="88"/>
        <v>0</v>
      </c>
      <c r="O249" s="3">
        <f t="shared" si="88"/>
        <v>0</v>
      </c>
      <c r="P249" s="3">
        <f t="shared" si="88"/>
        <v>0</v>
      </c>
      <c r="Q249" s="3">
        <f t="shared" si="88"/>
        <v>0</v>
      </c>
      <c r="R249" s="3">
        <f t="shared" si="88"/>
        <v>0</v>
      </c>
      <c r="S249" s="3">
        <f t="shared" si="88"/>
        <v>0</v>
      </c>
      <c r="T249" s="3">
        <f t="shared" si="88"/>
        <v>0</v>
      </c>
      <c r="U249" s="3">
        <f t="shared" si="88"/>
        <v>0</v>
      </c>
      <c r="V249" s="3">
        <f t="shared" si="88"/>
        <v>0</v>
      </c>
      <c r="W249" s="3">
        <f t="shared" si="88"/>
        <v>0</v>
      </c>
      <c r="X249" s="3">
        <f t="shared" si="88"/>
        <v>0</v>
      </c>
      <c r="Y249" s="3">
        <f t="shared" si="88"/>
        <v>0</v>
      </c>
      <c r="Z249" s="3">
        <f t="shared" si="88"/>
        <v>0</v>
      </c>
      <c r="AA249" s="3">
        <f t="shared" si="88"/>
        <v>0</v>
      </c>
      <c r="AB249" s="3">
        <f t="shared" si="88"/>
        <v>0</v>
      </c>
      <c r="AC249" s="3">
        <f t="shared" si="88"/>
        <v>0</v>
      </c>
      <c r="AD249" s="3">
        <f t="shared" si="88"/>
        <v>0</v>
      </c>
      <c r="AE249" s="3">
        <f t="shared" si="88"/>
        <v>0</v>
      </c>
      <c r="AF249" s="3">
        <f t="shared" si="88"/>
        <v>0</v>
      </c>
      <c r="AG249" s="3">
        <f t="shared" si="88"/>
        <v>0</v>
      </c>
      <c r="AH249" s="3">
        <f t="shared" si="88"/>
        <v>0</v>
      </c>
      <c r="AI249" s="3">
        <f t="shared" si="88"/>
        <v>0</v>
      </c>
      <c r="AJ249" s="3">
        <f t="shared" si="88"/>
        <v>0</v>
      </c>
      <c r="AK249" s="3">
        <f t="shared" si="88"/>
        <v>0</v>
      </c>
      <c r="AL249" s="3">
        <f t="shared" si="88"/>
        <v>0</v>
      </c>
      <c r="AM249" s="3">
        <f t="shared" si="88"/>
        <v>0</v>
      </c>
      <c r="AN249" s="3">
        <f t="shared" si="88"/>
        <v>0</v>
      </c>
      <c r="AO249" s="3">
        <f t="shared" si="88"/>
        <v>0</v>
      </c>
      <c r="AP249" s="3">
        <f t="shared" si="88"/>
        <v>0</v>
      </c>
      <c r="AQ249" s="3">
        <f t="shared" si="88"/>
        <v>0</v>
      </c>
      <c r="AR249" s="3">
        <f t="shared" si="88"/>
        <v>0</v>
      </c>
      <c r="AS249" s="3">
        <f t="shared" si="88"/>
        <v>0</v>
      </c>
      <c r="AT249" s="3">
        <f t="shared" si="88"/>
        <v>0</v>
      </c>
      <c r="AU249" s="3">
        <f t="shared" si="88"/>
        <v>0</v>
      </c>
      <c r="AV249" s="3">
        <f t="shared" si="88"/>
        <v>0</v>
      </c>
      <c r="AW249" s="3">
        <f t="shared" si="88"/>
        <v>0</v>
      </c>
      <c r="AX249" s="3">
        <f t="shared" si="88"/>
        <v>0</v>
      </c>
      <c r="AY249" s="3">
        <f t="shared" si="88"/>
        <v>737393</v>
      </c>
    </row>
    <row r="250" spans="1:51" x14ac:dyDescent="0.25">
      <c r="A250" s="4">
        <v>50</v>
      </c>
      <c r="B250" s="4"/>
      <c r="C250" s="4"/>
      <c r="D250" s="220" t="s">
        <v>555</v>
      </c>
      <c r="E250" s="3">
        <v>737393</v>
      </c>
      <c r="F250" s="3"/>
      <c r="G250" s="3">
        <v>737393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>
        <v>737393</v>
      </c>
    </row>
    <row r="251" spans="1:51" s="36" customFormat="1" x14ac:dyDescent="0.25">
      <c r="A251" s="97"/>
      <c r="B251" s="97"/>
      <c r="C251" s="95"/>
      <c r="D251" s="226" t="s">
        <v>556</v>
      </c>
      <c r="E251" s="3">
        <f>SUM(F251:G251)</f>
        <v>2925800</v>
      </c>
      <c r="F251" s="3">
        <f t="shared" ref="F251:AX251" si="89">SUM(F252,F261,F263)</f>
        <v>0</v>
      </c>
      <c r="G251" s="3">
        <f t="shared" si="89"/>
        <v>2925800</v>
      </c>
      <c r="H251" s="3">
        <f t="shared" si="89"/>
        <v>0</v>
      </c>
      <c r="I251" s="3">
        <f t="shared" si="89"/>
        <v>0</v>
      </c>
      <c r="J251" s="3">
        <f t="shared" si="89"/>
        <v>0</v>
      </c>
      <c r="K251" s="3">
        <f t="shared" si="89"/>
        <v>0</v>
      </c>
      <c r="L251" s="3">
        <f t="shared" si="89"/>
        <v>0</v>
      </c>
      <c r="M251" s="3">
        <f t="shared" si="89"/>
        <v>0</v>
      </c>
      <c r="N251" s="3">
        <f t="shared" si="89"/>
        <v>0</v>
      </c>
      <c r="O251" s="3">
        <f t="shared" si="89"/>
        <v>0</v>
      </c>
      <c r="P251" s="3">
        <f t="shared" si="89"/>
        <v>13000</v>
      </c>
      <c r="Q251" s="3">
        <f t="shared" si="89"/>
        <v>41600</v>
      </c>
      <c r="R251" s="3">
        <f t="shared" si="89"/>
        <v>0</v>
      </c>
      <c r="S251" s="3">
        <f t="shared" si="89"/>
        <v>0</v>
      </c>
      <c r="T251" s="3">
        <f t="shared" si="89"/>
        <v>0</v>
      </c>
      <c r="U251" s="3">
        <f t="shared" si="89"/>
        <v>0</v>
      </c>
      <c r="V251" s="3">
        <f t="shared" si="89"/>
        <v>0</v>
      </c>
      <c r="W251" s="3">
        <f t="shared" si="89"/>
        <v>0</v>
      </c>
      <c r="X251" s="3">
        <f t="shared" si="89"/>
        <v>0</v>
      </c>
      <c r="Y251" s="3">
        <f t="shared" si="89"/>
        <v>0</v>
      </c>
      <c r="Z251" s="3">
        <f t="shared" si="89"/>
        <v>420000</v>
      </c>
      <c r="AA251" s="3">
        <f t="shared" si="89"/>
        <v>0</v>
      </c>
      <c r="AB251" s="3">
        <f t="shared" si="89"/>
        <v>0</v>
      </c>
      <c r="AC251" s="3">
        <f t="shared" si="89"/>
        <v>40000</v>
      </c>
      <c r="AD251" s="3">
        <f t="shared" si="89"/>
        <v>0</v>
      </c>
      <c r="AE251" s="3">
        <f t="shared" si="89"/>
        <v>0</v>
      </c>
      <c r="AF251" s="3">
        <f t="shared" si="89"/>
        <v>170000</v>
      </c>
      <c r="AG251" s="3">
        <f t="shared" si="89"/>
        <v>0</v>
      </c>
      <c r="AH251" s="3">
        <f t="shared" si="89"/>
        <v>0</v>
      </c>
      <c r="AI251" s="3">
        <f t="shared" si="89"/>
        <v>0</v>
      </c>
      <c r="AJ251" s="3">
        <f t="shared" si="89"/>
        <v>0</v>
      </c>
      <c r="AK251" s="3">
        <f t="shared" si="89"/>
        <v>540000</v>
      </c>
      <c r="AL251" s="3">
        <f t="shared" si="89"/>
        <v>0</v>
      </c>
      <c r="AM251" s="3">
        <f t="shared" si="89"/>
        <v>0</v>
      </c>
      <c r="AN251" s="3">
        <f t="shared" si="89"/>
        <v>0</v>
      </c>
      <c r="AO251" s="3">
        <f t="shared" si="89"/>
        <v>0</v>
      </c>
      <c r="AP251" s="3">
        <f t="shared" si="89"/>
        <v>0</v>
      </c>
      <c r="AQ251" s="3">
        <f t="shared" si="89"/>
        <v>16500</v>
      </c>
      <c r="AR251" s="3">
        <f t="shared" si="89"/>
        <v>155000</v>
      </c>
      <c r="AS251" s="3">
        <f t="shared" si="89"/>
        <v>0</v>
      </c>
      <c r="AT251" s="3">
        <f t="shared" si="89"/>
        <v>0</v>
      </c>
      <c r="AU251" s="3">
        <f t="shared" si="89"/>
        <v>0</v>
      </c>
      <c r="AV251" s="3">
        <f t="shared" si="89"/>
        <v>0</v>
      </c>
      <c r="AW251" s="3">
        <f t="shared" si="89"/>
        <v>0</v>
      </c>
      <c r="AX251" s="3">
        <f t="shared" si="89"/>
        <v>0</v>
      </c>
      <c r="AY251" s="3">
        <f>SUM(AY252,AY261,AY263)</f>
        <v>1529700</v>
      </c>
    </row>
    <row r="252" spans="1:51" s="36" customFormat="1" x14ac:dyDescent="0.25">
      <c r="A252" s="56"/>
      <c r="B252" s="97"/>
      <c r="C252" s="97"/>
      <c r="D252" s="94" t="s">
        <v>119</v>
      </c>
      <c r="E252" s="3">
        <f>SUM(E253,E260)</f>
        <v>2075800</v>
      </c>
      <c r="F252" s="3">
        <f t="shared" ref="F252:AY252" si="90">SUM(F253,F260)</f>
        <v>0</v>
      </c>
      <c r="G252" s="3">
        <f t="shared" si="90"/>
        <v>2075800</v>
      </c>
      <c r="H252" s="3">
        <f t="shared" si="90"/>
        <v>0</v>
      </c>
      <c r="I252" s="3">
        <f t="shared" si="90"/>
        <v>0</v>
      </c>
      <c r="J252" s="3">
        <f t="shared" si="90"/>
        <v>0</v>
      </c>
      <c r="K252" s="3">
        <f t="shared" si="90"/>
        <v>0</v>
      </c>
      <c r="L252" s="3">
        <f t="shared" si="90"/>
        <v>0</v>
      </c>
      <c r="M252" s="3">
        <f t="shared" si="90"/>
        <v>0</v>
      </c>
      <c r="N252" s="3">
        <f t="shared" si="90"/>
        <v>0</v>
      </c>
      <c r="O252" s="3">
        <f t="shared" si="90"/>
        <v>0</v>
      </c>
      <c r="P252" s="3">
        <f t="shared" si="90"/>
        <v>13000</v>
      </c>
      <c r="Q252" s="3">
        <f t="shared" si="90"/>
        <v>41600</v>
      </c>
      <c r="R252" s="3">
        <f t="shared" si="90"/>
        <v>0</v>
      </c>
      <c r="S252" s="3">
        <f t="shared" si="90"/>
        <v>0</v>
      </c>
      <c r="T252" s="3">
        <f t="shared" si="90"/>
        <v>0</v>
      </c>
      <c r="U252" s="3">
        <f t="shared" si="90"/>
        <v>0</v>
      </c>
      <c r="V252" s="3">
        <f t="shared" si="90"/>
        <v>0</v>
      </c>
      <c r="W252" s="3">
        <f t="shared" si="90"/>
        <v>0</v>
      </c>
      <c r="X252" s="3">
        <f t="shared" si="90"/>
        <v>0</v>
      </c>
      <c r="Y252" s="3">
        <f t="shared" si="90"/>
        <v>0</v>
      </c>
      <c r="Z252" s="3">
        <f t="shared" si="90"/>
        <v>420000</v>
      </c>
      <c r="AA252" s="3">
        <f t="shared" si="90"/>
        <v>0</v>
      </c>
      <c r="AB252" s="3">
        <f t="shared" si="90"/>
        <v>0</v>
      </c>
      <c r="AC252" s="3">
        <f t="shared" si="90"/>
        <v>40000</v>
      </c>
      <c r="AD252" s="3">
        <f t="shared" si="90"/>
        <v>0</v>
      </c>
      <c r="AE252" s="3">
        <f t="shared" si="90"/>
        <v>0</v>
      </c>
      <c r="AF252" s="3">
        <f t="shared" si="90"/>
        <v>170000</v>
      </c>
      <c r="AG252" s="3">
        <f t="shared" si="90"/>
        <v>0</v>
      </c>
      <c r="AH252" s="3">
        <f t="shared" si="90"/>
        <v>0</v>
      </c>
      <c r="AI252" s="3">
        <f t="shared" si="90"/>
        <v>0</v>
      </c>
      <c r="AJ252" s="3">
        <f t="shared" si="90"/>
        <v>0</v>
      </c>
      <c r="AK252" s="3">
        <f t="shared" si="90"/>
        <v>540000</v>
      </c>
      <c r="AL252" s="3">
        <f t="shared" si="90"/>
        <v>0</v>
      </c>
      <c r="AM252" s="3">
        <f t="shared" si="90"/>
        <v>0</v>
      </c>
      <c r="AN252" s="3">
        <f t="shared" si="90"/>
        <v>0</v>
      </c>
      <c r="AO252" s="3">
        <f t="shared" si="90"/>
        <v>0</v>
      </c>
      <c r="AP252" s="3">
        <f t="shared" si="90"/>
        <v>0</v>
      </c>
      <c r="AQ252" s="3">
        <f t="shared" si="90"/>
        <v>16500</v>
      </c>
      <c r="AR252" s="3">
        <f t="shared" si="90"/>
        <v>155000</v>
      </c>
      <c r="AS252" s="3">
        <f t="shared" si="90"/>
        <v>0</v>
      </c>
      <c r="AT252" s="3">
        <f t="shared" si="90"/>
        <v>0</v>
      </c>
      <c r="AU252" s="3">
        <f t="shared" si="90"/>
        <v>0</v>
      </c>
      <c r="AV252" s="3">
        <f t="shared" si="90"/>
        <v>0</v>
      </c>
      <c r="AW252" s="3">
        <f t="shared" si="90"/>
        <v>0</v>
      </c>
      <c r="AX252" s="3">
        <f t="shared" si="90"/>
        <v>0</v>
      </c>
      <c r="AY252" s="3">
        <f t="shared" si="90"/>
        <v>679700</v>
      </c>
    </row>
    <row r="253" spans="1:51" s="36" customFormat="1" x14ac:dyDescent="0.25">
      <c r="A253" s="1">
        <v>21</v>
      </c>
      <c r="B253" s="1"/>
      <c r="C253" s="1"/>
      <c r="D253" s="222" t="s">
        <v>557</v>
      </c>
      <c r="E253" s="3">
        <f>SUM(F253:G253)</f>
        <v>2067600</v>
      </c>
      <c r="F253" s="3">
        <f t="shared" ref="F253:AX253" si="91">SUM(F254,F256)</f>
        <v>0</v>
      </c>
      <c r="G253" s="3">
        <f>SUM(H253:AY253)</f>
        <v>2067600</v>
      </c>
      <c r="H253" s="3">
        <f t="shared" si="91"/>
        <v>0</v>
      </c>
      <c r="I253" s="3">
        <f t="shared" si="91"/>
        <v>0</v>
      </c>
      <c r="J253" s="3">
        <f t="shared" si="91"/>
        <v>0</v>
      </c>
      <c r="K253" s="3">
        <f t="shared" si="91"/>
        <v>0</v>
      </c>
      <c r="L253" s="3">
        <f t="shared" si="91"/>
        <v>0</v>
      </c>
      <c r="M253" s="3">
        <f t="shared" si="91"/>
        <v>0</v>
      </c>
      <c r="N253" s="3">
        <f t="shared" si="91"/>
        <v>0</v>
      </c>
      <c r="O253" s="3">
        <f t="shared" si="91"/>
        <v>0</v>
      </c>
      <c r="P253" s="3">
        <v>13000</v>
      </c>
      <c r="Q253" s="3">
        <v>41600</v>
      </c>
      <c r="R253" s="3">
        <f t="shared" si="91"/>
        <v>0</v>
      </c>
      <c r="S253" s="3">
        <f t="shared" si="91"/>
        <v>0</v>
      </c>
      <c r="T253" s="3">
        <f t="shared" si="91"/>
        <v>0</v>
      </c>
      <c r="U253" s="3">
        <f t="shared" si="91"/>
        <v>0</v>
      </c>
      <c r="V253" s="3">
        <f t="shared" si="91"/>
        <v>0</v>
      </c>
      <c r="W253" s="3">
        <f t="shared" si="91"/>
        <v>0</v>
      </c>
      <c r="X253" s="3">
        <f t="shared" si="91"/>
        <v>0</v>
      </c>
      <c r="Y253" s="3">
        <f t="shared" si="91"/>
        <v>0</v>
      </c>
      <c r="Z253" s="3">
        <v>420000</v>
      </c>
      <c r="AA253" s="3">
        <f t="shared" si="91"/>
        <v>0</v>
      </c>
      <c r="AB253" s="3">
        <f t="shared" si="91"/>
        <v>0</v>
      </c>
      <c r="AC253" s="3">
        <v>40000</v>
      </c>
      <c r="AD253" s="3">
        <f t="shared" si="91"/>
        <v>0</v>
      </c>
      <c r="AE253" s="3">
        <f t="shared" si="91"/>
        <v>0</v>
      </c>
      <c r="AF253" s="3">
        <f t="shared" si="91"/>
        <v>170000</v>
      </c>
      <c r="AG253" s="3">
        <f t="shared" si="91"/>
        <v>0</v>
      </c>
      <c r="AH253" s="3">
        <f t="shared" si="91"/>
        <v>0</v>
      </c>
      <c r="AI253" s="3">
        <f t="shared" si="91"/>
        <v>0</v>
      </c>
      <c r="AJ253" s="3">
        <f t="shared" si="91"/>
        <v>0</v>
      </c>
      <c r="AK253" s="3">
        <f t="shared" si="91"/>
        <v>540000</v>
      </c>
      <c r="AL253" s="3">
        <f t="shared" si="91"/>
        <v>0</v>
      </c>
      <c r="AM253" s="3">
        <f t="shared" si="91"/>
        <v>0</v>
      </c>
      <c r="AN253" s="3">
        <f t="shared" si="91"/>
        <v>0</v>
      </c>
      <c r="AO253" s="3">
        <f t="shared" si="91"/>
        <v>0</v>
      </c>
      <c r="AP253" s="3">
        <f t="shared" si="91"/>
        <v>0</v>
      </c>
      <c r="AQ253" s="3">
        <v>16500</v>
      </c>
      <c r="AR253" s="3">
        <f t="shared" si="91"/>
        <v>155000</v>
      </c>
      <c r="AS253" s="3">
        <f t="shared" si="91"/>
        <v>0</v>
      </c>
      <c r="AT253" s="3">
        <f t="shared" si="91"/>
        <v>0</v>
      </c>
      <c r="AU253" s="3">
        <f t="shared" si="91"/>
        <v>0</v>
      </c>
      <c r="AV253" s="3">
        <f t="shared" si="91"/>
        <v>0</v>
      </c>
      <c r="AW253" s="3">
        <f t="shared" si="91"/>
        <v>0</v>
      </c>
      <c r="AX253" s="3">
        <f t="shared" si="91"/>
        <v>0</v>
      </c>
      <c r="AY253" s="3">
        <v>671500</v>
      </c>
    </row>
    <row r="254" spans="1:51" s="36" customFormat="1" x14ac:dyDescent="0.25">
      <c r="A254" s="1"/>
      <c r="B254" s="38">
        <v>2103</v>
      </c>
      <c r="C254" s="1"/>
      <c r="D254" s="218" t="s">
        <v>590</v>
      </c>
      <c r="E254" s="3">
        <f>SUM(E255:E255)</f>
        <v>4200</v>
      </c>
      <c r="F254" s="3">
        <f t="shared" ref="F254:AY254" si="92">SUM(F255:F255)</f>
        <v>0</v>
      </c>
      <c r="G254" s="3">
        <f t="shared" si="92"/>
        <v>4200</v>
      </c>
      <c r="H254" s="3">
        <f t="shared" si="92"/>
        <v>0</v>
      </c>
      <c r="I254" s="3">
        <f t="shared" si="92"/>
        <v>0</v>
      </c>
      <c r="J254" s="3">
        <f t="shared" si="92"/>
        <v>0</v>
      </c>
      <c r="K254" s="3">
        <f t="shared" si="92"/>
        <v>0</v>
      </c>
      <c r="L254" s="3">
        <f t="shared" si="92"/>
        <v>0</v>
      </c>
      <c r="M254" s="3">
        <f t="shared" si="92"/>
        <v>0</v>
      </c>
      <c r="N254" s="3">
        <f t="shared" si="92"/>
        <v>0</v>
      </c>
      <c r="O254" s="3">
        <f t="shared" si="92"/>
        <v>0</v>
      </c>
      <c r="P254" s="3">
        <f t="shared" si="92"/>
        <v>0</v>
      </c>
      <c r="Q254" s="3">
        <f t="shared" si="92"/>
        <v>0</v>
      </c>
      <c r="R254" s="3">
        <f t="shared" si="92"/>
        <v>0</v>
      </c>
      <c r="S254" s="3">
        <f t="shared" si="92"/>
        <v>0</v>
      </c>
      <c r="T254" s="3">
        <f t="shared" si="92"/>
        <v>0</v>
      </c>
      <c r="U254" s="3">
        <f t="shared" si="92"/>
        <v>0</v>
      </c>
      <c r="V254" s="3">
        <f t="shared" si="92"/>
        <v>0</v>
      </c>
      <c r="W254" s="3">
        <f t="shared" si="92"/>
        <v>0</v>
      </c>
      <c r="X254" s="3">
        <f t="shared" si="92"/>
        <v>0</v>
      </c>
      <c r="Y254" s="3">
        <f t="shared" si="92"/>
        <v>0</v>
      </c>
      <c r="Z254" s="3">
        <f t="shared" si="92"/>
        <v>0</v>
      </c>
      <c r="AA254" s="3">
        <f t="shared" si="92"/>
        <v>0</v>
      </c>
      <c r="AB254" s="3">
        <f t="shared" si="92"/>
        <v>0</v>
      </c>
      <c r="AC254" s="3">
        <f t="shared" si="92"/>
        <v>0</v>
      </c>
      <c r="AD254" s="3">
        <f t="shared" si="92"/>
        <v>0</v>
      </c>
      <c r="AE254" s="3">
        <f t="shared" si="92"/>
        <v>0</v>
      </c>
      <c r="AF254" s="3">
        <f t="shared" si="92"/>
        <v>4200</v>
      </c>
      <c r="AG254" s="3">
        <f t="shared" si="92"/>
        <v>0</v>
      </c>
      <c r="AH254" s="3">
        <f t="shared" si="92"/>
        <v>0</v>
      </c>
      <c r="AI254" s="3">
        <f t="shared" si="92"/>
        <v>0</v>
      </c>
      <c r="AJ254" s="3">
        <f t="shared" si="92"/>
        <v>0</v>
      </c>
      <c r="AK254" s="3">
        <f t="shared" si="92"/>
        <v>0</v>
      </c>
      <c r="AL254" s="3">
        <f t="shared" si="92"/>
        <v>0</v>
      </c>
      <c r="AM254" s="3">
        <f t="shared" si="92"/>
        <v>0</v>
      </c>
      <c r="AN254" s="3">
        <f t="shared" si="92"/>
        <v>0</v>
      </c>
      <c r="AO254" s="3">
        <f t="shared" si="92"/>
        <v>0</v>
      </c>
      <c r="AP254" s="3">
        <f t="shared" si="92"/>
        <v>0</v>
      </c>
      <c r="AQ254" s="3">
        <f t="shared" si="92"/>
        <v>0</v>
      </c>
      <c r="AR254" s="3">
        <f t="shared" si="92"/>
        <v>0</v>
      </c>
      <c r="AS254" s="3">
        <f t="shared" si="92"/>
        <v>0</v>
      </c>
      <c r="AT254" s="3">
        <f t="shared" si="92"/>
        <v>0</v>
      </c>
      <c r="AU254" s="3">
        <f t="shared" si="92"/>
        <v>0</v>
      </c>
      <c r="AV254" s="3">
        <f t="shared" si="92"/>
        <v>0</v>
      </c>
      <c r="AW254" s="3">
        <f t="shared" si="92"/>
        <v>0</v>
      </c>
      <c r="AX254" s="3">
        <f t="shared" si="92"/>
        <v>0</v>
      </c>
      <c r="AY254" s="3">
        <f t="shared" si="92"/>
        <v>0</v>
      </c>
    </row>
    <row r="255" spans="1:51" s="37" customFormat="1" x14ac:dyDescent="0.25">
      <c r="A255" s="38"/>
      <c r="B255" s="38"/>
      <c r="C255" s="38">
        <v>21031</v>
      </c>
      <c r="D255" s="217" t="s">
        <v>591</v>
      </c>
      <c r="E255" s="39">
        <v>4200</v>
      </c>
      <c r="F255" s="39"/>
      <c r="G255" s="39">
        <v>4200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>
        <v>4200</v>
      </c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1:51" x14ac:dyDescent="0.25">
      <c r="A256" s="4"/>
      <c r="B256" s="4">
        <v>2104</v>
      </c>
      <c r="C256" s="4"/>
      <c r="D256" s="222" t="s">
        <v>558</v>
      </c>
      <c r="E256" s="3">
        <f>SUM(E257:E259)</f>
        <v>860800</v>
      </c>
      <c r="F256" s="3">
        <f t="shared" ref="F256:AY256" si="93">SUM(F257:F259)</f>
        <v>0</v>
      </c>
      <c r="G256" s="3">
        <f t="shared" si="93"/>
        <v>860800</v>
      </c>
      <c r="H256" s="3">
        <f t="shared" si="93"/>
        <v>0</v>
      </c>
      <c r="I256" s="3">
        <f t="shared" si="93"/>
        <v>0</v>
      </c>
      <c r="J256" s="3">
        <f t="shared" si="93"/>
        <v>0</v>
      </c>
      <c r="K256" s="3">
        <f t="shared" si="93"/>
        <v>0</v>
      </c>
      <c r="L256" s="3">
        <f t="shared" si="93"/>
        <v>0</v>
      </c>
      <c r="M256" s="3">
        <f t="shared" si="93"/>
        <v>0</v>
      </c>
      <c r="N256" s="3">
        <f t="shared" si="93"/>
        <v>0</v>
      </c>
      <c r="O256" s="3">
        <f t="shared" si="93"/>
        <v>0</v>
      </c>
      <c r="P256" s="3">
        <f t="shared" si="93"/>
        <v>0</v>
      </c>
      <c r="Q256" s="3">
        <f t="shared" si="93"/>
        <v>0</v>
      </c>
      <c r="R256" s="3">
        <f t="shared" si="93"/>
        <v>0</v>
      </c>
      <c r="S256" s="3">
        <f t="shared" si="93"/>
        <v>0</v>
      </c>
      <c r="T256" s="3">
        <f t="shared" si="93"/>
        <v>0</v>
      </c>
      <c r="U256" s="3">
        <f t="shared" si="93"/>
        <v>0</v>
      </c>
      <c r="V256" s="3">
        <f t="shared" si="93"/>
        <v>0</v>
      </c>
      <c r="W256" s="3">
        <f t="shared" si="93"/>
        <v>0</v>
      </c>
      <c r="X256" s="3">
        <f t="shared" si="93"/>
        <v>0</v>
      </c>
      <c r="Y256" s="3">
        <f t="shared" si="93"/>
        <v>0</v>
      </c>
      <c r="Z256" s="3">
        <f t="shared" si="93"/>
        <v>0</v>
      </c>
      <c r="AA256" s="3">
        <f t="shared" si="93"/>
        <v>0</v>
      </c>
      <c r="AB256" s="3">
        <f t="shared" si="93"/>
        <v>0</v>
      </c>
      <c r="AC256" s="3">
        <f t="shared" si="93"/>
        <v>0</v>
      </c>
      <c r="AD256" s="3">
        <f t="shared" si="93"/>
        <v>0</v>
      </c>
      <c r="AE256" s="3">
        <f t="shared" si="93"/>
        <v>0</v>
      </c>
      <c r="AF256" s="3">
        <f t="shared" si="93"/>
        <v>165800</v>
      </c>
      <c r="AG256" s="3">
        <f t="shared" si="93"/>
        <v>0</v>
      </c>
      <c r="AH256" s="3">
        <f t="shared" si="93"/>
        <v>0</v>
      </c>
      <c r="AI256" s="3">
        <f t="shared" si="93"/>
        <v>0</v>
      </c>
      <c r="AJ256" s="3">
        <f t="shared" si="93"/>
        <v>0</v>
      </c>
      <c r="AK256" s="3">
        <f t="shared" si="93"/>
        <v>540000</v>
      </c>
      <c r="AL256" s="3">
        <f t="shared" si="93"/>
        <v>0</v>
      </c>
      <c r="AM256" s="3">
        <f t="shared" si="93"/>
        <v>0</v>
      </c>
      <c r="AN256" s="3">
        <f t="shared" si="93"/>
        <v>0</v>
      </c>
      <c r="AO256" s="3">
        <f t="shared" si="93"/>
        <v>0</v>
      </c>
      <c r="AP256" s="3">
        <f t="shared" si="93"/>
        <v>0</v>
      </c>
      <c r="AQ256" s="3">
        <f t="shared" si="93"/>
        <v>0</v>
      </c>
      <c r="AR256" s="3">
        <f t="shared" si="93"/>
        <v>155000</v>
      </c>
      <c r="AS256" s="3">
        <f t="shared" si="93"/>
        <v>0</v>
      </c>
      <c r="AT256" s="3">
        <f t="shared" si="93"/>
        <v>0</v>
      </c>
      <c r="AU256" s="3">
        <f t="shared" si="93"/>
        <v>0</v>
      </c>
      <c r="AV256" s="3">
        <f t="shared" si="93"/>
        <v>0</v>
      </c>
      <c r="AW256" s="3">
        <f t="shared" si="93"/>
        <v>0</v>
      </c>
      <c r="AX256" s="3">
        <f t="shared" si="93"/>
        <v>0</v>
      </c>
      <c r="AY256" s="3">
        <f t="shared" si="93"/>
        <v>0</v>
      </c>
    </row>
    <row r="257" spans="1:51" s="37" customFormat="1" x14ac:dyDescent="0.25">
      <c r="A257" s="38"/>
      <c r="B257" s="38"/>
      <c r="C257" s="38">
        <v>21041</v>
      </c>
      <c r="D257" s="219" t="s">
        <v>559</v>
      </c>
      <c r="E257" s="39">
        <v>625800</v>
      </c>
      <c r="F257" s="39"/>
      <c r="G257" s="39">
        <v>625800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>
        <v>165800</v>
      </c>
      <c r="AG257" s="39"/>
      <c r="AH257" s="39"/>
      <c r="AI257" s="39"/>
      <c r="AJ257" s="39"/>
      <c r="AK257" s="39">
        <v>460000</v>
      </c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s="37" customFormat="1" x14ac:dyDescent="0.25">
      <c r="A258" s="38"/>
      <c r="B258" s="38"/>
      <c r="C258" s="38">
        <v>21042</v>
      </c>
      <c r="D258" s="219" t="s">
        <v>560</v>
      </c>
      <c r="E258" s="39">
        <v>155000</v>
      </c>
      <c r="F258" s="39"/>
      <c r="G258" s="39">
        <v>155000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>
        <v>155000</v>
      </c>
      <c r="AS258" s="39"/>
      <c r="AT258" s="39"/>
      <c r="AU258" s="39"/>
      <c r="AV258" s="39"/>
      <c r="AW258" s="39"/>
      <c r="AX258" s="39"/>
      <c r="AY258" s="39"/>
    </row>
    <row r="259" spans="1:51" s="37" customFormat="1" x14ac:dyDescent="0.25">
      <c r="A259" s="38"/>
      <c r="B259" s="38"/>
      <c r="C259" s="38">
        <v>21043</v>
      </c>
      <c r="D259" s="219" t="s">
        <v>561</v>
      </c>
      <c r="E259" s="39">
        <v>80000</v>
      </c>
      <c r="F259" s="39"/>
      <c r="G259" s="39">
        <v>80000</v>
      </c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>
        <v>80000</v>
      </c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1:51" s="36" customFormat="1" x14ac:dyDescent="0.25">
      <c r="A260" s="1">
        <v>26</v>
      </c>
      <c r="B260" s="1"/>
      <c r="C260" s="1"/>
      <c r="D260" s="222" t="s">
        <v>562</v>
      </c>
      <c r="E260" s="3">
        <v>8200</v>
      </c>
      <c r="F260" s="3"/>
      <c r="G260" s="3">
        <v>8200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>
        <v>8200</v>
      </c>
    </row>
    <row r="261" spans="1:51" s="36" customFormat="1" x14ac:dyDescent="0.25">
      <c r="A261" s="56"/>
      <c r="B261" s="97"/>
      <c r="C261" s="97"/>
      <c r="D261" s="94" t="s">
        <v>122</v>
      </c>
      <c r="E261" s="3">
        <f>SUM(E262:E262)</f>
        <v>600000</v>
      </c>
      <c r="F261" s="3">
        <f t="shared" ref="F261:AY261" si="94">SUM(F262:F262)</f>
        <v>0</v>
      </c>
      <c r="G261" s="3">
        <f t="shared" si="94"/>
        <v>600000</v>
      </c>
      <c r="H261" s="3">
        <f t="shared" si="94"/>
        <v>0</v>
      </c>
      <c r="I261" s="3">
        <f t="shared" si="94"/>
        <v>0</v>
      </c>
      <c r="J261" s="3">
        <f t="shared" si="94"/>
        <v>0</v>
      </c>
      <c r="K261" s="3">
        <f t="shared" si="94"/>
        <v>0</v>
      </c>
      <c r="L261" s="3">
        <f t="shared" si="94"/>
        <v>0</v>
      </c>
      <c r="M261" s="3">
        <f t="shared" si="94"/>
        <v>0</v>
      </c>
      <c r="N261" s="3">
        <f t="shared" si="94"/>
        <v>0</v>
      </c>
      <c r="O261" s="3">
        <f t="shared" si="94"/>
        <v>0</v>
      </c>
      <c r="P261" s="3">
        <f t="shared" si="94"/>
        <v>0</v>
      </c>
      <c r="Q261" s="3">
        <f t="shared" si="94"/>
        <v>0</v>
      </c>
      <c r="R261" s="3">
        <f t="shared" si="94"/>
        <v>0</v>
      </c>
      <c r="S261" s="3">
        <f t="shared" si="94"/>
        <v>0</v>
      </c>
      <c r="T261" s="3">
        <f t="shared" si="94"/>
        <v>0</v>
      </c>
      <c r="U261" s="3">
        <f t="shared" si="94"/>
        <v>0</v>
      </c>
      <c r="V261" s="3">
        <f t="shared" si="94"/>
        <v>0</v>
      </c>
      <c r="W261" s="3">
        <f t="shared" si="94"/>
        <v>0</v>
      </c>
      <c r="X261" s="3">
        <f t="shared" si="94"/>
        <v>0</v>
      </c>
      <c r="Y261" s="3">
        <f t="shared" si="94"/>
        <v>0</v>
      </c>
      <c r="Z261" s="3">
        <f t="shared" si="94"/>
        <v>0</v>
      </c>
      <c r="AA261" s="3">
        <f t="shared" si="94"/>
        <v>0</v>
      </c>
      <c r="AB261" s="3">
        <f t="shared" si="94"/>
        <v>0</v>
      </c>
      <c r="AC261" s="3">
        <f t="shared" si="94"/>
        <v>0</v>
      </c>
      <c r="AD261" s="3">
        <f t="shared" si="94"/>
        <v>0</v>
      </c>
      <c r="AE261" s="3">
        <f t="shared" si="94"/>
        <v>0</v>
      </c>
      <c r="AF261" s="3">
        <f t="shared" si="94"/>
        <v>0</v>
      </c>
      <c r="AG261" s="3">
        <f t="shared" si="94"/>
        <v>0</v>
      </c>
      <c r="AH261" s="3">
        <f t="shared" si="94"/>
        <v>0</v>
      </c>
      <c r="AI261" s="3">
        <f t="shared" si="94"/>
        <v>0</v>
      </c>
      <c r="AJ261" s="3">
        <f t="shared" si="94"/>
        <v>0</v>
      </c>
      <c r="AK261" s="3">
        <f t="shared" si="94"/>
        <v>0</v>
      </c>
      <c r="AL261" s="3">
        <f t="shared" si="94"/>
        <v>0</v>
      </c>
      <c r="AM261" s="3">
        <f t="shared" si="94"/>
        <v>0</v>
      </c>
      <c r="AN261" s="3">
        <f t="shared" si="94"/>
        <v>0</v>
      </c>
      <c r="AO261" s="3">
        <f t="shared" si="94"/>
        <v>0</v>
      </c>
      <c r="AP261" s="3">
        <f t="shared" si="94"/>
        <v>0</v>
      </c>
      <c r="AQ261" s="3">
        <f t="shared" si="94"/>
        <v>0</v>
      </c>
      <c r="AR261" s="3">
        <f t="shared" si="94"/>
        <v>0</v>
      </c>
      <c r="AS261" s="3">
        <f t="shared" si="94"/>
        <v>0</v>
      </c>
      <c r="AT261" s="3">
        <f t="shared" si="94"/>
        <v>0</v>
      </c>
      <c r="AU261" s="3">
        <f t="shared" si="94"/>
        <v>0</v>
      </c>
      <c r="AV261" s="3">
        <f t="shared" si="94"/>
        <v>0</v>
      </c>
      <c r="AW261" s="3">
        <f t="shared" si="94"/>
        <v>0</v>
      </c>
      <c r="AX261" s="3">
        <f t="shared" si="94"/>
        <v>0</v>
      </c>
      <c r="AY261" s="3">
        <f t="shared" si="94"/>
        <v>600000</v>
      </c>
    </row>
    <row r="262" spans="1:51" x14ac:dyDescent="0.25">
      <c r="A262" s="4">
        <v>21</v>
      </c>
      <c r="B262" s="4"/>
      <c r="C262" s="4"/>
      <c r="D262" s="4"/>
      <c r="E262" s="3">
        <v>600000</v>
      </c>
      <c r="F262" s="3"/>
      <c r="G262" s="3">
        <v>600000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>
        <v>600000</v>
      </c>
    </row>
    <row r="263" spans="1:51" s="36" customFormat="1" x14ac:dyDescent="0.25">
      <c r="A263" s="56"/>
      <c r="B263" s="97"/>
      <c r="C263" s="97"/>
      <c r="D263" s="94" t="s">
        <v>120</v>
      </c>
      <c r="E263" s="3">
        <f>SUM(E264:E264)</f>
        <v>250000</v>
      </c>
      <c r="F263" s="3">
        <f t="shared" ref="F263:AY263" si="95">SUM(F264:F264)</f>
        <v>0</v>
      </c>
      <c r="G263" s="3">
        <f t="shared" si="95"/>
        <v>250000</v>
      </c>
      <c r="H263" s="3">
        <f t="shared" si="95"/>
        <v>0</v>
      </c>
      <c r="I263" s="3">
        <f t="shared" si="95"/>
        <v>0</v>
      </c>
      <c r="J263" s="3">
        <f t="shared" si="95"/>
        <v>0</v>
      </c>
      <c r="K263" s="3">
        <f t="shared" si="95"/>
        <v>0</v>
      </c>
      <c r="L263" s="3">
        <f t="shared" si="95"/>
        <v>0</v>
      </c>
      <c r="M263" s="3">
        <f t="shared" si="95"/>
        <v>0</v>
      </c>
      <c r="N263" s="3">
        <f t="shared" si="95"/>
        <v>0</v>
      </c>
      <c r="O263" s="3">
        <f t="shared" si="95"/>
        <v>0</v>
      </c>
      <c r="P263" s="3">
        <f t="shared" si="95"/>
        <v>0</v>
      </c>
      <c r="Q263" s="3">
        <f t="shared" si="95"/>
        <v>0</v>
      </c>
      <c r="R263" s="3">
        <f t="shared" si="95"/>
        <v>0</v>
      </c>
      <c r="S263" s="3">
        <f t="shared" si="95"/>
        <v>0</v>
      </c>
      <c r="T263" s="3">
        <f t="shared" si="95"/>
        <v>0</v>
      </c>
      <c r="U263" s="3">
        <f t="shared" si="95"/>
        <v>0</v>
      </c>
      <c r="V263" s="3">
        <f t="shared" si="95"/>
        <v>0</v>
      </c>
      <c r="W263" s="3">
        <f t="shared" si="95"/>
        <v>0</v>
      </c>
      <c r="X263" s="3">
        <f t="shared" si="95"/>
        <v>0</v>
      </c>
      <c r="Y263" s="3">
        <f t="shared" si="95"/>
        <v>0</v>
      </c>
      <c r="Z263" s="3">
        <f t="shared" si="95"/>
        <v>0</v>
      </c>
      <c r="AA263" s="3">
        <f t="shared" si="95"/>
        <v>0</v>
      </c>
      <c r="AB263" s="3">
        <f t="shared" si="95"/>
        <v>0</v>
      </c>
      <c r="AC263" s="3">
        <f t="shared" si="95"/>
        <v>0</v>
      </c>
      <c r="AD263" s="3">
        <f t="shared" si="95"/>
        <v>0</v>
      </c>
      <c r="AE263" s="3">
        <f t="shared" si="95"/>
        <v>0</v>
      </c>
      <c r="AF263" s="3">
        <f t="shared" si="95"/>
        <v>0</v>
      </c>
      <c r="AG263" s="3">
        <f t="shared" si="95"/>
        <v>0</v>
      </c>
      <c r="AH263" s="3">
        <f t="shared" si="95"/>
        <v>0</v>
      </c>
      <c r="AI263" s="3">
        <f t="shared" si="95"/>
        <v>0</v>
      </c>
      <c r="AJ263" s="3">
        <f t="shared" si="95"/>
        <v>0</v>
      </c>
      <c r="AK263" s="3">
        <f t="shared" si="95"/>
        <v>0</v>
      </c>
      <c r="AL263" s="3">
        <f t="shared" si="95"/>
        <v>0</v>
      </c>
      <c r="AM263" s="3">
        <f t="shared" si="95"/>
        <v>0</v>
      </c>
      <c r="AN263" s="3">
        <f t="shared" si="95"/>
        <v>0</v>
      </c>
      <c r="AO263" s="3">
        <f t="shared" si="95"/>
        <v>0</v>
      </c>
      <c r="AP263" s="3">
        <f t="shared" si="95"/>
        <v>0</v>
      </c>
      <c r="AQ263" s="3">
        <f t="shared" si="95"/>
        <v>0</v>
      </c>
      <c r="AR263" s="3">
        <f t="shared" si="95"/>
        <v>0</v>
      </c>
      <c r="AS263" s="3">
        <f t="shared" si="95"/>
        <v>0</v>
      </c>
      <c r="AT263" s="3">
        <f t="shared" si="95"/>
        <v>0</v>
      </c>
      <c r="AU263" s="3">
        <f t="shared" si="95"/>
        <v>0</v>
      </c>
      <c r="AV263" s="3">
        <f t="shared" si="95"/>
        <v>0</v>
      </c>
      <c r="AW263" s="3">
        <f t="shared" si="95"/>
        <v>0</v>
      </c>
      <c r="AX263" s="3">
        <f t="shared" si="95"/>
        <v>0</v>
      </c>
      <c r="AY263" s="3">
        <f t="shared" si="95"/>
        <v>250000</v>
      </c>
    </row>
    <row r="264" spans="1:51" x14ac:dyDescent="0.25">
      <c r="A264" s="4">
        <v>21</v>
      </c>
      <c r="B264" s="4"/>
      <c r="C264" s="4"/>
      <c r="D264" s="4"/>
      <c r="E264" s="3">
        <v>250000</v>
      </c>
      <c r="F264" s="3"/>
      <c r="G264" s="3">
        <v>250000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>
        <v>250000</v>
      </c>
    </row>
    <row r="265" spans="1:51" s="36" customFormat="1" ht="30" customHeight="1" x14ac:dyDescent="0.25">
      <c r="A265" s="56"/>
      <c r="B265" s="101"/>
      <c r="C265" s="101"/>
      <c r="D265" s="99" t="s">
        <v>121</v>
      </c>
      <c r="E265" s="3">
        <v>4546939</v>
      </c>
      <c r="F265" s="3"/>
      <c r="G265" s="3">
        <v>4546939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>
        <v>4546939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Y264"/>
  <sheetViews>
    <sheetView workbookViewId="0">
      <selection activeCell="F1" sqref="F1:G1"/>
    </sheetView>
  </sheetViews>
  <sheetFormatPr defaultRowHeight="15" x14ac:dyDescent="0.25"/>
  <cols>
    <col min="1" max="3" width="13.5703125" customWidth="1"/>
    <col min="4" max="4" width="54.7109375" style="213" customWidth="1"/>
    <col min="5" max="51" width="13.5703125" customWidth="1"/>
  </cols>
  <sheetData>
    <row r="1" spans="1:51" s="32" customFormat="1" ht="126" x14ac:dyDescent="0.25">
      <c r="A1" s="30" t="s">
        <v>57</v>
      </c>
      <c r="B1" s="30" t="s">
        <v>58</v>
      </c>
      <c r="C1" s="30" t="s">
        <v>59</v>
      </c>
      <c r="D1" s="30" t="s">
        <v>363</v>
      </c>
      <c r="E1" s="31" t="s">
        <v>60</v>
      </c>
      <c r="F1" s="31" t="s">
        <v>603</v>
      </c>
      <c r="G1" s="31" t="s">
        <v>604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101</v>
      </c>
      <c r="N1" s="31" t="s">
        <v>102</v>
      </c>
      <c r="O1" s="31" t="s">
        <v>80</v>
      </c>
      <c r="P1" s="31" t="s">
        <v>104</v>
      </c>
      <c r="Q1" s="31" t="s">
        <v>103</v>
      </c>
      <c r="R1" s="31" t="s">
        <v>79</v>
      </c>
      <c r="S1" s="31" t="s">
        <v>66</v>
      </c>
      <c r="T1" s="31" t="s">
        <v>70</v>
      </c>
      <c r="U1" s="31" t="s">
        <v>78</v>
      </c>
      <c r="V1" s="31" t="s">
        <v>75</v>
      </c>
      <c r="W1" s="31" t="s">
        <v>76</v>
      </c>
      <c r="X1" s="31" t="s">
        <v>81</v>
      </c>
      <c r="Y1" s="31" t="s">
        <v>67</v>
      </c>
      <c r="Z1" s="31" t="s">
        <v>71</v>
      </c>
      <c r="AA1" s="31" t="s">
        <v>72</v>
      </c>
      <c r="AB1" s="31" t="s">
        <v>73</v>
      </c>
      <c r="AC1" s="31" t="s">
        <v>68</v>
      </c>
      <c r="AD1" s="31" t="s">
        <v>69</v>
      </c>
      <c r="AE1" s="31" t="s">
        <v>74</v>
      </c>
      <c r="AF1" s="31" t="s">
        <v>82</v>
      </c>
      <c r="AG1" s="31" t="s">
        <v>83</v>
      </c>
      <c r="AH1" s="31" t="s">
        <v>84</v>
      </c>
      <c r="AI1" s="31" t="s">
        <v>85</v>
      </c>
      <c r="AJ1" s="31" t="s">
        <v>86</v>
      </c>
      <c r="AK1" s="31" t="s">
        <v>87</v>
      </c>
      <c r="AL1" s="31" t="s">
        <v>88</v>
      </c>
      <c r="AM1" s="31" t="s">
        <v>98</v>
      </c>
      <c r="AN1" s="31" t="s">
        <v>99</v>
      </c>
      <c r="AO1" s="31" t="s">
        <v>100</v>
      </c>
      <c r="AP1" s="31" t="s">
        <v>89</v>
      </c>
      <c r="AQ1" s="31" t="s">
        <v>90</v>
      </c>
      <c r="AR1" s="31" t="s">
        <v>91</v>
      </c>
      <c r="AS1" s="31" t="s">
        <v>97</v>
      </c>
      <c r="AT1" s="31" t="s">
        <v>96</v>
      </c>
      <c r="AU1" s="31" t="s">
        <v>92</v>
      </c>
      <c r="AV1" s="31" t="s">
        <v>95</v>
      </c>
      <c r="AW1" s="31" t="s">
        <v>94</v>
      </c>
      <c r="AX1" s="31" t="s">
        <v>77</v>
      </c>
      <c r="AY1" s="31" t="s">
        <v>93</v>
      </c>
    </row>
    <row r="2" spans="1:51" x14ac:dyDescent="0.25">
      <c r="A2" s="97"/>
      <c r="B2" s="97"/>
      <c r="C2" s="97"/>
      <c r="D2" s="215" t="s">
        <v>540</v>
      </c>
      <c r="E2" s="19">
        <f t="shared" ref="E2:AY2" si="0">SUM(E3,E246)</f>
        <v>25765028</v>
      </c>
      <c r="F2" s="19">
        <f t="shared" si="0"/>
        <v>4169199.3000000003</v>
      </c>
      <c r="G2" s="19">
        <f t="shared" si="0"/>
        <v>21595828.699999999</v>
      </c>
      <c r="H2" s="3">
        <f t="shared" si="0"/>
        <v>98414</v>
      </c>
      <c r="I2" s="19">
        <f t="shared" si="0"/>
        <v>183783</v>
      </c>
      <c r="J2" s="3">
        <f t="shared" si="0"/>
        <v>87233</v>
      </c>
      <c r="K2" s="3">
        <f t="shared" si="0"/>
        <v>11523</v>
      </c>
      <c r="L2" s="19">
        <f t="shared" si="0"/>
        <v>415409</v>
      </c>
      <c r="M2" s="19">
        <f t="shared" si="0"/>
        <v>55812.3</v>
      </c>
      <c r="N2" s="3">
        <f t="shared" si="0"/>
        <v>15430</v>
      </c>
      <c r="O2" s="19">
        <f t="shared" si="0"/>
        <v>2416438</v>
      </c>
      <c r="P2" s="19">
        <f t="shared" si="0"/>
        <v>1519709</v>
      </c>
      <c r="Q2" s="19">
        <f t="shared" si="0"/>
        <v>256456</v>
      </c>
      <c r="R2" s="3">
        <f t="shared" si="0"/>
        <v>24218</v>
      </c>
      <c r="S2" s="19">
        <f t="shared" si="0"/>
        <v>148849</v>
      </c>
      <c r="T2" s="19">
        <f t="shared" si="0"/>
        <v>768809</v>
      </c>
      <c r="U2" s="19">
        <f t="shared" si="0"/>
        <v>58093.5</v>
      </c>
      <c r="V2" s="19">
        <f t="shared" si="0"/>
        <v>931572</v>
      </c>
      <c r="W2" s="19">
        <f t="shared" si="0"/>
        <v>32666</v>
      </c>
      <c r="X2" s="3">
        <f t="shared" si="0"/>
        <v>43721</v>
      </c>
      <c r="Y2" s="3">
        <f t="shared" si="0"/>
        <v>127891.00000000001</v>
      </c>
      <c r="Z2" s="19">
        <f t="shared" si="0"/>
        <v>520879.6</v>
      </c>
      <c r="AA2" s="19">
        <f t="shared" si="0"/>
        <v>40731.899999999994</v>
      </c>
      <c r="AB2" s="3">
        <f t="shared" si="0"/>
        <v>58170.600000000006</v>
      </c>
      <c r="AC2" s="19">
        <f t="shared" si="0"/>
        <v>171325</v>
      </c>
      <c r="AD2" s="19">
        <f t="shared" si="0"/>
        <v>148936.69999999998</v>
      </c>
      <c r="AE2" s="19">
        <f t="shared" si="0"/>
        <v>45193</v>
      </c>
      <c r="AF2" s="3">
        <f t="shared" si="0"/>
        <v>321019.2</v>
      </c>
      <c r="AG2" s="19">
        <f t="shared" si="0"/>
        <v>939099</v>
      </c>
      <c r="AH2" s="19">
        <f t="shared" si="0"/>
        <v>56940.1</v>
      </c>
      <c r="AI2" s="19">
        <f t="shared" si="0"/>
        <v>27479.899999999998</v>
      </c>
      <c r="AJ2" s="3">
        <f t="shared" si="0"/>
        <v>22694</v>
      </c>
      <c r="AK2" s="19">
        <f t="shared" si="0"/>
        <v>819880.2</v>
      </c>
      <c r="AL2" s="19">
        <f t="shared" si="0"/>
        <v>49041</v>
      </c>
      <c r="AM2" s="3">
        <f t="shared" si="0"/>
        <v>7573</v>
      </c>
      <c r="AN2" s="3">
        <f t="shared" si="0"/>
        <v>7586</v>
      </c>
      <c r="AO2" s="3">
        <f t="shared" si="0"/>
        <v>6212</v>
      </c>
      <c r="AP2" s="19">
        <f t="shared" si="0"/>
        <v>74694</v>
      </c>
      <c r="AQ2" s="19">
        <f t="shared" si="0"/>
        <v>92599</v>
      </c>
      <c r="AR2" s="3">
        <f t="shared" si="0"/>
        <v>281084</v>
      </c>
      <c r="AS2" s="3">
        <f t="shared" si="0"/>
        <v>79059</v>
      </c>
      <c r="AT2" s="3">
        <f t="shared" si="0"/>
        <v>14905</v>
      </c>
      <c r="AU2" s="19">
        <f t="shared" si="0"/>
        <v>167329.60000000001</v>
      </c>
      <c r="AV2" s="3">
        <f t="shared" si="0"/>
        <v>45856</v>
      </c>
      <c r="AW2" s="3">
        <f t="shared" si="0"/>
        <v>33954</v>
      </c>
      <c r="AX2" s="3">
        <f t="shared" si="0"/>
        <v>37333.1</v>
      </c>
      <c r="AY2" s="3">
        <f t="shared" si="0"/>
        <v>10330227</v>
      </c>
    </row>
    <row r="3" spans="1:51" s="28" customFormat="1" ht="30" x14ac:dyDescent="0.25">
      <c r="A3" s="97"/>
      <c r="B3" s="97"/>
      <c r="C3" s="97"/>
      <c r="D3" s="215" t="s">
        <v>539</v>
      </c>
      <c r="E3" s="3">
        <f t="shared" ref="E3:AY3" si="1">SUM(E4,E239)</f>
        <v>16827280</v>
      </c>
      <c r="F3" s="3">
        <f t="shared" si="1"/>
        <v>4169199.3000000003</v>
      </c>
      <c r="G3" s="3">
        <f t="shared" si="1"/>
        <v>12658080.699999999</v>
      </c>
      <c r="H3" s="3">
        <f t="shared" si="1"/>
        <v>98414</v>
      </c>
      <c r="I3" s="3">
        <f t="shared" si="1"/>
        <v>183783</v>
      </c>
      <c r="J3" s="3">
        <f t="shared" si="1"/>
        <v>87233</v>
      </c>
      <c r="K3" s="3">
        <f t="shared" si="1"/>
        <v>11523</v>
      </c>
      <c r="L3" s="3">
        <f t="shared" si="1"/>
        <v>415409</v>
      </c>
      <c r="M3" s="3">
        <f t="shared" si="1"/>
        <v>55812.3</v>
      </c>
      <c r="N3" s="3">
        <f t="shared" si="1"/>
        <v>15430</v>
      </c>
      <c r="O3" s="3">
        <f t="shared" si="1"/>
        <v>2416438</v>
      </c>
      <c r="P3" s="3">
        <f t="shared" si="1"/>
        <v>1490709</v>
      </c>
      <c r="Q3" s="3">
        <f t="shared" si="1"/>
        <v>206039</v>
      </c>
      <c r="R3" s="3">
        <f t="shared" si="1"/>
        <v>24218</v>
      </c>
      <c r="S3" s="3">
        <f t="shared" si="1"/>
        <v>148849</v>
      </c>
      <c r="T3" s="3">
        <f t="shared" si="1"/>
        <v>768809</v>
      </c>
      <c r="U3" s="3">
        <f t="shared" si="1"/>
        <v>58093.5</v>
      </c>
      <c r="V3" s="3">
        <f t="shared" si="1"/>
        <v>931572</v>
      </c>
      <c r="W3" s="3">
        <f t="shared" si="1"/>
        <v>32666</v>
      </c>
      <c r="X3" s="3">
        <f t="shared" si="1"/>
        <v>43721</v>
      </c>
      <c r="Y3" s="3">
        <f t="shared" si="1"/>
        <v>127891.00000000001</v>
      </c>
      <c r="Z3" s="3">
        <f t="shared" si="1"/>
        <v>240879.59999999998</v>
      </c>
      <c r="AA3" s="3">
        <f t="shared" si="1"/>
        <v>40731.899999999994</v>
      </c>
      <c r="AB3" s="3">
        <f t="shared" si="1"/>
        <v>58170.600000000006</v>
      </c>
      <c r="AC3" s="3">
        <f t="shared" si="1"/>
        <v>155325</v>
      </c>
      <c r="AD3" s="3">
        <f t="shared" si="1"/>
        <v>148936.69999999998</v>
      </c>
      <c r="AE3" s="3">
        <f t="shared" si="1"/>
        <v>45193</v>
      </c>
      <c r="AF3" s="3">
        <f t="shared" si="1"/>
        <v>131019.2</v>
      </c>
      <c r="AG3" s="3">
        <f t="shared" si="1"/>
        <v>939099</v>
      </c>
      <c r="AH3" s="3">
        <f t="shared" si="1"/>
        <v>56940.1</v>
      </c>
      <c r="AI3" s="3">
        <f t="shared" si="1"/>
        <v>27479.899999999998</v>
      </c>
      <c r="AJ3" s="3">
        <f t="shared" si="1"/>
        <v>22694</v>
      </c>
      <c r="AK3" s="3">
        <f t="shared" si="1"/>
        <v>338050.2</v>
      </c>
      <c r="AL3" s="3">
        <f t="shared" si="1"/>
        <v>49041</v>
      </c>
      <c r="AM3" s="3">
        <f t="shared" si="1"/>
        <v>7573</v>
      </c>
      <c r="AN3" s="3">
        <f t="shared" si="1"/>
        <v>7586</v>
      </c>
      <c r="AO3" s="3">
        <f t="shared" si="1"/>
        <v>6212</v>
      </c>
      <c r="AP3" s="3">
        <f t="shared" si="1"/>
        <v>74694</v>
      </c>
      <c r="AQ3" s="3">
        <f t="shared" si="1"/>
        <v>76099</v>
      </c>
      <c r="AR3" s="3">
        <f t="shared" si="1"/>
        <v>123056</v>
      </c>
      <c r="AS3" s="3">
        <f t="shared" si="1"/>
        <v>79059</v>
      </c>
      <c r="AT3" s="3">
        <f t="shared" si="1"/>
        <v>14905</v>
      </c>
      <c r="AU3" s="3">
        <f t="shared" si="1"/>
        <v>167329.60000000001</v>
      </c>
      <c r="AV3" s="3">
        <f t="shared" si="1"/>
        <v>45856</v>
      </c>
      <c r="AW3" s="3">
        <f t="shared" si="1"/>
        <v>33954</v>
      </c>
      <c r="AX3" s="3">
        <f t="shared" si="1"/>
        <v>37333.1</v>
      </c>
      <c r="AY3" s="3">
        <f t="shared" si="1"/>
        <v>2614254</v>
      </c>
    </row>
    <row r="4" spans="1:51" s="28" customFormat="1" ht="30" x14ac:dyDescent="0.25">
      <c r="A4" s="98"/>
      <c r="B4" s="98"/>
      <c r="C4" s="98"/>
      <c r="D4" s="215" t="s">
        <v>538</v>
      </c>
      <c r="E4" s="3">
        <f t="shared" ref="E4:AY4" si="2">SUM(E5,E166,E168,E220)</f>
        <v>15758270</v>
      </c>
      <c r="F4" s="3">
        <f t="shared" si="2"/>
        <v>4169199.3000000003</v>
      </c>
      <c r="G4" s="3">
        <f t="shared" si="2"/>
        <v>11589070.699999999</v>
      </c>
      <c r="H4" s="3">
        <f t="shared" si="2"/>
        <v>98414</v>
      </c>
      <c r="I4" s="3">
        <f t="shared" si="2"/>
        <v>183783</v>
      </c>
      <c r="J4" s="3">
        <f t="shared" si="2"/>
        <v>87233</v>
      </c>
      <c r="K4" s="3">
        <f t="shared" si="2"/>
        <v>11523</v>
      </c>
      <c r="L4" s="3">
        <f t="shared" si="2"/>
        <v>415409</v>
      </c>
      <c r="M4" s="3">
        <f t="shared" si="2"/>
        <v>55812.3</v>
      </c>
      <c r="N4" s="3">
        <f t="shared" si="2"/>
        <v>15430</v>
      </c>
      <c r="O4" s="3">
        <f t="shared" si="2"/>
        <v>2416438</v>
      </c>
      <c r="P4" s="3">
        <f t="shared" si="2"/>
        <v>1490709</v>
      </c>
      <c r="Q4" s="3">
        <f t="shared" si="2"/>
        <v>206039</v>
      </c>
      <c r="R4" s="3">
        <f t="shared" si="2"/>
        <v>24218</v>
      </c>
      <c r="S4" s="3">
        <f t="shared" si="2"/>
        <v>148849</v>
      </c>
      <c r="T4" s="3">
        <f t="shared" si="2"/>
        <v>768809</v>
      </c>
      <c r="U4" s="3">
        <f t="shared" si="2"/>
        <v>58093.5</v>
      </c>
      <c r="V4" s="3">
        <f t="shared" si="2"/>
        <v>931572</v>
      </c>
      <c r="W4" s="3">
        <f t="shared" si="2"/>
        <v>32666</v>
      </c>
      <c r="X4" s="3">
        <f t="shared" si="2"/>
        <v>43721</v>
      </c>
      <c r="Y4" s="3">
        <f t="shared" si="2"/>
        <v>127891.00000000001</v>
      </c>
      <c r="Z4" s="3">
        <f t="shared" si="2"/>
        <v>240879.59999999998</v>
      </c>
      <c r="AA4" s="3">
        <f t="shared" si="2"/>
        <v>40731.899999999994</v>
      </c>
      <c r="AB4" s="3">
        <f t="shared" si="2"/>
        <v>58170.600000000006</v>
      </c>
      <c r="AC4" s="3">
        <f t="shared" si="2"/>
        <v>155325</v>
      </c>
      <c r="AD4" s="3">
        <f t="shared" si="2"/>
        <v>148936.69999999998</v>
      </c>
      <c r="AE4" s="3">
        <f t="shared" si="2"/>
        <v>45193</v>
      </c>
      <c r="AF4" s="3">
        <f t="shared" si="2"/>
        <v>131019.2</v>
      </c>
      <c r="AG4" s="3">
        <f t="shared" si="2"/>
        <v>939099</v>
      </c>
      <c r="AH4" s="3">
        <f t="shared" si="2"/>
        <v>56940.1</v>
      </c>
      <c r="AI4" s="3">
        <f t="shared" si="2"/>
        <v>27479.899999999998</v>
      </c>
      <c r="AJ4" s="3">
        <f t="shared" si="2"/>
        <v>22694</v>
      </c>
      <c r="AK4" s="3">
        <f t="shared" si="2"/>
        <v>338050.2</v>
      </c>
      <c r="AL4" s="3">
        <f t="shared" si="2"/>
        <v>49041</v>
      </c>
      <c r="AM4" s="3">
        <f t="shared" si="2"/>
        <v>7573</v>
      </c>
      <c r="AN4" s="3">
        <f t="shared" si="2"/>
        <v>7586</v>
      </c>
      <c r="AO4" s="3">
        <f t="shared" si="2"/>
        <v>6212</v>
      </c>
      <c r="AP4" s="3">
        <f t="shared" si="2"/>
        <v>74694</v>
      </c>
      <c r="AQ4" s="3">
        <f t="shared" si="2"/>
        <v>76099</v>
      </c>
      <c r="AR4" s="3">
        <f t="shared" si="2"/>
        <v>123056</v>
      </c>
      <c r="AS4" s="3">
        <f t="shared" si="2"/>
        <v>79059</v>
      </c>
      <c r="AT4" s="3">
        <f t="shared" si="2"/>
        <v>14905</v>
      </c>
      <c r="AU4" s="3">
        <f t="shared" si="2"/>
        <v>167329.60000000001</v>
      </c>
      <c r="AV4" s="3">
        <f t="shared" si="2"/>
        <v>45856</v>
      </c>
      <c r="AW4" s="3">
        <f t="shared" si="2"/>
        <v>33954</v>
      </c>
      <c r="AX4" s="3">
        <f t="shared" si="2"/>
        <v>37333.1</v>
      </c>
      <c r="AY4" s="3">
        <f t="shared" si="2"/>
        <v>1545244</v>
      </c>
    </row>
    <row r="5" spans="1:51" x14ac:dyDescent="0.25">
      <c r="A5" s="97"/>
      <c r="B5" s="97"/>
      <c r="C5" s="97"/>
      <c r="D5" s="215" t="s">
        <v>537</v>
      </c>
      <c r="E5" s="3">
        <f t="shared" ref="E5:AY5" si="3">SUM(E6,E50,E125)</f>
        <v>11211182.5</v>
      </c>
      <c r="F5" s="3">
        <f t="shared" si="3"/>
        <v>3961099.9000000004</v>
      </c>
      <c r="G5" s="3">
        <f t="shared" si="3"/>
        <v>7250082.5999999996</v>
      </c>
      <c r="H5" s="3">
        <f t="shared" si="3"/>
        <v>78325</v>
      </c>
      <c r="I5" s="3">
        <f>SUM(I6,I50,I125)</f>
        <v>178365.2</v>
      </c>
      <c r="J5" s="3">
        <f t="shared" si="3"/>
        <v>82153</v>
      </c>
      <c r="K5" s="3">
        <f t="shared" si="3"/>
        <v>11384</v>
      </c>
      <c r="L5" s="3">
        <f t="shared" si="3"/>
        <v>127051</v>
      </c>
      <c r="M5" s="3">
        <f>SUM(M6,M50,M125)</f>
        <v>45227.3</v>
      </c>
      <c r="N5" s="3">
        <f t="shared" si="3"/>
        <v>15410</v>
      </c>
      <c r="O5" s="3">
        <f t="shared" si="3"/>
        <v>2395254</v>
      </c>
      <c r="P5" s="3">
        <f t="shared" si="3"/>
        <v>1455972</v>
      </c>
      <c r="Q5" s="3">
        <f t="shared" si="3"/>
        <v>195623</v>
      </c>
      <c r="R5" s="3">
        <f t="shared" si="3"/>
        <v>24173</v>
      </c>
      <c r="S5" s="3">
        <f t="shared" si="3"/>
        <v>141826</v>
      </c>
      <c r="T5" s="3">
        <f t="shared" si="3"/>
        <v>254694</v>
      </c>
      <c r="U5" s="3">
        <f t="shared" si="3"/>
        <v>57634.5</v>
      </c>
      <c r="V5" s="3">
        <f t="shared" si="3"/>
        <v>294136</v>
      </c>
      <c r="W5" s="3">
        <f t="shared" si="3"/>
        <v>32291</v>
      </c>
      <c r="X5" s="3">
        <f t="shared" si="3"/>
        <v>43631</v>
      </c>
      <c r="Y5" s="3">
        <f t="shared" si="3"/>
        <v>124256.00000000001</v>
      </c>
      <c r="Z5" s="3">
        <f t="shared" si="3"/>
        <v>188977.69999999998</v>
      </c>
      <c r="AA5" s="3">
        <f t="shared" si="3"/>
        <v>35491.399999999994</v>
      </c>
      <c r="AB5" s="3">
        <f t="shared" si="3"/>
        <v>21469.4</v>
      </c>
      <c r="AC5" s="3">
        <f t="shared" si="3"/>
        <v>137071</v>
      </c>
      <c r="AD5" s="3">
        <f t="shared" si="3"/>
        <v>68145.5</v>
      </c>
      <c r="AE5" s="3">
        <f>SUM(AE6,AE50,AE125)</f>
        <v>42565</v>
      </c>
      <c r="AF5" s="3">
        <f t="shared" si="3"/>
        <v>130394.2</v>
      </c>
      <c r="AG5" s="3">
        <f t="shared" si="3"/>
        <v>28959.5</v>
      </c>
      <c r="AH5" s="3">
        <f t="shared" si="3"/>
        <v>55855.6</v>
      </c>
      <c r="AI5" s="3">
        <f t="shared" si="3"/>
        <v>26025.1</v>
      </c>
      <c r="AJ5" s="3">
        <f t="shared" si="3"/>
        <v>19200</v>
      </c>
      <c r="AK5" s="3">
        <f t="shared" si="3"/>
        <v>337715.20000000001</v>
      </c>
      <c r="AL5" s="3">
        <f t="shared" si="3"/>
        <v>45879</v>
      </c>
      <c r="AM5" s="3">
        <f t="shared" si="3"/>
        <v>7545</v>
      </c>
      <c r="AN5" s="3">
        <f t="shared" si="3"/>
        <v>7579</v>
      </c>
      <c r="AO5" s="3">
        <f t="shared" si="3"/>
        <v>6202</v>
      </c>
      <c r="AP5" s="3">
        <f t="shared" si="3"/>
        <v>51065</v>
      </c>
      <c r="AQ5" s="3">
        <f t="shared" si="3"/>
        <v>51227</v>
      </c>
      <c r="AR5" s="3">
        <f t="shared" si="3"/>
        <v>112768</v>
      </c>
      <c r="AS5" s="3">
        <f t="shared" si="3"/>
        <v>78874.899999999994</v>
      </c>
      <c r="AT5" s="3">
        <f t="shared" si="3"/>
        <v>14873</v>
      </c>
      <c r="AU5" s="3">
        <f t="shared" si="3"/>
        <v>119853</v>
      </c>
      <c r="AV5" s="3">
        <f t="shared" si="3"/>
        <v>45670</v>
      </c>
      <c r="AW5" s="3">
        <f t="shared" si="3"/>
        <v>22885</v>
      </c>
      <c r="AX5" s="3">
        <f t="shared" si="3"/>
        <v>36386.1</v>
      </c>
      <c r="AY5" s="3">
        <f t="shared" si="3"/>
        <v>0</v>
      </c>
    </row>
    <row r="6" spans="1:51" x14ac:dyDescent="0.25">
      <c r="A6" s="1">
        <v>60</v>
      </c>
      <c r="B6" s="1"/>
      <c r="C6" s="1"/>
      <c r="D6" s="224" t="s">
        <v>364</v>
      </c>
      <c r="E6" s="3">
        <f t="shared" ref="E6:AY6" si="4">SUM(E7,E14,E19,E28,E33,E40,E44,E48)</f>
        <v>1617942.1</v>
      </c>
      <c r="F6" s="3">
        <f>SUM(F7,F14,F19,F28,F33,F40,F44,F48)</f>
        <v>304430.49999999994</v>
      </c>
      <c r="G6" s="3">
        <f>SUM(G7,G14,G19,G28,G33,G40,G44,G48)</f>
        <v>1313511.6000000001</v>
      </c>
      <c r="H6" s="3">
        <f t="shared" si="4"/>
        <v>11010</v>
      </c>
      <c r="I6" s="3">
        <f t="shared" si="4"/>
        <v>25507</v>
      </c>
      <c r="J6" s="3">
        <f t="shared" si="4"/>
        <v>9541</v>
      </c>
      <c r="K6" s="3">
        <f t="shared" si="4"/>
        <v>1012</v>
      </c>
      <c r="L6" s="3">
        <f t="shared" si="4"/>
        <v>33214</v>
      </c>
      <c r="M6" s="3">
        <f t="shared" si="4"/>
        <v>5124</v>
      </c>
      <c r="N6" s="3">
        <f t="shared" si="4"/>
        <v>2981</v>
      </c>
      <c r="O6" s="3">
        <f>SUM(O7,O14,O19,O28,O33,O40,O44,O48)</f>
        <v>293586</v>
      </c>
      <c r="P6" s="3">
        <f>SUM(P7,P14,P19,P28,P33,P40,P44,P48)</f>
        <v>282090</v>
      </c>
      <c r="Q6" s="3">
        <f t="shared" si="4"/>
        <v>73328</v>
      </c>
      <c r="R6" s="3">
        <f t="shared" si="4"/>
        <v>4258</v>
      </c>
      <c r="S6" s="3">
        <f t="shared" si="4"/>
        <v>25330</v>
      </c>
      <c r="T6" s="3">
        <f t="shared" si="4"/>
        <v>80875</v>
      </c>
      <c r="U6" s="3">
        <f t="shared" si="4"/>
        <v>16369</v>
      </c>
      <c r="V6" s="3">
        <f>SUM(V7,V14,V19,V28,V33,V40,V44,V48)</f>
        <v>155231</v>
      </c>
      <c r="W6" s="3">
        <f>SUM(W7,W14,W19,W28,W33,W40,W44,W48)</f>
        <v>7065</v>
      </c>
      <c r="X6" s="3">
        <f t="shared" si="4"/>
        <v>7600.5</v>
      </c>
      <c r="Y6" s="3">
        <f t="shared" si="4"/>
        <v>16098</v>
      </c>
      <c r="Z6" s="3">
        <f t="shared" si="4"/>
        <v>50641.299999999996</v>
      </c>
      <c r="AA6" s="3">
        <f t="shared" si="4"/>
        <v>17303.099999999999</v>
      </c>
      <c r="AB6" s="3">
        <f t="shared" si="4"/>
        <v>8737.2000000000007</v>
      </c>
      <c r="AC6" s="3">
        <f>SUM(AC7,AC14,AC19,AC28,AC33,AC40,AC44,AC48)</f>
        <v>23035</v>
      </c>
      <c r="AD6" s="3">
        <f t="shared" si="4"/>
        <v>5974.6</v>
      </c>
      <c r="AE6" s="3">
        <f t="shared" si="4"/>
        <v>7629.0000000000009</v>
      </c>
      <c r="AF6" s="3">
        <f t="shared" si="4"/>
        <v>9112.7000000000007</v>
      </c>
      <c r="AG6" s="3">
        <f>SUM(AG7,AG14,AG19,AG28,AG33,AG40,AG44,AG48)</f>
        <v>4341</v>
      </c>
      <c r="AH6" s="3">
        <f>SUM(AH7,AH14,AH19,AH28,AH33,AH40,AH44,AH48)</f>
        <v>10896.6</v>
      </c>
      <c r="AI6" s="3">
        <f t="shared" si="4"/>
        <v>4990.2000000000007</v>
      </c>
      <c r="AJ6" s="3">
        <f t="shared" si="4"/>
        <v>2992</v>
      </c>
      <c r="AK6" s="3">
        <f t="shared" si="4"/>
        <v>10865.4</v>
      </c>
      <c r="AL6" s="3">
        <f t="shared" si="4"/>
        <v>9805</v>
      </c>
      <c r="AM6" s="3">
        <f t="shared" si="4"/>
        <v>1447</v>
      </c>
      <c r="AN6" s="3">
        <f t="shared" si="4"/>
        <v>1163</v>
      </c>
      <c r="AO6" s="3">
        <f t="shared" si="4"/>
        <v>2282</v>
      </c>
      <c r="AP6" s="3">
        <f>SUM(AP7,AP14,AP19,AP28,AP33,AP40,AP44,AP48)</f>
        <v>3515</v>
      </c>
      <c r="AQ6" s="3">
        <f t="shared" si="4"/>
        <v>11190.6</v>
      </c>
      <c r="AR6" s="3">
        <f t="shared" si="4"/>
        <v>6802.0000000000009</v>
      </c>
      <c r="AS6" s="3">
        <f t="shared" si="4"/>
        <v>18521</v>
      </c>
      <c r="AT6" s="3">
        <f t="shared" si="4"/>
        <v>3206</v>
      </c>
      <c r="AU6" s="3">
        <f t="shared" si="4"/>
        <v>29800.6</v>
      </c>
      <c r="AV6" s="3">
        <f t="shared" si="4"/>
        <v>5905</v>
      </c>
      <c r="AW6" s="3">
        <f t="shared" si="4"/>
        <v>5071</v>
      </c>
      <c r="AX6" s="3">
        <f t="shared" si="4"/>
        <v>8065.8</v>
      </c>
      <c r="AY6" s="3">
        <f t="shared" si="4"/>
        <v>0</v>
      </c>
    </row>
    <row r="7" spans="1:51" s="36" customFormat="1" x14ac:dyDescent="0.25">
      <c r="A7" s="1"/>
      <c r="B7" s="38">
        <v>6001</v>
      </c>
      <c r="C7" s="1"/>
      <c r="D7" s="224" t="s">
        <v>365</v>
      </c>
      <c r="E7" s="3">
        <f>SUM(E8:E13)</f>
        <v>283265.59999999998</v>
      </c>
      <c r="F7" s="3">
        <f>SUM(F8:F13)</f>
        <v>47251.299999999996</v>
      </c>
      <c r="G7" s="3">
        <f t="shared" ref="G7:R7" si="5">SUM(G8:G13)</f>
        <v>236014.30000000002</v>
      </c>
      <c r="H7" s="3">
        <f t="shared" si="5"/>
        <v>4850</v>
      </c>
      <c r="I7" s="3">
        <f t="shared" si="5"/>
        <v>5495.9</v>
      </c>
      <c r="J7" s="3">
        <f t="shared" si="5"/>
        <v>1800</v>
      </c>
      <c r="K7" s="3">
        <f t="shared" si="5"/>
        <v>262</v>
      </c>
      <c r="L7" s="3">
        <f t="shared" si="5"/>
        <v>6112</v>
      </c>
      <c r="M7" s="3">
        <f t="shared" si="5"/>
        <v>1020</v>
      </c>
      <c r="N7" s="3">
        <f t="shared" si="5"/>
        <v>600</v>
      </c>
      <c r="O7" s="3">
        <f t="shared" si="5"/>
        <v>111031</v>
      </c>
      <c r="P7" s="3">
        <f t="shared" si="5"/>
        <v>45344</v>
      </c>
      <c r="Q7" s="3">
        <f t="shared" si="5"/>
        <v>5951</v>
      </c>
      <c r="R7" s="3">
        <f t="shared" si="5"/>
        <v>1953</v>
      </c>
      <c r="S7" s="3">
        <f>SUM(S8:S13)</f>
        <v>3856.3</v>
      </c>
      <c r="T7" s="3">
        <f>SUM(T8:T13)</f>
        <v>5040.2000000000007</v>
      </c>
      <c r="U7" s="3">
        <f t="shared" ref="U7:X7" si="6">SUM(U8:U13)</f>
        <v>1440</v>
      </c>
      <c r="V7" s="3">
        <f t="shared" si="6"/>
        <v>3179</v>
      </c>
      <c r="W7" s="3">
        <f t="shared" si="6"/>
        <v>1021.6</v>
      </c>
      <c r="X7" s="3">
        <f t="shared" si="6"/>
        <v>2072</v>
      </c>
      <c r="Y7" s="3">
        <f>SUM(Y8:Y13)</f>
        <v>719</v>
      </c>
      <c r="Z7" s="3">
        <f>SUM(Z8:Z13)</f>
        <v>1857.6</v>
      </c>
      <c r="AA7" s="3">
        <f t="shared" ref="AA7:AY7" si="7">SUM(AA8:AA13)</f>
        <v>695.80000000000007</v>
      </c>
      <c r="AB7" s="3">
        <f t="shared" si="7"/>
        <v>547.80000000000007</v>
      </c>
      <c r="AC7" s="3">
        <f t="shared" si="7"/>
        <v>3961.1</v>
      </c>
      <c r="AD7" s="3">
        <f t="shared" si="7"/>
        <v>784.8</v>
      </c>
      <c r="AE7" s="3">
        <f t="shared" si="7"/>
        <v>1876.2</v>
      </c>
      <c r="AF7" s="3">
        <f t="shared" si="7"/>
        <v>1653.8</v>
      </c>
      <c r="AG7" s="3">
        <f t="shared" si="7"/>
        <v>863.3</v>
      </c>
      <c r="AH7" s="3">
        <f t="shared" si="7"/>
        <v>1845.7</v>
      </c>
      <c r="AI7" s="3">
        <f t="shared" si="7"/>
        <v>428</v>
      </c>
      <c r="AJ7" s="3">
        <f t="shared" si="7"/>
        <v>729.8</v>
      </c>
      <c r="AK7" s="3">
        <f t="shared" si="7"/>
        <v>1732</v>
      </c>
      <c r="AL7" s="3">
        <f t="shared" si="7"/>
        <v>1215.8999999999999</v>
      </c>
      <c r="AM7" s="3">
        <f t="shared" si="7"/>
        <v>157</v>
      </c>
      <c r="AN7" s="3">
        <f t="shared" si="7"/>
        <v>283</v>
      </c>
      <c r="AO7" s="3">
        <f t="shared" si="7"/>
        <v>450</v>
      </c>
      <c r="AP7" s="3">
        <f t="shared" si="7"/>
        <v>706</v>
      </c>
      <c r="AQ7" s="3">
        <f t="shared" si="7"/>
        <v>1161.5</v>
      </c>
      <c r="AR7" s="3">
        <f t="shared" si="7"/>
        <v>4675.5</v>
      </c>
      <c r="AS7" s="3">
        <f t="shared" si="7"/>
        <v>3155.7</v>
      </c>
      <c r="AT7" s="3">
        <f t="shared" si="7"/>
        <v>1050</v>
      </c>
      <c r="AU7" s="3">
        <f t="shared" si="7"/>
        <v>1790</v>
      </c>
      <c r="AV7" s="3">
        <f t="shared" si="7"/>
        <v>1010</v>
      </c>
      <c r="AW7" s="3">
        <f t="shared" si="7"/>
        <v>785</v>
      </c>
      <c r="AX7" s="3">
        <f t="shared" si="7"/>
        <v>851.8</v>
      </c>
      <c r="AY7" s="3">
        <f t="shared" si="7"/>
        <v>0</v>
      </c>
    </row>
    <row r="8" spans="1:51" s="37" customFormat="1" x14ac:dyDescent="0.25">
      <c r="A8" s="38"/>
      <c r="B8" s="38"/>
      <c r="C8" s="38">
        <v>60011</v>
      </c>
      <c r="D8" s="214" t="s">
        <v>366</v>
      </c>
      <c r="E8" s="39">
        <v>19017.5</v>
      </c>
      <c r="F8" s="39">
        <v>11084.4</v>
      </c>
      <c r="G8" s="39">
        <v>7933.1</v>
      </c>
      <c r="H8" s="39">
        <v>200</v>
      </c>
      <c r="I8" s="39">
        <v>300</v>
      </c>
      <c r="J8" s="39">
        <v>600</v>
      </c>
      <c r="K8" s="39">
        <v>44</v>
      </c>
      <c r="L8" s="39">
        <v>912</v>
      </c>
      <c r="M8" s="39">
        <v>240</v>
      </c>
      <c r="N8" s="39">
        <v>70</v>
      </c>
      <c r="O8" s="39"/>
      <c r="P8" s="39">
        <v>255</v>
      </c>
      <c r="Q8" s="39">
        <v>48</v>
      </c>
      <c r="R8" s="39">
        <v>34</v>
      </c>
      <c r="S8" s="39">
        <v>874.3</v>
      </c>
      <c r="T8" s="39">
        <v>832.4</v>
      </c>
      <c r="U8" s="39">
        <v>100</v>
      </c>
      <c r="V8" s="39">
        <v>340</v>
      </c>
      <c r="W8" s="39">
        <v>70</v>
      </c>
      <c r="X8" s="39">
        <v>24</v>
      </c>
      <c r="Y8" s="39">
        <v>144</v>
      </c>
      <c r="Z8" s="39">
        <v>287.39999999999998</v>
      </c>
      <c r="AA8" s="39">
        <v>213.7</v>
      </c>
      <c r="AB8" s="39">
        <v>84.1</v>
      </c>
      <c r="AC8" s="39">
        <v>171.2</v>
      </c>
      <c r="AD8" s="39">
        <v>60</v>
      </c>
      <c r="AE8" s="39">
        <v>112.2</v>
      </c>
      <c r="AF8" s="39">
        <v>6</v>
      </c>
      <c r="AG8" s="39">
        <v>110.2</v>
      </c>
      <c r="AH8" s="39">
        <v>220.1</v>
      </c>
      <c r="AI8" s="39">
        <v>80</v>
      </c>
      <c r="AJ8" s="39">
        <v>25</v>
      </c>
      <c r="AK8" s="39">
        <v>250</v>
      </c>
      <c r="AL8" s="39">
        <v>90.3</v>
      </c>
      <c r="AM8" s="39">
        <v>16</v>
      </c>
      <c r="AN8" s="39">
        <v>20</v>
      </c>
      <c r="AO8" s="39">
        <v>30</v>
      </c>
      <c r="AP8" s="39">
        <v>93</v>
      </c>
      <c r="AQ8" s="39">
        <v>102.5</v>
      </c>
      <c r="AR8" s="39">
        <v>35</v>
      </c>
      <c r="AS8" s="39">
        <v>135.9</v>
      </c>
      <c r="AT8" s="39">
        <v>36</v>
      </c>
      <c r="AU8" s="39">
        <v>370</v>
      </c>
      <c r="AV8" s="39">
        <v>60</v>
      </c>
      <c r="AW8" s="39">
        <v>85</v>
      </c>
      <c r="AX8" s="39">
        <v>151.80000000000001</v>
      </c>
      <c r="AY8" s="39"/>
    </row>
    <row r="9" spans="1:51" s="37" customFormat="1" x14ac:dyDescent="0.25">
      <c r="A9" s="38"/>
      <c r="B9" s="38"/>
      <c r="C9" s="38">
        <v>60012</v>
      </c>
      <c r="D9" s="214" t="s">
        <v>367</v>
      </c>
      <c r="E9" s="39">
        <v>9703.9</v>
      </c>
      <c r="F9" s="39">
        <v>2552.4</v>
      </c>
      <c r="G9" s="39">
        <v>7151.5</v>
      </c>
      <c r="H9" s="39"/>
      <c r="I9" s="39">
        <v>350</v>
      </c>
      <c r="J9" s="39"/>
      <c r="K9" s="39">
        <v>2</v>
      </c>
      <c r="L9" s="39">
        <v>1200</v>
      </c>
      <c r="M9" s="39"/>
      <c r="N9" s="39">
        <v>70</v>
      </c>
      <c r="O9" s="39">
        <v>2200</v>
      </c>
      <c r="P9" s="39">
        <v>1516</v>
      </c>
      <c r="Q9" s="39">
        <v>36</v>
      </c>
      <c r="R9" s="39">
        <v>74</v>
      </c>
      <c r="S9" s="39"/>
      <c r="T9" s="39">
        <v>183.1</v>
      </c>
      <c r="U9" s="39">
        <v>10</v>
      </c>
      <c r="V9" s="39">
        <v>163</v>
      </c>
      <c r="W9" s="39">
        <v>7</v>
      </c>
      <c r="X9" s="39">
        <v>24</v>
      </c>
      <c r="Y9" s="39">
        <v>45</v>
      </c>
      <c r="Z9" s="39">
        <v>73.2</v>
      </c>
      <c r="AA9" s="39">
        <v>108.9</v>
      </c>
      <c r="AB9" s="39">
        <v>110.2</v>
      </c>
      <c r="AC9" s="39">
        <v>105.6</v>
      </c>
      <c r="AD9" s="39">
        <v>49.8</v>
      </c>
      <c r="AE9" s="39"/>
      <c r="AF9" s="39"/>
      <c r="AG9" s="39">
        <v>67</v>
      </c>
      <c r="AH9" s="39">
        <v>49.1</v>
      </c>
      <c r="AI9" s="39">
        <v>48</v>
      </c>
      <c r="AJ9" s="39">
        <v>16.8</v>
      </c>
      <c r="AK9" s="39">
        <v>60</v>
      </c>
      <c r="AL9" s="39"/>
      <c r="AM9" s="39">
        <v>10</v>
      </c>
      <c r="AN9" s="39">
        <v>14</v>
      </c>
      <c r="AO9" s="39">
        <v>20</v>
      </c>
      <c r="AP9" s="39">
        <v>26</v>
      </c>
      <c r="AQ9" s="39"/>
      <c r="AR9" s="39">
        <v>38.799999999999997</v>
      </c>
      <c r="AS9" s="39"/>
      <c r="AT9" s="39">
        <v>24</v>
      </c>
      <c r="AU9" s="39">
        <v>370</v>
      </c>
      <c r="AV9" s="39">
        <v>50</v>
      </c>
      <c r="AW9" s="39"/>
      <c r="AX9" s="39">
        <v>30</v>
      </c>
      <c r="AY9" s="39"/>
    </row>
    <row r="10" spans="1:51" s="37" customFormat="1" x14ac:dyDescent="0.25">
      <c r="A10" s="38"/>
      <c r="B10" s="38"/>
      <c r="C10" s="38">
        <v>60013</v>
      </c>
      <c r="D10" s="214" t="s">
        <v>368</v>
      </c>
      <c r="E10" s="39">
        <v>2987.7</v>
      </c>
      <c r="F10" s="39">
        <v>354.3</v>
      </c>
      <c r="G10" s="39">
        <v>2633.4</v>
      </c>
      <c r="H10" s="39"/>
      <c r="I10" s="39"/>
      <c r="J10" s="39"/>
      <c r="K10" s="39"/>
      <c r="L10" s="39">
        <v>500</v>
      </c>
      <c r="M10" s="39"/>
      <c r="N10" s="39"/>
      <c r="O10" s="39"/>
      <c r="P10" s="39">
        <v>1810</v>
      </c>
      <c r="Q10" s="39"/>
      <c r="R10" s="39"/>
      <c r="S10" s="39"/>
      <c r="T10" s="39"/>
      <c r="U10" s="39"/>
      <c r="V10" s="39"/>
      <c r="W10" s="39"/>
      <c r="X10" s="39"/>
      <c r="Y10" s="39"/>
      <c r="Z10" s="39">
        <v>15</v>
      </c>
      <c r="AA10" s="39">
        <v>24.1</v>
      </c>
      <c r="AB10" s="39">
        <v>20.3</v>
      </c>
      <c r="AC10" s="39">
        <v>200</v>
      </c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>
        <v>14</v>
      </c>
      <c r="AO10" s="39"/>
      <c r="AP10" s="39"/>
      <c r="AQ10" s="39"/>
      <c r="AR10" s="39"/>
      <c r="AS10" s="39"/>
      <c r="AT10" s="39"/>
      <c r="AU10" s="39"/>
      <c r="AV10" s="39">
        <v>50</v>
      </c>
      <c r="AW10" s="39"/>
      <c r="AX10" s="39"/>
      <c r="AY10" s="39"/>
    </row>
    <row r="11" spans="1:51" s="37" customFormat="1" x14ac:dyDescent="0.25">
      <c r="A11" s="38"/>
      <c r="B11" s="38"/>
      <c r="C11" s="38">
        <v>60014</v>
      </c>
      <c r="D11" s="214" t="s">
        <v>369</v>
      </c>
      <c r="E11" s="39">
        <v>19396.3</v>
      </c>
      <c r="F11" s="39">
        <v>2474.1</v>
      </c>
      <c r="G11" s="39">
        <v>16922.2</v>
      </c>
      <c r="H11" s="39">
        <v>650</v>
      </c>
      <c r="I11" s="39"/>
      <c r="J11" s="39"/>
      <c r="K11" s="39"/>
      <c r="L11" s="39">
        <v>200</v>
      </c>
      <c r="M11" s="39"/>
      <c r="N11" s="39">
        <v>60</v>
      </c>
      <c r="O11" s="39">
        <v>10000</v>
      </c>
      <c r="P11" s="39">
        <v>1500</v>
      </c>
      <c r="Q11" s="39"/>
      <c r="R11" s="39">
        <v>95</v>
      </c>
      <c r="S11" s="39">
        <v>113</v>
      </c>
      <c r="T11" s="39">
        <v>354.4</v>
      </c>
      <c r="U11" s="39">
        <v>600</v>
      </c>
      <c r="V11" s="39">
        <v>606</v>
      </c>
      <c r="W11" s="39"/>
      <c r="X11" s="39">
        <v>24</v>
      </c>
      <c r="Y11" s="39">
        <v>30</v>
      </c>
      <c r="Z11" s="39">
        <v>279.5</v>
      </c>
      <c r="AA11" s="39">
        <v>57.3</v>
      </c>
      <c r="AB11" s="39">
        <v>84.8</v>
      </c>
      <c r="AC11" s="39">
        <v>256.89999999999998</v>
      </c>
      <c r="AD11" s="39">
        <v>80</v>
      </c>
      <c r="AE11" s="39">
        <v>244</v>
      </c>
      <c r="AF11" s="39">
        <v>47</v>
      </c>
      <c r="AG11" s="39">
        <v>97.7</v>
      </c>
      <c r="AH11" s="39">
        <v>271.10000000000002</v>
      </c>
      <c r="AI11" s="39"/>
      <c r="AJ11" s="39">
        <v>38</v>
      </c>
      <c r="AK11" s="39">
        <v>50</v>
      </c>
      <c r="AL11" s="39">
        <v>97</v>
      </c>
      <c r="AM11" s="39">
        <v>16</v>
      </c>
      <c r="AN11" s="39">
        <v>65</v>
      </c>
      <c r="AO11" s="39">
        <v>50</v>
      </c>
      <c r="AP11" s="39">
        <v>50</v>
      </c>
      <c r="AQ11" s="39">
        <v>59</v>
      </c>
      <c r="AR11" s="39">
        <v>96.7</v>
      </c>
      <c r="AS11" s="39">
        <v>119.8</v>
      </c>
      <c r="AT11" s="39">
        <v>60</v>
      </c>
      <c r="AU11" s="39">
        <v>350</v>
      </c>
      <c r="AV11" s="39">
        <v>50</v>
      </c>
      <c r="AW11" s="39"/>
      <c r="AX11" s="39">
        <v>170</v>
      </c>
      <c r="AY11" s="39"/>
    </row>
    <row r="12" spans="1:51" s="37" customFormat="1" x14ac:dyDescent="0.25">
      <c r="A12" s="38"/>
      <c r="B12" s="38"/>
      <c r="C12" s="38">
        <v>60015</v>
      </c>
      <c r="D12" s="214" t="s">
        <v>370</v>
      </c>
      <c r="E12" s="39">
        <v>232019.6</v>
      </c>
      <c r="F12" s="39">
        <v>30759.1</v>
      </c>
      <c r="G12" s="39">
        <v>201260.5</v>
      </c>
      <c r="H12" s="39">
        <v>4000</v>
      </c>
      <c r="I12" s="39">
        <v>4845.8999999999996</v>
      </c>
      <c r="J12" s="39">
        <v>1200</v>
      </c>
      <c r="K12" s="39">
        <v>214</v>
      </c>
      <c r="L12" s="39">
        <v>3300</v>
      </c>
      <c r="M12" s="39">
        <v>780</v>
      </c>
      <c r="N12" s="39">
        <v>400</v>
      </c>
      <c r="O12" s="39">
        <v>98831</v>
      </c>
      <c r="P12" s="39">
        <v>40263</v>
      </c>
      <c r="Q12" s="39">
        <v>5867</v>
      </c>
      <c r="R12" s="39">
        <v>1750</v>
      </c>
      <c r="S12" s="39">
        <v>2825</v>
      </c>
      <c r="T12" s="39">
        <v>3658.3</v>
      </c>
      <c r="U12" s="39">
        <v>730</v>
      </c>
      <c r="V12" s="39">
        <v>2070</v>
      </c>
      <c r="W12" s="39">
        <v>944.6</v>
      </c>
      <c r="X12" s="39">
        <v>2000</v>
      </c>
      <c r="Y12" s="39">
        <v>500</v>
      </c>
      <c r="Z12" s="39">
        <v>1197.9000000000001</v>
      </c>
      <c r="AA12" s="39">
        <v>279.8</v>
      </c>
      <c r="AB12" s="39">
        <v>238.4</v>
      </c>
      <c r="AC12" s="39">
        <v>3225.4</v>
      </c>
      <c r="AD12" s="39">
        <v>595</v>
      </c>
      <c r="AE12" s="39">
        <v>1520</v>
      </c>
      <c r="AF12" s="39">
        <v>1600.8</v>
      </c>
      <c r="AG12" s="39">
        <v>588.4</v>
      </c>
      <c r="AH12" s="39">
        <v>1305.4000000000001</v>
      </c>
      <c r="AI12" s="39">
        <v>300</v>
      </c>
      <c r="AJ12" s="39">
        <v>650</v>
      </c>
      <c r="AK12" s="39">
        <v>1368</v>
      </c>
      <c r="AL12" s="39">
        <v>1028.5999999999999</v>
      </c>
      <c r="AM12" s="39">
        <v>110</v>
      </c>
      <c r="AN12" s="39">
        <v>170</v>
      </c>
      <c r="AO12" s="39">
        <v>350</v>
      </c>
      <c r="AP12" s="39">
        <v>524</v>
      </c>
      <c r="AQ12" s="39">
        <v>1000</v>
      </c>
      <c r="AR12" s="39">
        <v>4500</v>
      </c>
      <c r="AS12" s="39">
        <v>2900</v>
      </c>
      <c r="AT12" s="39">
        <v>930</v>
      </c>
      <c r="AU12" s="39">
        <v>700</v>
      </c>
      <c r="AV12" s="39">
        <v>800</v>
      </c>
      <c r="AW12" s="39">
        <v>700</v>
      </c>
      <c r="AX12" s="39">
        <v>500</v>
      </c>
      <c r="AY12" s="39"/>
    </row>
    <row r="13" spans="1:51" s="37" customFormat="1" x14ac:dyDescent="0.25">
      <c r="A13" s="38"/>
      <c r="B13" s="38"/>
      <c r="C13" s="38">
        <v>60018</v>
      </c>
      <c r="D13" s="214" t="s">
        <v>371</v>
      </c>
      <c r="E13" s="39">
        <v>140.6</v>
      </c>
      <c r="F13" s="39">
        <v>27</v>
      </c>
      <c r="G13" s="39">
        <v>113.6</v>
      </c>
      <c r="H13" s="39"/>
      <c r="I13" s="39"/>
      <c r="J13" s="39"/>
      <c r="K13" s="39">
        <v>2</v>
      </c>
      <c r="L13" s="39"/>
      <c r="M13" s="39"/>
      <c r="N13" s="39"/>
      <c r="O13" s="39"/>
      <c r="P13" s="39"/>
      <c r="Q13" s="39"/>
      <c r="R13" s="39"/>
      <c r="S13" s="39">
        <v>44</v>
      </c>
      <c r="T13" s="39">
        <v>12</v>
      </c>
      <c r="U13" s="39"/>
      <c r="V13" s="39"/>
      <c r="W13" s="39"/>
      <c r="X13" s="39"/>
      <c r="Y13" s="39"/>
      <c r="Z13" s="39">
        <v>4.5999999999999996</v>
      </c>
      <c r="AA13" s="39">
        <v>12</v>
      </c>
      <c r="AB13" s="39">
        <v>10</v>
      </c>
      <c r="AC13" s="39">
        <v>2</v>
      </c>
      <c r="AD13" s="39"/>
      <c r="AE13" s="39"/>
      <c r="AF13" s="39"/>
      <c r="AG13" s="39"/>
      <c r="AH13" s="39"/>
      <c r="AI13" s="39"/>
      <c r="AJ13" s="39"/>
      <c r="AK13" s="39">
        <v>4</v>
      </c>
      <c r="AL13" s="39"/>
      <c r="AM13" s="39">
        <v>5</v>
      </c>
      <c r="AN13" s="39"/>
      <c r="AO13" s="39"/>
      <c r="AP13" s="39">
        <v>13</v>
      </c>
      <c r="AQ13" s="39"/>
      <c r="AR13" s="39">
        <v>5</v>
      </c>
      <c r="AS13" s="39"/>
      <c r="AT13" s="39"/>
      <c r="AU13" s="39"/>
      <c r="AV13" s="39"/>
      <c r="AW13" s="39"/>
      <c r="AX13" s="39"/>
      <c r="AY13" s="39"/>
    </row>
    <row r="14" spans="1:51" x14ac:dyDescent="0.25">
      <c r="A14" s="4"/>
      <c r="B14" s="4">
        <v>6002</v>
      </c>
      <c r="C14" s="4"/>
      <c r="D14" s="224" t="s">
        <v>372</v>
      </c>
      <c r="E14" s="3">
        <f>SUM(E15:E18)</f>
        <v>232885.30000000002</v>
      </c>
      <c r="F14" s="3">
        <f t="shared" ref="F14:AY14" si="8">SUM(F15:F18)</f>
        <v>60326</v>
      </c>
      <c r="G14" s="3">
        <f t="shared" si="8"/>
        <v>172559.3</v>
      </c>
      <c r="H14" s="3">
        <f t="shared" si="8"/>
        <v>1400</v>
      </c>
      <c r="I14" s="3">
        <f t="shared" si="8"/>
        <v>2851.6</v>
      </c>
      <c r="J14" s="3">
        <f t="shared" si="8"/>
        <v>1170</v>
      </c>
      <c r="K14" s="3">
        <f t="shared" si="8"/>
        <v>174</v>
      </c>
      <c r="L14" s="3">
        <f t="shared" si="8"/>
        <v>2936</v>
      </c>
      <c r="M14" s="3">
        <f t="shared" si="8"/>
        <v>711</v>
      </c>
      <c r="N14" s="3">
        <f t="shared" si="8"/>
        <v>905</v>
      </c>
      <c r="O14" s="3">
        <f t="shared" si="8"/>
        <v>947</v>
      </c>
      <c r="P14" s="3">
        <f t="shared" si="8"/>
        <v>5204.5</v>
      </c>
      <c r="Q14" s="3">
        <f t="shared" si="8"/>
        <v>4060</v>
      </c>
      <c r="R14" s="3">
        <f t="shared" si="8"/>
        <v>919</v>
      </c>
      <c r="S14" s="3">
        <f t="shared" si="8"/>
        <v>3086.4</v>
      </c>
      <c r="T14" s="3">
        <f t="shared" si="8"/>
        <v>48251.299999999996</v>
      </c>
      <c r="U14" s="3">
        <f t="shared" si="8"/>
        <v>1820</v>
      </c>
      <c r="V14" s="3">
        <f t="shared" si="8"/>
        <v>11920.300000000001</v>
      </c>
      <c r="W14" s="3">
        <f t="shared" si="8"/>
        <v>1452.8</v>
      </c>
      <c r="X14" s="3">
        <f t="shared" si="8"/>
        <v>2568.5</v>
      </c>
      <c r="Y14" s="3">
        <f t="shared" si="8"/>
        <v>3255</v>
      </c>
      <c r="Z14" s="3">
        <f t="shared" si="8"/>
        <v>34287.4</v>
      </c>
      <c r="AA14" s="3">
        <f t="shared" si="8"/>
        <v>2720.2</v>
      </c>
      <c r="AB14" s="3">
        <f t="shared" si="8"/>
        <v>1114.1000000000001</v>
      </c>
      <c r="AC14" s="3">
        <f t="shared" si="8"/>
        <v>2502.9</v>
      </c>
      <c r="AD14" s="3">
        <f t="shared" si="8"/>
        <v>1261.2</v>
      </c>
      <c r="AE14" s="3">
        <f t="shared" si="8"/>
        <v>945.2</v>
      </c>
      <c r="AF14" s="3">
        <f t="shared" si="8"/>
        <v>1204</v>
      </c>
      <c r="AG14" s="3">
        <f t="shared" si="8"/>
        <v>582.79999999999995</v>
      </c>
      <c r="AH14" s="3">
        <f>SUM(AH15:AH18)</f>
        <v>2034.7</v>
      </c>
      <c r="AI14" s="3">
        <f t="shared" si="8"/>
        <v>2496</v>
      </c>
      <c r="AJ14" s="3">
        <f t="shared" si="8"/>
        <v>590.20000000000005</v>
      </c>
      <c r="AK14" s="3">
        <f t="shared" si="8"/>
        <v>3896</v>
      </c>
      <c r="AL14" s="3">
        <f t="shared" si="8"/>
        <v>3337.7999999999997</v>
      </c>
      <c r="AM14" s="3">
        <f t="shared" si="8"/>
        <v>450</v>
      </c>
      <c r="AN14" s="3">
        <f t="shared" si="8"/>
        <v>225</v>
      </c>
      <c r="AO14" s="3">
        <f t="shared" si="8"/>
        <v>215</v>
      </c>
      <c r="AP14" s="3">
        <f t="shared" si="8"/>
        <v>1017.6</v>
      </c>
      <c r="AQ14" s="3">
        <f t="shared" si="8"/>
        <v>2118.1</v>
      </c>
      <c r="AR14" s="3">
        <f t="shared" si="8"/>
        <v>550.09999999999991</v>
      </c>
      <c r="AS14" s="3">
        <f t="shared" si="8"/>
        <v>8171.2000000000007</v>
      </c>
      <c r="AT14" s="3">
        <f t="shared" si="8"/>
        <v>396</v>
      </c>
      <c r="AU14" s="3">
        <f t="shared" si="8"/>
        <v>4080</v>
      </c>
      <c r="AV14" s="3">
        <f t="shared" si="8"/>
        <v>1765</v>
      </c>
      <c r="AW14" s="3">
        <f t="shared" si="8"/>
        <v>1599.4</v>
      </c>
      <c r="AX14" s="3">
        <f t="shared" si="8"/>
        <v>1367</v>
      </c>
      <c r="AY14" s="3">
        <f t="shared" si="8"/>
        <v>0</v>
      </c>
    </row>
    <row r="15" spans="1:51" s="37" customFormat="1" x14ac:dyDescent="0.25">
      <c r="A15" s="38"/>
      <c r="B15" s="38"/>
      <c r="C15" s="38">
        <v>60021</v>
      </c>
      <c r="D15" s="214" t="s">
        <v>373</v>
      </c>
      <c r="E15" s="39">
        <v>111785.5</v>
      </c>
      <c r="F15" s="39">
        <v>53634.2</v>
      </c>
      <c r="G15" s="39">
        <v>58151.3</v>
      </c>
      <c r="H15" s="39">
        <v>500</v>
      </c>
      <c r="I15" s="39">
        <v>1760</v>
      </c>
      <c r="J15" s="39">
        <v>600</v>
      </c>
      <c r="K15" s="39">
        <v>114</v>
      </c>
      <c r="L15" s="39">
        <v>2636</v>
      </c>
      <c r="M15" s="39">
        <v>466</v>
      </c>
      <c r="N15" s="39">
        <v>300</v>
      </c>
      <c r="O15" s="39">
        <v>517</v>
      </c>
      <c r="P15" s="39">
        <v>2372</v>
      </c>
      <c r="Q15" s="39">
        <v>1920</v>
      </c>
      <c r="R15" s="39">
        <v>479</v>
      </c>
      <c r="S15" s="39">
        <v>2584.4</v>
      </c>
      <c r="T15" s="39">
        <v>10428.299999999999</v>
      </c>
      <c r="U15" s="39">
        <v>1800</v>
      </c>
      <c r="V15" s="39">
        <v>1644.4</v>
      </c>
      <c r="W15" s="39">
        <v>1200</v>
      </c>
      <c r="X15" s="39">
        <v>1120</v>
      </c>
      <c r="Y15" s="39">
        <v>724.3</v>
      </c>
      <c r="Z15" s="39">
        <v>4540.7</v>
      </c>
      <c r="AA15" s="39">
        <v>1333.4</v>
      </c>
      <c r="AB15" s="39">
        <v>575.70000000000005</v>
      </c>
      <c r="AC15" s="39">
        <v>1539.5</v>
      </c>
      <c r="AD15" s="39">
        <v>824.1</v>
      </c>
      <c r="AE15" s="39">
        <v>576.70000000000005</v>
      </c>
      <c r="AF15" s="39">
        <v>949.8</v>
      </c>
      <c r="AG15" s="39">
        <v>351.3</v>
      </c>
      <c r="AH15" s="39">
        <v>1417.2</v>
      </c>
      <c r="AI15" s="39">
        <v>1161</v>
      </c>
      <c r="AJ15" s="39">
        <v>459.2</v>
      </c>
      <c r="AK15" s="39">
        <v>550</v>
      </c>
      <c r="AL15" s="39">
        <v>1713.3</v>
      </c>
      <c r="AM15" s="39">
        <v>250</v>
      </c>
      <c r="AN15" s="39">
        <v>150</v>
      </c>
      <c r="AO15" s="39">
        <v>120</v>
      </c>
      <c r="AP15" s="39">
        <v>619</v>
      </c>
      <c r="AQ15" s="39">
        <v>1634.2</v>
      </c>
      <c r="AR15" s="39">
        <v>387.4</v>
      </c>
      <c r="AS15" s="39">
        <v>2090.4</v>
      </c>
      <c r="AT15" s="39">
        <v>367</v>
      </c>
      <c r="AU15" s="39">
        <v>1900</v>
      </c>
      <c r="AV15" s="39">
        <v>1500</v>
      </c>
      <c r="AW15" s="39">
        <v>1200</v>
      </c>
      <c r="AX15" s="39">
        <v>776</v>
      </c>
      <c r="AY15" s="39"/>
    </row>
    <row r="16" spans="1:51" s="37" customFormat="1" x14ac:dyDescent="0.25">
      <c r="A16" s="38"/>
      <c r="B16" s="38"/>
      <c r="C16" s="38">
        <v>60022</v>
      </c>
      <c r="D16" s="214" t="s">
        <v>374</v>
      </c>
      <c r="E16" s="39">
        <v>5507.3</v>
      </c>
      <c r="F16" s="39">
        <v>2290.8000000000002</v>
      </c>
      <c r="G16" s="39">
        <v>3216.5</v>
      </c>
      <c r="H16" s="39">
        <v>100</v>
      </c>
      <c r="I16" s="39">
        <v>591.6</v>
      </c>
      <c r="J16" s="39">
        <v>170</v>
      </c>
      <c r="K16" s="39">
        <v>10</v>
      </c>
      <c r="L16" s="39">
        <v>100</v>
      </c>
      <c r="M16" s="39">
        <v>45</v>
      </c>
      <c r="N16" s="39">
        <v>5</v>
      </c>
      <c r="O16" s="39">
        <v>30</v>
      </c>
      <c r="P16" s="39">
        <v>14.5</v>
      </c>
      <c r="Q16" s="39">
        <v>40</v>
      </c>
      <c r="R16" s="39">
        <v>40</v>
      </c>
      <c r="S16" s="39">
        <v>83</v>
      </c>
      <c r="T16" s="39">
        <v>147.9</v>
      </c>
      <c r="U16" s="39">
        <v>20</v>
      </c>
      <c r="V16" s="39">
        <v>18.2</v>
      </c>
      <c r="W16" s="39">
        <v>2.8</v>
      </c>
      <c r="X16" s="39"/>
      <c r="Y16" s="39">
        <v>30.7</v>
      </c>
      <c r="Z16" s="39">
        <v>308.3</v>
      </c>
      <c r="AA16" s="39">
        <v>587.1</v>
      </c>
      <c r="AB16" s="39">
        <v>33.200000000000003</v>
      </c>
      <c r="AC16" s="39">
        <v>39.299999999999997</v>
      </c>
      <c r="AD16" s="39">
        <v>85.9</v>
      </c>
      <c r="AE16" s="39">
        <v>8.5</v>
      </c>
      <c r="AF16" s="39"/>
      <c r="AG16" s="39">
        <v>71.5</v>
      </c>
      <c r="AH16" s="39">
        <v>242.5</v>
      </c>
      <c r="AI16" s="39">
        <v>30</v>
      </c>
      <c r="AJ16" s="39">
        <v>10</v>
      </c>
      <c r="AK16" s="39">
        <v>12</v>
      </c>
      <c r="AL16" s="39">
        <v>45</v>
      </c>
      <c r="AM16" s="39">
        <v>10</v>
      </c>
      <c r="AN16" s="39">
        <v>15</v>
      </c>
      <c r="AO16" s="39">
        <v>5</v>
      </c>
      <c r="AP16" s="39">
        <v>20</v>
      </c>
      <c r="AQ16" s="39">
        <v>74.5</v>
      </c>
      <c r="AR16" s="39"/>
      <c r="AS16" s="39"/>
      <c r="AT16" s="39">
        <v>5</v>
      </c>
      <c r="AU16" s="39">
        <v>70</v>
      </c>
      <c r="AV16" s="39">
        <v>15</v>
      </c>
      <c r="AW16" s="39">
        <v>24</v>
      </c>
      <c r="AX16" s="39">
        <v>56</v>
      </c>
      <c r="AY16" s="39"/>
    </row>
    <row r="17" spans="1:51" s="37" customFormat="1" x14ac:dyDescent="0.25">
      <c r="A17" s="38"/>
      <c r="B17" s="38"/>
      <c r="C17" s="38">
        <v>60023</v>
      </c>
      <c r="D17" s="214" t="s">
        <v>563</v>
      </c>
      <c r="E17" s="39">
        <v>115117.9</v>
      </c>
      <c r="F17" s="39">
        <v>4334.7</v>
      </c>
      <c r="G17" s="39">
        <v>110783.2</v>
      </c>
      <c r="H17" s="39">
        <v>800</v>
      </c>
      <c r="I17" s="39">
        <v>500</v>
      </c>
      <c r="J17" s="39">
        <v>400</v>
      </c>
      <c r="K17" s="39">
        <v>50</v>
      </c>
      <c r="L17" s="39">
        <v>200</v>
      </c>
      <c r="M17" s="39">
        <v>200</v>
      </c>
      <c r="N17" s="39">
        <v>600</v>
      </c>
      <c r="O17" s="39">
        <v>400</v>
      </c>
      <c r="P17" s="39">
        <v>2818</v>
      </c>
      <c r="Q17" s="39">
        <v>2100</v>
      </c>
      <c r="R17" s="39">
        <v>400</v>
      </c>
      <c r="S17" s="39">
        <v>419</v>
      </c>
      <c r="T17" s="39">
        <v>37608.6</v>
      </c>
      <c r="U17" s="39"/>
      <c r="V17" s="39">
        <v>10257.700000000001</v>
      </c>
      <c r="W17" s="39">
        <v>250</v>
      </c>
      <c r="X17" s="39">
        <v>1448.5</v>
      </c>
      <c r="Y17" s="39">
        <v>2500</v>
      </c>
      <c r="Z17" s="39">
        <v>29321.8</v>
      </c>
      <c r="AA17" s="39">
        <v>794.7</v>
      </c>
      <c r="AB17" s="39">
        <v>505.2</v>
      </c>
      <c r="AC17" s="39">
        <v>921.6</v>
      </c>
      <c r="AD17" s="39">
        <v>351.2</v>
      </c>
      <c r="AE17" s="39">
        <v>360</v>
      </c>
      <c r="AF17" s="39">
        <v>254.2</v>
      </c>
      <c r="AG17" s="39">
        <v>160</v>
      </c>
      <c r="AH17" s="39">
        <v>375</v>
      </c>
      <c r="AI17" s="39">
        <v>1305</v>
      </c>
      <c r="AJ17" s="39">
        <v>121</v>
      </c>
      <c r="AK17" s="39">
        <v>3330</v>
      </c>
      <c r="AL17" s="39">
        <v>1479.8</v>
      </c>
      <c r="AM17" s="39">
        <v>175</v>
      </c>
      <c r="AN17" s="39">
        <v>60</v>
      </c>
      <c r="AO17" s="39">
        <v>90</v>
      </c>
      <c r="AP17" s="39">
        <v>348.6</v>
      </c>
      <c r="AQ17" s="39">
        <v>409.4</v>
      </c>
      <c r="AR17" s="39">
        <v>162.69999999999999</v>
      </c>
      <c r="AS17" s="39">
        <v>6080.8</v>
      </c>
      <c r="AT17" s="39">
        <v>24</v>
      </c>
      <c r="AU17" s="39">
        <v>2100</v>
      </c>
      <c r="AV17" s="39">
        <v>250</v>
      </c>
      <c r="AW17" s="39">
        <v>351.4</v>
      </c>
      <c r="AX17" s="39">
        <v>500</v>
      </c>
      <c r="AY17" s="39"/>
    </row>
    <row r="18" spans="1:51" s="37" customFormat="1" x14ac:dyDescent="0.25">
      <c r="A18" s="38"/>
      <c r="B18" s="38"/>
      <c r="C18" s="38">
        <v>60028</v>
      </c>
      <c r="D18" s="214" t="s">
        <v>375</v>
      </c>
      <c r="E18" s="39">
        <v>474.6</v>
      </c>
      <c r="F18" s="39">
        <v>66.3</v>
      </c>
      <c r="G18" s="39">
        <v>408.3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>
        <v>66.5</v>
      </c>
      <c r="U18" s="39"/>
      <c r="V18" s="39"/>
      <c r="W18" s="39"/>
      <c r="X18" s="39"/>
      <c r="Y18" s="39"/>
      <c r="Z18" s="39">
        <v>116.6</v>
      </c>
      <c r="AA18" s="39">
        <v>5</v>
      </c>
      <c r="AB18" s="39"/>
      <c r="AC18" s="39">
        <v>2.5</v>
      </c>
      <c r="AD18" s="39"/>
      <c r="AE18" s="39"/>
      <c r="AF18" s="39"/>
      <c r="AG18" s="39"/>
      <c r="AH18" s="39"/>
      <c r="AI18" s="39"/>
      <c r="AJ18" s="39"/>
      <c r="AK18" s="39">
        <v>4</v>
      </c>
      <c r="AL18" s="39">
        <v>99.7</v>
      </c>
      <c r="AM18" s="39">
        <v>15</v>
      </c>
      <c r="AN18" s="39"/>
      <c r="AO18" s="39"/>
      <c r="AP18" s="39">
        <v>30</v>
      </c>
      <c r="AQ18" s="39"/>
      <c r="AR18" s="39"/>
      <c r="AS18" s="39"/>
      <c r="AT18" s="39"/>
      <c r="AU18" s="39">
        <v>10</v>
      </c>
      <c r="AV18" s="39"/>
      <c r="AW18" s="39">
        <v>24</v>
      </c>
      <c r="AX18" s="39">
        <v>35</v>
      </c>
      <c r="AY18" s="39"/>
    </row>
    <row r="19" spans="1:51" x14ac:dyDescent="0.25">
      <c r="A19" s="4"/>
      <c r="B19" s="4">
        <v>6003</v>
      </c>
      <c r="C19" s="4"/>
      <c r="D19" s="224" t="s">
        <v>376</v>
      </c>
      <c r="E19" s="3">
        <f>SUM(E20:E27)</f>
        <v>158484.20000000004</v>
      </c>
      <c r="F19" s="3">
        <f t="shared" ref="F19:AY19" si="9">SUM(F20:F27)</f>
        <v>3834.5</v>
      </c>
      <c r="G19" s="3">
        <f t="shared" si="9"/>
        <v>154649.70000000001</v>
      </c>
      <c r="H19" s="3">
        <f t="shared" si="9"/>
        <v>0</v>
      </c>
      <c r="I19" s="3">
        <f t="shared" si="9"/>
        <v>0</v>
      </c>
      <c r="J19" s="3">
        <f t="shared" si="9"/>
        <v>0</v>
      </c>
      <c r="K19" s="3">
        <f t="shared" si="9"/>
        <v>0</v>
      </c>
      <c r="L19" s="3">
        <f t="shared" si="9"/>
        <v>0</v>
      </c>
      <c r="M19" s="3">
        <f t="shared" si="9"/>
        <v>0</v>
      </c>
      <c r="N19" s="3">
        <f t="shared" si="9"/>
        <v>0</v>
      </c>
      <c r="O19" s="3">
        <f t="shared" si="9"/>
        <v>95935</v>
      </c>
      <c r="P19" s="3">
        <f t="shared" si="9"/>
        <v>4670</v>
      </c>
      <c r="Q19" s="3">
        <f t="shared" si="9"/>
        <v>42456</v>
      </c>
      <c r="R19" s="3">
        <f t="shared" si="9"/>
        <v>0</v>
      </c>
      <c r="S19" s="3">
        <f t="shared" si="9"/>
        <v>0</v>
      </c>
      <c r="T19" s="3">
        <f t="shared" si="9"/>
        <v>947.3</v>
      </c>
      <c r="U19" s="3">
        <f t="shared" si="9"/>
        <v>0</v>
      </c>
      <c r="V19" s="3">
        <f t="shared" si="9"/>
        <v>3</v>
      </c>
      <c r="W19" s="3">
        <f t="shared" si="9"/>
        <v>0</v>
      </c>
      <c r="X19" s="3">
        <f t="shared" si="9"/>
        <v>0</v>
      </c>
      <c r="Y19" s="3">
        <f t="shared" si="9"/>
        <v>0</v>
      </c>
      <c r="Z19" s="3">
        <f t="shared" si="9"/>
        <v>468.19999999999993</v>
      </c>
      <c r="AA19" s="3">
        <f t="shared" si="9"/>
        <v>985.8</v>
      </c>
      <c r="AB19" s="3">
        <f t="shared" si="9"/>
        <v>56.7</v>
      </c>
      <c r="AC19" s="3">
        <f t="shared" si="9"/>
        <v>8522</v>
      </c>
      <c r="AD19" s="3">
        <f t="shared" si="9"/>
        <v>125</v>
      </c>
      <c r="AE19" s="3">
        <f t="shared" si="9"/>
        <v>124.30000000000001</v>
      </c>
      <c r="AF19" s="3">
        <f t="shared" si="9"/>
        <v>158.5</v>
      </c>
      <c r="AG19" s="3">
        <f t="shared" si="9"/>
        <v>0</v>
      </c>
      <c r="AH19" s="3">
        <f t="shared" si="9"/>
        <v>0</v>
      </c>
      <c r="AI19" s="3">
        <f t="shared" si="9"/>
        <v>0</v>
      </c>
      <c r="AJ19" s="3">
        <f t="shared" si="9"/>
        <v>0</v>
      </c>
      <c r="AK19" s="3">
        <f t="shared" si="9"/>
        <v>0</v>
      </c>
      <c r="AL19" s="3">
        <f t="shared" si="9"/>
        <v>0</v>
      </c>
      <c r="AM19" s="3">
        <f t="shared" si="9"/>
        <v>31</v>
      </c>
      <c r="AN19" s="3">
        <f t="shared" si="9"/>
        <v>0</v>
      </c>
      <c r="AO19" s="3">
        <f t="shared" si="9"/>
        <v>0</v>
      </c>
      <c r="AP19" s="3">
        <f t="shared" si="9"/>
        <v>0</v>
      </c>
      <c r="AQ19" s="3">
        <f t="shared" si="9"/>
        <v>154.9</v>
      </c>
      <c r="AR19" s="3">
        <f t="shared" si="9"/>
        <v>0</v>
      </c>
      <c r="AS19" s="3">
        <f t="shared" si="9"/>
        <v>0</v>
      </c>
      <c r="AT19" s="3">
        <f t="shared" si="9"/>
        <v>0</v>
      </c>
      <c r="AU19" s="3">
        <f t="shared" si="9"/>
        <v>0</v>
      </c>
      <c r="AV19" s="3">
        <f t="shared" si="9"/>
        <v>0</v>
      </c>
      <c r="AW19" s="3">
        <f t="shared" si="9"/>
        <v>0</v>
      </c>
      <c r="AX19" s="3">
        <f t="shared" si="9"/>
        <v>0</v>
      </c>
      <c r="AY19" s="3">
        <f t="shared" si="9"/>
        <v>0</v>
      </c>
    </row>
    <row r="20" spans="1:51" s="37" customFormat="1" x14ac:dyDescent="0.25">
      <c r="A20" s="38"/>
      <c r="B20" s="38"/>
      <c r="C20" s="38">
        <v>60031</v>
      </c>
      <c r="D20" s="214" t="s">
        <v>377</v>
      </c>
      <c r="E20" s="39">
        <v>142217.20000000001</v>
      </c>
      <c r="F20" s="39">
        <v>32.200000000000003</v>
      </c>
      <c r="G20" s="39">
        <v>142185</v>
      </c>
      <c r="H20" s="39"/>
      <c r="I20" s="39"/>
      <c r="J20" s="39"/>
      <c r="K20" s="39"/>
      <c r="L20" s="39"/>
      <c r="M20" s="39"/>
      <c r="N20" s="39"/>
      <c r="O20" s="39">
        <v>95735</v>
      </c>
      <c r="P20" s="39">
        <v>4084</v>
      </c>
      <c r="Q20" s="39">
        <v>42256</v>
      </c>
      <c r="R20" s="39"/>
      <c r="S20" s="39"/>
      <c r="T20" s="39">
        <v>3.3</v>
      </c>
      <c r="U20" s="39"/>
      <c r="V20" s="39"/>
      <c r="W20" s="39"/>
      <c r="X20" s="39"/>
      <c r="Y20" s="39"/>
      <c r="Z20" s="39">
        <v>29</v>
      </c>
      <c r="AA20" s="39">
        <v>39.700000000000003</v>
      </c>
      <c r="AB20" s="39"/>
      <c r="AC20" s="39">
        <v>30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>
        <v>8</v>
      </c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</row>
    <row r="21" spans="1:51" s="37" customFormat="1" x14ac:dyDescent="0.25">
      <c r="A21" s="38"/>
      <c r="B21" s="38"/>
      <c r="C21" s="38">
        <v>60032</v>
      </c>
      <c r="D21" s="214" t="s">
        <v>378</v>
      </c>
      <c r="E21" s="39">
        <v>3291.5</v>
      </c>
      <c r="F21" s="39">
        <v>124.8</v>
      </c>
      <c r="G21" s="39">
        <v>3166.7</v>
      </c>
      <c r="H21" s="39"/>
      <c r="I21" s="39"/>
      <c r="J21" s="39"/>
      <c r="K21" s="39"/>
      <c r="L21" s="39"/>
      <c r="M21" s="39"/>
      <c r="N21" s="39"/>
      <c r="O21" s="39"/>
      <c r="P21" s="39">
        <v>365</v>
      </c>
      <c r="Q21" s="39"/>
      <c r="R21" s="39"/>
      <c r="S21" s="39"/>
      <c r="T21" s="39"/>
      <c r="U21" s="39"/>
      <c r="V21" s="39"/>
      <c r="W21" s="39"/>
      <c r="X21" s="39"/>
      <c r="Y21" s="39"/>
      <c r="Z21" s="39">
        <v>23.9</v>
      </c>
      <c r="AA21" s="39">
        <v>164.8</v>
      </c>
      <c r="AB21" s="39"/>
      <c r="AC21" s="39">
        <v>2613</v>
      </c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</row>
    <row r="22" spans="1:51" s="37" customFormat="1" x14ac:dyDescent="0.25">
      <c r="A22" s="38"/>
      <c r="B22" s="38"/>
      <c r="C22" s="38">
        <v>60033</v>
      </c>
      <c r="D22" s="214" t="s">
        <v>379</v>
      </c>
      <c r="E22" s="39">
        <v>2186.6</v>
      </c>
      <c r="F22" s="39">
        <v>1466.9</v>
      </c>
      <c r="G22" s="39">
        <v>719.7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>
        <v>12</v>
      </c>
      <c r="U22" s="39"/>
      <c r="V22" s="39">
        <v>3</v>
      </c>
      <c r="W22" s="39"/>
      <c r="X22" s="39"/>
      <c r="Y22" s="39"/>
      <c r="Z22" s="39">
        <v>32.799999999999997</v>
      </c>
      <c r="AA22" s="39">
        <v>157.5</v>
      </c>
      <c r="AB22" s="39"/>
      <c r="AC22" s="39">
        <v>375.3</v>
      </c>
      <c r="AD22" s="39"/>
      <c r="AE22" s="39">
        <v>50.6</v>
      </c>
      <c r="AF22" s="39">
        <v>88.5</v>
      </c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</row>
    <row r="23" spans="1:51" s="37" customFormat="1" x14ac:dyDescent="0.25">
      <c r="A23" s="38"/>
      <c r="B23" s="38"/>
      <c r="C23" s="38">
        <v>60034</v>
      </c>
      <c r="D23" s="214" t="s">
        <v>380</v>
      </c>
      <c r="E23" s="39">
        <v>1160.7</v>
      </c>
      <c r="F23" s="39">
        <v>288.89999999999998</v>
      </c>
      <c r="G23" s="39">
        <v>871.8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>
        <v>34.1</v>
      </c>
      <c r="AA23" s="39">
        <v>207.5</v>
      </c>
      <c r="AB23" s="39"/>
      <c r="AC23" s="39">
        <v>572.5</v>
      </c>
      <c r="AD23" s="39"/>
      <c r="AE23" s="39">
        <v>5.7</v>
      </c>
      <c r="AF23" s="39">
        <v>40</v>
      </c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</row>
    <row r="24" spans="1:51" s="37" customFormat="1" x14ac:dyDescent="0.25">
      <c r="A24" s="38"/>
      <c r="B24" s="38"/>
      <c r="C24" s="38">
        <v>60035</v>
      </c>
      <c r="D24" s="214" t="s">
        <v>381</v>
      </c>
      <c r="E24" s="39">
        <v>624.79999999999995</v>
      </c>
      <c r="F24" s="39">
        <v>170.9</v>
      </c>
      <c r="G24" s="39">
        <v>453.9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>
        <v>15.4</v>
      </c>
      <c r="AA24" s="39">
        <v>193.5</v>
      </c>
      <c r="AB24" s="39"/>
      <c r="AC24" s="39">
        <v>215</v>
      </c>
      <c r="AD24" s="39"/>
      <c r="AE24" s="39"/>
      <c r="AF24" s="39">
        <v>30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</row>
    <row r="25" spans="1:51" s="37" customFormat="1" x14ac:dyDescent="0.25">
      <c r="A25" s="38"/>
      <c r="B25" s="38"/>
      <c r="C25" s="38">
        <v>60036</v>
      </c>
      <c r="D25" s="214" t="s">
        <v>564</v>
      </c>
      <c r="E25" s="39">
        <v>4888</v>
      </c>
      <c r="F25" s="39">
        <v>379.6</v>
      </c>
      <c r="G25" s="39">
        <v>4508.3999999999996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>
        <v>12.1</v>
      </c>
      <c r="AA25" s="39">
        <v>70</v>
      </c>
      <c r="AB25" s="39"/>
      <c r="AC25" s="39">
        <v>4426.3</v>
      </c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</row>
    <row r="26" spans="1:51" s="37" customFormat="1" x14ac:dyDescent="0.25">
      <c r="A26" s="38"/>
      <c r="B26" s="38"/>
      <c r="C26" s="38">
        <v>60037</v>
      </c>
      <c r="D26" s="214" t="s">
        <v>565</v>
      </c>
      <c r="E26" s="39">
        <v>3861.7</v>
      </c>
      <c r="F26" s="39">
        <v>1356.5</v>
      </c>
      <c r="G26" s="39">
        <v>2505.1999999999998</v>
      </c>
      <c r="H26" s="39"/>
      <c r="I26" s="39"/>
      <c r="J26" s="39"/>
      <c r="K26" s="39"/>
      <c r="L26" s="39"/>
      <c r="M26" s="39"/>
      <c r="N26" s="39"/>
      <c r="O26" s="39">
        <v>200</v>
      </c>
      <c r="P26" s="39"/>
      <c r="Q26" s="39">
        <v>200</v>
      </c>
      <c r="R26" s="39"/>
      <c r="S26" s="39"/>
      <c r="T26" s="39">
        <v>932</v>
      </c>
      <c r="U26" s="39"/>
      <c r="V26" s="39"/>
      <c r="W26" s="39"/>
      <c r="X26" s="39"/>
      <c r="Y26" s="39"/>
      <c r="Z26" s="39">
        <v>318.89999999999998</v>
      </c>
      <c r="AA26" s="39">
        <v>152.80000000000001</v>
      </c>
      <c r="AB26" s="39">
        <v>56.7</v>
      </c>
      <c r="AC26" s="39">
        <v>288.89999999999998</v>
      </c>
      <c r="AD26" s="39">
        <v>125</v>
      </c>
      <c r="AE26" s="39">
        <v>68</v>
      </c>
      <c r="AF26" s="39"/>
      <c r="AG26" s="39"/>
      <c r="AH26" s="39"/>
      <c r="AI26" s="39"/>
      <c r="AJ26" s="39"/>
      <c r="AK26" s="39"/>
      <c r="AL26" s="39"/>
      <c r="AM26" s="39">
        <v>8</v>
      </c>
      <c r="AN26" s="39"/>
      <c r="AO26" s="39"/>
      <c r="AP26" s="39"/>
      <c r="AQ26" s="39">
        <v>154.9</v>
      </c>
      <c r="AR26" s="39"/>
      <c r="AS26" s="39"/>
      <c r="AT26" s="39"/>
      <c r="AU26" s="39"/>
      <c r="AV26" s="39"/>
      <c r="AW26" s="39"/>
      <c r="AX26" s="39"/>
      <c r="AY26" s="39"/>
    </row>
    <row r="27" spans="1:51" s="37" customFormat="1" x14ac:dyDescent="0.25">
      <c r="A27" s="38"/>
      <c r="B27" s="38"/>
      <c r="C27" s="38">
        <v>60038</v>
      </c>
      <c r="D27" s="214" t="s">
        <v>382</v>
      </c>
      <c r="E27" s="39">
        <v>253.7</v>
      </c>
      <c r="F27" s="39">
        <v>14.7</v>
      </c>
      <c r="G27" s="39">
        <v>239</v>
      </c>
      <c r="H27" s="39"/>
      <c r="I27" s="39"/>
      <c r="J27" s="39"/>
      <c r="K27" s="39"/>
      <c r="L27" s="39"/>
      <c r="M27" s="39"/>
      <c r="N27" s="39"/>
      <c r="O27" s="39"/>
      <c r="P27" s="39">
        <v>221</v>
      </c>
      <c r="Q27" s="39"/>
      <c r="R27" s="39"/>
      <c r="S27" s="39"/>
      <c r="T27" s="39"/>
      <c r="U27" s="39"/>
      <c r="V27" s="39"/>
      <c r="W27" s="39"/>
      <c r="X27" s="39"/>
      <c r="Y27" s="39"/>
      <c r="Z27" s="39">
        <v>2</v>
      </c>
      <c r="AA27" s="39"/>
      <c r="AB27" s="39"/>
      <c r="AC27" s="39">
        <v>1</v>
      </c>
      <c r="AD27" s="39"/>
      <c r="AE27" s="39"/>
      <c r="AF27" s="39"/>
      <c r="AG27" s="39"/>
      <c r="AH27" s="39"/>
      <c r="AI27" s="39"/>
      <c r="AJ27" s="39"/>
      <c r="AK27" s="39"/>
      <c r="AL27" s="39"/>
      <c r="AM27" s="39">
        <v>15</v>
      </c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</row>
    <row r="28" spans="1:51" x14ac:dyDescent="0.25">
      <c r="A28" s="4"/>
      <c r="B28" s="4">
        <v>6004</v>
      </c>
      <c r="C28" s="4"/>
      <c r="D28" s="224" t="s">
        <v>383</v>
      </c>
      <c r="E28" s="3">
        <f>SUM(E29:E32)</f>
        <v>166633.29999999999</v>
      </c>
      <c r="F28" s="3">
        <f t="shared" ref="F28:X28" si="10">SUM(F29:F32)</f>
        <v>6317.4999999999991</v>
      </c>
      <c r="G28" s="3">
        <f>SUM(G29:G32)</f>
        <v>160315.79999999999</v>
      </c>
      <c r="H28" s="3">
        <f t="shared" ref="H28:K28" si="11">SUM(H29:H32)</f>
        <v>1100</v>
      </c>
      <c r="I28" s="3">
        <f t="shared" si="11"/>
        <v>2950</v>
      </c>
      <c r="J28" s="3">
        <f t="shared" si="11"/>
        <v>1094</v>
      </c>
      <c r="K28" s="3">
        <f t="shared" si="11"/>
        <v>199.5</v>
      </c>
      <c r="L28" s="3">
        <f t="shared" si="10"/>
        <v>5060</v>
      </c>
      <c r="M28" s="3">
        <f t="shared" si="10"/>
        <v>740</v>
      </c>
      <c r="N28" s="3">
        <f t="shared" si="10"/>
        <v>40</v>
      </c>
      <c r="O28" s="3">
        <f t="shared" si="10"/>
        <v>59798</v>
      </c>
      <c r="P28" s="3">
        <f t="shared" si="10"/>
        <v>62707</v>
      </c>
      <c r="Q28" s="3">
        <f t="shared" si="10"/>
        <v>8332</v>
      </c>
      <c r="R28" s="3">
        <f t="shared" si="10"/>
        <v>16</v>
      </c>
      <c r="S28" s="3">
        <f t="shared" si="10"/>
        <v>75</v>
      </c>
      <c r="T28" s="3">
        <f t="shared" si="10"/>
        <v>5694.3</v>
      </c>
      <c r="U28" s="3">
        <f t="shared" si="10"/>
        <v>44</v>
      </c>
      <c r="V28" s="3">
        <f t="shared" si="10"/>
        <v>644.79999999999995</v>
      </c>
      <c r="W28" s="3">
        <f t="shared" si="10"/>
        <v>272.60000000000002</v>
      </c>
      <c r="X28" s="3">
        <f t="shared" si="10"/>
        <v>0</v>
      </c>
      <c r="Y28" s="3">
        <f>SUM(Y29:Y32)</f>
        <v>1996.3</v>
      </c>
      <c r="Z28" s="3">
        <f>SUM(Z29:Z32)</f>
        <v>323.7</v>
      </c>
      <c r="AA28" s="3">
        <f t="shared" ref="AA28:AY28" si="12">SUM(AA29:AA32)</f>
        <v>256.29999999999995</v>
      </c>
      <c r="AB28" s="3">
        <f t="shared" si="12"/>
        <v>635.79999999999995</v>
      </c>
      <c r="AC28" s="3">
        <f t="shared" si="12"/>
        <v>625.19999999999993</v>
      </c>
      <c r="AD28" s="3">
        <f t="shared" si="12"/>
        <v>477</v>
      </c>
      <c r="AE28" s="3">
        <f t="shared" si="12"/>
        <v>1813.5</v>
      </c>
      <c r="AF28" s="3">
        <f t="shared" si="12"/>
        <v>28.5</v>
      </c>
      <c r="AG28" s="3">
        <f t="shared" si="12"/>
        <v>43.099999999999994</v>
      </c>
      <c r="AH28" s="3">
        <f t="shared" si="12"/>
        <v>171.2</v>
      </c>
      <c r="AI28" s="3">
        <f t="shared" si="12"/>
        <v>25.3</v>
      </c>
      <c r="AJ28" s="3">
        <f t="shared" si="12"/>
        <v>30</v>
      </c>
      <c r="AK28" s="3">
        <f t="shared" si="12"/>
        <v>512</v>
      </c>
      <c r="AL28" s="3">
        <f t="shared" si="12"/>
        <v>520</v>
      </c>
      <c r="AM28" s="3">
        <f t="shared" si="12"/>
        <v>20</v>
      </c>
      <c r="AN28" s="3">
        <f t="shared" si="12"/>
        <v>74</v>
      </c>
      <c r="AO28" s="3">
        <f t="shared" si="12"/>
        <v>1140</v>
      </c>
      <c r="AP28" s="3">
        <f t="shared" si="12"/>
        <v>368.1</v>
      </c>
      <c r="AQ28" s="3">
        <f t="shared" si="12"/>
        <v>122</v>
      </c>
      <c r="AR28" s="3">
        <f t="shared" si="12"/>
        <v>3.6</v>
      </c>
      <c r="AS28" s="3">
        <f t="shared" si="12"/>
        <v>550</v>
      </c>
      <c r="AT28" s="3">
        <f t="shared" si="12"/>
        <v>530</v>
      </c>
      <c r="AU28" s="3">
        <f t="shared" si="12"/>
        <v>182</v>
      </c>
      <c r="AV28" s="3">
        <f t="shared" si="12"/>
        <v>500</v>
      </c>
      <c r="AW28" s="3">
        <f t="shared" si="12"/>
        <v>63</v>
      </c>
      <c r="AX28" s="3">
        <f t="shared" si="12"/>
        <v>550</v>
      </c>
      <c r="AY28" s="3">
        <f t="shared" si="12"/>
        <v>0</v>
      </c>
    </row>
    <row r="29" spans="1:51" s="37" customFormat="1" x14ac:dyDescent="0.25">
      <c r="A29" s="38"/>
      <c r="B29" s="38"/>
      <c r="C29" s="38">
        <v>60041</v>
      </c>
      <c r="D29" s="214" t="s">
        <v>384</v>
      </c>
      <c r="E29" s="39">
        <v>129543.6</v>
      </c>
      <c r="F29" s="39">
        <v>5717.7</v>
      </c>
      <c r="G29" s="39">
        <v>123825.9</v>
      </c>
      <c r="H29" s="39">
        <v>600</v>
      </c>
      <c r="I29" s="39">
        <v>2950</v>
      </c>
      <c r="J29" s="39">
        <v>1044</v>
      </c>
      <c r="K29" s="39">
        <v>188</v>
      </c>
      <c r="L29" s="39">
        <v>560</v>
      </c>
      <c r="M29" s="39">
        <v>450</v>
      </c>
      <c r="N29" s="39">
        <v>40</v>
      </c>
      <c r="O29" s="39">
        <v>38777</v>
      </c>
      <c r="P29" s="39">
        <v>53907</v>
      </c>
      <c r="Q29" s="39">
        <v>8332</v>
      </c>
      <c r="R29" s="39">
        <v>16</v>
      </c>
      <c r="S29" s="39">
        <v>75</v>
      </c>
      <c r="T29" s="39">
        <v>5655.8</v>
      </c>
      <c r="U29" s="39">
        <v>34</v>
      </c>
      <c r="V29" s="39">
        <v>469.8</v>
      </c>
      <c r="W29" s="39">
        <v>210.6</v>
      </c>
      <c r="X29" s="39"/>
      <c r="Y29" s="39">
        <v>1990</v>
      </c>
      <c r="Z29" s="39">
        <v>95.6</v>
      </c>
      <c r="AA29" s="39">
        <v>69.599999999999994</v>
      </c>
      <c r="AB29" s="39">
        <v>385.8</v>
      </c>
      <c r="AC29" s="39">
        <v>601.4</v>
      </c>
      <c r="AD29" s="39">
        <v>280</v>
      </c>
      <c r="AE29" s="39">
        <v>1813.5</v>
      </c>
      <c r="AF29" s="39">
        <v>28.5</v>
      </c>
      <c r="AG29" s="39"/>
      <c r="AH29" s="39">
        <v>154.19999999999999</v>
      </c>
      <c r="AI29" s="39">
        <v>15</v>
      </c>
      <c r="AJ29" s="39">
        <v>20</v>
      </c>
      <c r="AK29" s="39">
        <v>512</v>
      </c>
      <c r="AL29" s="39">
        <v>520</v>
      </c>
      <c r="AM29" s="39">
        <v>20</v>
      </c>
      <c r="AN29" s="39">
        <v>74</v>
      </c>
      <c r="AO29" s="39">
        <v>1140</v>
      </c>
      <c r="AP29" s="39">
        <v>348.1</v>
      </c>
      <c r="AQ29" s="39">
        <v>114</v>
      </c>
      <c r="AR29" s="39"/>
      <c r="AS29" s="39">
        <v>550</v>
      </c>
      <c r="AT29" s="39">
        <v>530</v>
      </c>
      <c r="AU29" s="39">
        <v>162</v>
      </c>
      <c r="AV29" s="39">
        <v>500</v>
      </c>
      <c r="AW29" s="39">
        <v>63</v>
      </c>
      <c r="AX29" s="39">
        <v>530</v>
      </c>
      <c r="AY29" s="39"/>
    </row>
    <row r="30" spans="1:51" s="37" customFormat="1" x14ac:dyDescent="0.25">
      <c r="A30" s="38"/>
      <c r="B30" s="38"/>
      <c r="C30" s="38">
        <v>60042</v>
      </c>
      <c r="D30" s="214" t="s">
        <v>385</v>
      </c>
      <c r="E30" s="39">
        <v>10068</v>
      </c>
      <c r="F30" s="39">
        <v>490.4</v>
      </c>
      <c r="G30" s="39">
        <v>9577.6</v>
      </c>
      <c r="H30" s="39"/>
      <c r="I30" s="39"/>
      <c r="J30" s="39"/>
      <c r="K30" s="39"/>
      <c r="L30" s="39">
        <v>100</v>
      </c>
      <c r="M30" s="39">
        <v>250</v>
      </c>
      <c r="N30" s="39"/>
      <c r="O30" s="39"/>
      <c r="P30" s="39">
        <v>8800</v>
      </c>
      <c r="Q30" s="39"/>
      <c r="R30" s="39"/>
      <c r="S30" s="39"/>
      <c r="T30" s="39">
        <v>4.8</v>
      </c>
      <c r="U30" s="39">
        <v>10</v>
      </c>
      <c r="V30" s="39">
        <v>170</v>
      </c>
      <c r="W30" s="39">
        <v>47</v>
      </c>
      <c r="X30" s="39"/>
      <c r="Y30" s="39">
        <v>6.3</v>
      </c>
      <c r="Z30" s="39">
        <v>39.299999999999997</v>
      </c>
      <c r="AA30" s="39">
        <v>70.099999999999994</v>
      </c>
      <c r="AB30" s="39"/>
      <c r="AC30" s="39">
        <v>23.8</v>
      </c>
      <c r="AD30" s="39"/>
      <c r="AE30" s="39"/>
      <c r="AF30" s="39"/>
      <c r="AG30" s="39"/>
      <c r="AH30" s="39">
        <v>17</v>
      </c>
      <c r="AI30" s="39">
        <v>10.3</v>
      </c>
      <c r="AJ30" s="39"/>
      <c r="AK30" s="39"/>
      <c r="AL30" s="39"/>
      <c r="AM30" s="39"/>
      <c r="AN30" s="39"/>
      <c r="AO30" s="39"/>
      <c r="AP30" s="39"/>
      <c r="AQ30" s="39">
        <v>8</v>
      </c>
      <c r="AR30" s="39">
        <v>1</v>
      </c>
      <c r="AS30" s="39"/>
      <c r="AT30" s="39"/>
      <c r="AU30" s="39"/>
      <c r="AV30" s="39"/>
      <c r="AW30" s="39"/>
      <c r="AX30" s="39">
        <v>20</v>
      </c>
      <c r="AY30" s="39"/>
    </row>
    <row r="31" spans="1:51" s="37" customFormat="1" x14ac:dyDescent="0.25">
      <c r="A31" s="40"/>
      <c r="B31" s="40"/>
      <c r="C31" s="38">
        <v>60043</v>
      </c>
      <c r="D31" s="214" t="s">
        <v>386</v>
      </c>
      <c r="E31" s="39">
        <v>5441.9</v>
      </c>
      <c r="F31" s="39"/>
      <c r="G31" s="39">
        <v>5441.9</v>
      </c>
      <c r="H31" s="39">
        <v>500</v>
      </c>
      <c r="I31" s="39"/>
      <c r="J31" s="39">
        <v>50</v>
      </c>
      <c r="K31" s="39">
        <v>10.5</v>
      </c>
      <c r="L31" s="39">
        <v>4400</v>
      </c>
      <c r="M31" s="39">
        <v>40</v>
      </c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>
        <v>148</v>
      </c>
      <c r="AA31" s="39"/>
      <c r="AB31" s="39">
        <v>250</v>
      </c>
      <c r="AC31" s="39"/>
      <c r="AD31" s="39"/>
      <c r="AE31" s="39"/>
      <c r="AF31" s="39"/>
      <c r="AG31" s="39">
        <v>10.8</v>
      </c>
      <c r="AH31" s="39"/>
      <c r="AI31" s="39"/>
      <c r="AJ31" s="39">
        <v>10</v>
      </c>
      <c r="AK31" s="39"/>
      <c r="AL31" s="39"/>
      <c r="AM31" s="39"/>
      <c r="AN31" s="39"/>
      <c r="AO31" s="39"/>
      <c r="AP31" s="39"/>
      <c r="AQ31" s="39"/>
      <c r="AR31" s="39">
        <v>2.6</v>
      </c>
      <c r="AS31" s="39"/>
      <c r="AT31" s="39"/>
      <c r="AU31" s="39">
        <v>20</v>
      </c>
      <c r="AV31" s="39"/>
      <c r="AW31" s="39"/>
      <c r="AX31" s="39"/>
      <c r="AY31" s="39"/>
    </row>
    <row r="32" spans="1:51" s="37" customFormat="1" x14ac:dyDescent="0.25">
      <c r="A32" s="38"/>
      <c r="B32" s="38"/>
      <c r="C32" s="38">
        <v>60048</v>
      </c>
      <c r="D32" s="217" t="s">
        <v>387</v>
      </c>
      <c r="E32" s="39">
        <v>21579.8</v>
      </c>
      <c r="F32" s="39">
        <v>109.4</v>
      </c>
      <c r="G32" s="39">
        <v>21470.400000000001</v>
      </c>
      <c r="H32" s="39"/>
      <c r="I32" s="39"/>
      <c r="J32" s="39"/>
      <c r="K32" s="39">
        <v>1</v>
      </c>
      <c r="L32" s="39"/>
      <c r="M32" s="39"/>
      <c r="N32" s="39"/>
      <c r="O32" s="39">
        <v>21021</v>
      </c>
      <c r="P32" s="39"/>
      <c r="Q32" s="39"/>
      <c r="R32" s="39"/>
      <c r="S32" s="39"/>
      <c r="T32" s="39">
        <v>33.700000000000003</v>
      </c>
      <c r="U32" s="39"/>
      <c r="V32" s="39">
        <v>5</v>
      </c>
      <c r="W32" s="39">
        <v>15</v>
      </c>
      <c r="X32" s="39"/>
      <c r="Y32" s="39"/>
      <c r="Z32" s="39">
        <v>40.799999999999997</v>
      </c>
      <c r="AA32" s="39">
        <v>116.6</v>
      </c>
      <c r="AB32" s="39"/>
      <c r="AC32" s="39"/>
      <c r="AD32" s="39">
        <v>197</v>
      </c>
      <c r="AE32" s="39"/>
      <c r="AF32" s="39"/>
      <c r="AG32" s="39">
        <v>32.299999999999997</v>
      </c>
      <c r="AH32" s="39"/>
      <c r="AI32" s="39"/>
      <c r="AJ32" s="39"/>
      <c r="AK32" s="39"/>
      <c r="AL32" s="39"/>
      <c r="AM32" s="39"/>
      <c r="AN32" s="39"/>
      <c r="AO32" s="39"/>
      <c r="AP32" s="39">
        <v>20</v>
      </c>
      <c r="AQ32" s="39"/>
      <c r="AR32" s="39"/>
      <c r="AS32" s="39"/>
      <c r="AT32" s="39"/>
      <c r="AU32" s="39"/>
      <c r="AV32" s="39"/>
      <c r="AW32" s="39"/>
      <c r="AX32" s="39"/>
      <c r="AY32" s="39"/>
    </row>
    <row r="33" spans="1:51" x14ac:dyDescent="0.25">
      <c r="A33" s="4"/>
      <c r="B33" s="4">
        <v>6005</v>
      </c>
      <c r="C33" s="4"/>
      <c r="D33" s="224" t="s">
        <v>388</v>
      </c>
      <c r="E33" s="3">
        <f t="shared" ref="E33:AY33" si="13">SUM(E34:E39)</f>
        <v>459895.30000000005</v>
      </c>
      <c r="F33" s="3">
        <f t="shared" si="13"/>
        <v>131103.5</v>
      </c>
      <c r="G33" s="3">
        <f t="shared" si="13"/>
        <v>328791.80000000005</v>
      </c>
      <c r="H33" s="3">
        <f t="shared" si="13"/>
        <v>1261</v>
      </c>
      <c r="I33" s="3">
        <f t="shared" si="13"/>
        <v>11854.5</v>
      </c>
      <c r="J33" s="3">
        <f t="shared" si="13"/>
        <v>3747</v>
      </c>
      <c r="K33" s="3">
        <f t="shared" si="13"/>
        <v>246.5</v>
      </c>
      <c r="L33" s="3">
        <f t="shared" si="13"/>
        <v>5106</v>
      </c>
      <c r="M33" s="3">
        <f t="shared" si="13"/>
        <v>1480</v>
      </c>
      <c r="N33" s="3">
        <f t="shared" si="13"/>
        <v>726</v>
      </c>
      <c r="O33" s="3">
        <f t="shared" si="13"/>
        <v>7760</v>
      </c>
      <c r="P33" s="3">
        <f t="shared" si="13"/>
        <v>144215</v>
      </c>
      <c r="Q33" s="3">
        <f t="shared" si="13"/>
        <v>11509</v>
      </c>
      <c r="R33" s="3">
        <f t="shared" si="13"/>
        <v>1120</v>
      </c>
      <c r="S33" s="3">
        <f t="shared" si="13"/>
        <v>13758.3</v>
      </c>
      <c r="T33" s="3">
        <f t="shared" si="13"/>
        <v>10196.1</v>
      </c>
      <c r="U33" s="3">
        <f t="shared" si="13"/>
        <v>7500</v>
      </c>
      <c r="V33" s="3">
        <f t="shared" si="13"/>
        <v>2795.5</v>
      </c>
      <c r="W33" s="3">
        <f t="shared" si="13"/>
        <v>3554.7</v>
      </c>
      <c r="X33" s="3">
        <f t="shared" si="13"/>
        <v>2370</v>
      </c>
      <c r="Y33" s="3">
        <f t="shared" si="13"/>
        <v>4914</v>
      </c>
      <c r="Z33" s="3">
        <f t="shared" si="13"/>
        <v>10628.5</v>
      </c>
      <c r="AA33" s="3">
        <f t="shared" si="13"/>
        <v>6961.2</v>
      </c>
      <c r="AB33" s="3">
        <f t="shared" si="13"/>
        <v>4718.2000000000007</v>
      </c>
      <c r="AC33" s="3">
        <f t="shared" si="13"/>
        <v>3162.9</v>
      </c>
      <c r="AD33" s="3">
        <f t="shared" si="13"/>
        <v>2176.6</v>
      </c>
      <c r="AE33" s="3">
        <f t="shared" si="13"/>
        <v>1754.8</v>
      </c>
      <c r="AF33" s="3">
        <f t="shared" si="13"/>
        <v>5456.9</v>
      </c>
      <c r="AG33" s="3">
        <f t="shared" si="13"/>
        <v>1643</v>
      </c>
      <c r="AH33" s="3">
        <f t="shared" si="13"/>
        <v>5142</v>
      </c>
      <c r="AI33" s="3">
        <f t="shared" si="13"/>
        <v>1237.4000000000001</v>
      </c>
      <c r="AJ33" s="3">
        <f t="shared" si="13"/>
        <v>1242</v>
      </c>
      <c r="AK33" s="3">
        <f t="shared" si="13"/>
        <v>3216.4</v>
      </c>
      <c r="AL33" s="3">
        <f t="shared" si="13"/>
        <v>4113.9000000000005</v>
      </c>
      <c r="AM33" s="3">
        <f t="shared" si="13"/>
        <v>574</v>
      </c>
      <c r="AN33" s="3">
        <f t="shared" si="13"/>
        <v>341</v>
      </c>
      <c r="AO33" s="3">
        <f t="shared" si="13"/>
        <v>410</v>
      </c>
      <c r="AP33" s="3">
        <f t="shared" si="13"/>
        <v>798.3</v>
      </c>
      <c r="AQ33" s="3">
        <f t="shared" si="13"/>
        <v>6696.1</v>
      </c>
      <c r="AR33" s="3">
        <f t="shared" si="13"/>
        <v>560.79999999999995</v>
      </c>
      <c r="AS33" s="3">
        <f t="shared" si="13"/>
        <v>3985</v>
      </c>
      <c r="AT33" s="3">
        <f t="shared" si="13"/>
        <v>1032</v>
      </c>
      <c r="AU33" s="3">
        <f t="shared" si="13"/>
        <v>20648.599999999999</v>
      </c>
      <c r="AV33" s="3">
        <f t="shared" si="13"/>
        <v>2260</v>
      </c>
      <c r="AW33" s="3">
        <f t="shared" si="13"/>
        <v>2243.6</v>
      </c>
      <c r="AX33" s="3">
        <f t="shared" si="13"/>
        <v>3675</v>
      </c>
      <c r="AY33" s="3">
        <f t="shared" si="13"/>
        <v>0</v>
      </c>
    </row>
    <row r="34" spans="1:51" s="37" customFormat="1" x14ac:dyDescent="0.25">
      <c r="A34" s="38"/>
      <c r="B34" s="38"/>
      <c r="C34" s="38">
        <v>60051</v>
      </c>
      <c r="D34" s="214" t="s">
        <v>389</v>
      </c>
      <c r="E34" s="39">
        <v>63317.1</v>
      </c>
      <c r="F34" s="39">
        <v>6807.8</v>
      </c>
      <c r="G34" s="39">
        <v>56509.3</v>
      </c>
      <c r="H34" s="39">
        <v>161</v>
      </c>
      <c r="I34" s="39">
        <v>20</v>
      </c>
      <c r="J34" s="39">
        <v>300</v>
      </c>
      <c r="K34" s="39">
        <v>32.5</v>
      </c>
      <c r="L34" s="39">
        <v>406</v>
      </c>
      <c r="M34" s="39">
        <v>630</v>
      </c>
      <c r="N34" s="39">
        <v>10</v>
      </c>
      <c r="O34" s="39">
        <v>6730</v>
      </c>
      <c r="P34" s="39">
        <v>11167</v>
      </c>
      <c r="Q34" s="39">
        <v>320</v>
      </c>
      <c r="R34" s="39">
        <v>171</v>
      </c>
      <c r="S34" s="39">
        <v>1881</v>
      </c>
      <c r="T34" s="39">
        <v>938.7</v>
      </c>
      <c r="U34" s="39">
        <v>3500</v>
      </c>
      <c r="V34" s="39">
        <v>562.9</v>
      </c>
      <c r="W34" s="39">
        <v>194</v>
      </c>
      <c r="X34" s="39"/>
      <c r="Y34" s="39">
        <v>1700</v>
      </c>
      <c r="Z34" s="39">
        <v>953.4</v>
      </c>
      <c r="AA34" s="39">
        <v>2099.3000000000002</v>
      </c>
      <c r="AB34" s="39">
        <v>250.5</v>
      </c>
      <c r="AC34" s="39">
        <v>691.2</v>
      </c>
      <c r="AD34" s="39">
        <v>536</v>
      </c>
      <c r="AE34" s="39">
        <v>759.5</v>
      </c>
      <c r="AF34" s="39">
        <v>2652.7</v>
      </c>
      <c r="AG34" s="39">
        <v>250</v>
      </c>
      <c r="AH34" s="39">
        <v>221.8</v>
      </c>
      <c r="AI34" s="39">
        <v>100</v>
      </c>
      <c r="AJ34" s="39">
        <v>708</v>
      </c>
      <c r="AK34" s="39">
        <v>20</v>
      </c>
      <c r="AL34" s="39">
        <v>322.3</v>
      </c>
      <c r="AM34" s="39">
        <v>79</v>
      </c>
      <c r="AN34" s="39">
        <v>21</v>
      </c>
      <c r="AO34" s="39">
        <v>40</v>
      </c>
      <c r="AP34" s="39">
        <v>128</v>
      </c>
      <c r="AQ34" s="39">
        <v>47.2</v>
      </c>
      <c r="AR34" s="39">
        <v>65.099999999999994</v>
      </c>
      <c r="AS34" s="39">
        <v>89</v>
      </c>
      <c r="AT34" s="39">
        <v>220</v>
      </c>
      <c r="AU34" s="39">
        <v>15613.6</v>
      </c>
      <c r="AV34" s="39"/>
      <c r="AW34" s="39">
        <v>237.6</v>
      </c>
      <c r="AX34" s="39">
        <v>1680</v>
      </c>
      <c r="AY34" s="39"/>
    </row>
    <row r="35" spans="1:51" s="37" customFormat="1" x14ac:dyDescent="0.25">
      <c r="A35" s="38"/>
      <c r="B35" s="38"/>
      <c r="C35" s="38">
        <v>60052</v>
      </c>
      <c r="D35" s="214" t="s">
        <v>390</v>
      </c>
      <c r="E35" s="39">
        <v>53309.9</v>
      </c>
      <c r="F35" s="39">
        <v>21212.1</v>
      </c>
      <c r="G35" s="39">
        <v>32097.8</v>
      </c>
      <c r="H35" s="39">
        <v>700</v>
      </c>
      <c r="I35" s="39">
        <v>6352</v>
      </c>
      <c r="J35" s="39">
        <v>737</v>
      </c>
      <c r="K35" s="39">
        <v>69</v>
      </c>
      <c r="L35" s="39">
        <v>1500</v>
      </c>
      <c r="M35" s="39">
        <v>220</v>
      </c>
      <c r="N35" s="39">
        <v>540</v>
      </c>
      <c r="O35" s="39">
        <v>160</v>
      </c>
      <c r="P35" s="39">
        <v>3199</v>
      </c>
      <c r="Q35" s="39">
        <v>400</v>
      </c>
      <c r="R35" s="39">
        <v>200</v>
      </c>
      <c r="S35" s="39">
        <v>666</v>
      </c>
      <c r="T35" s="39">
        <v>1968.5</v>
      </c>
      <c r="U35" s="39">
        <v>900</v>
      </c>
      <c r="V35" s="39">
        <v>511.6</v>
      </c>
      <c r="W35" s="39">
        <v>295</v>
      </c>
      <c r="X35" s="39">
        <v>500</v>
      </c>
      <c r="Y35" s="39">
        <v>300</v>
      </c>
      <c r="Z35" s="39">
        <v>1427</v>
      </c>
      <c r="AA35" s="39">
        <v>1443.2</v>
      </c>
      <c r="AB35" s="39">
        <v>227.9</v>
      </c>
      <c r="AC35" s="39">
        <v>559.4</v>
      </c>
      <c r="AD35" s="39">
        <v>597</v>
      </c>
      <c r="AE35" s="39">
        <v>232.9</v>
      </c>
      <c r="AF35" s="39">
        <v>286.5</v>
      </c>
      <c r="AG35" s="39">
        <v>300</v>
      </c>
      <c r="AH35" s="39">
        <v>281.10000000000002</v>
      </c>
      <c r="AI35" s="39">
        <v>420.5</v>
      </c>
      <c r="AJ35" s="39">
        <v>280</v>
      </c>
      <c r="AK35" s="39">
        <v>700</v>
      </c>
      <c r="AL35" s="39">
        <v>1098</v>
      </c>
      <c r="AM35" s="39">
        <v>200</v>
      </c>
      <c r="AN35" s="39">
        <v>60</v>
      </c>
      <c r="AO35" s="39">
        <v>20</v>
      </c>
      <c r="AP35" s="39">
        <v>130.19999999999999</v>
      </c>
      <c r="AQ35" s="39">
        <v>399.7</v>
      </c>
      <c r="AR35" s="39">
        <v>76.5</v>
      </c>
      <c r="AS35" s="39">
        <v>279.8</v>
      </c>
      <c r="AT35" s="39">
        <v>200</v>
      </c>
      <c r="AU35" s="39">
        <v>1800</v>
      </c>
      <c r="AV35" s="39">
        <v>600</v>
      </c>
      <c r="AW35" s="39">
        <v>260</v>
      </c>
      <c r="AX35" s="39">
        <v>1000</v>
      </c>
      <c r="AY35" s="39"/>
    </row>
    <row r="36" spans="1:51" s="37" customFormat="1" x14ac:dyDescent="0.25">
      <c r="A36" s="38"/>
      <c r="B36" s="38"/>
      <c r="C36" s="38">
        <v>60053</v>
      </c>
      <c r="D36" s="214" t="s">
        <v>391</v>
      </c>
      <c r="E36" s="39">
        <v>59844.6</v>
      </c>
      <c r="F36" s="39">
        <v>33887.4</v>
      </c>
      <c r="G36" s="39">
        <v>25957.200000000001</v>
      </c>
      <c r="H36" s="39">
        <v>200</v>
      </c>
      <c r="I36" s="39">
        <v>349.8</v>
      </c>
      <c r="J36" s="39">
        <v>400</v>
      </c>
      <c r="K36" s="39">
        <v>9</v>
      </c>
      <c r="L36" s="39">
        <v>600</v>
      </c>
      <c r="M36" s="39">
        <v>20</v>
      </c>
      <c r="N36" s="39">
        <v>20</v>
      </c>
      <c r="O36" s="39">
        <v>870</v>
      </c>
      <c r="P36" s="39">
        <v>3835</v>
      </c>
      <c r="Q36" s="39">
        <v>8817</v>
      </c>
      <c r="R36" s="39">
        <v>52</v>
      </c>
      <c r="S36" s="39">
        <v>723</v>
      </c>
      <c r="T36" s="39">
        <v>154.6</v>
      </c>
      <c r="U36" s="39">
        <v>200</v>
      </c>
      <c r="V36" s="39">
        <v>195</v>
      </c>
      <c r="W36" s="39">
        <v>25</v>
      </c>
      <c r="X36" s="39"/>
      <c r="Y36" s="39">
        <v>27</v>
      </c>
      <c r="Z36" s="39">
        <v>490.2</v>
      </c>
      <c r="AA36" s="39">
        <v>970.4</v>
      </c>
      <c r="AB36" s="39">
        <v>3502.8</v>
      </c>
      <c r="AC36" s="39">
        <v>653.4</v>
      </c>
      <c r="AD36" s="39">
        <v>210.4</v>
      </c>
      <c r="AE36" s="39">
        <v>256.39999999999998</v>
      </c>
      <c r="AF36" s="39">
        <v>118.8</v>
      </c>
      <c r="AG36" s="39">
        <v>100</v>
      </c>
      <c r="AH36" s="39">
        <v>234.2</v>
      </c>
      <c r="AI36" s="39"/>
      <c r="AJ36" s="39">
        <v>10</v>
      </c>
      <c r="AK36" s="39">
        <v>98</v>
      </c>
      <c r="AL36" s="39">
        <v>7</v>
      </c>
      <c r="AM36" s="39">
        <v>10</v>
      </c>
      <c r="AN36" s="39">
        <v>12</v>
      </c>
      <c r="AO36" s="39">
        <v>20</v>
      </c>
      <c r="AP36" s="39">
        <v>71.099999999999994</v>
      </c>
      <c r="AQ36" s="39">
        <v>20</v>
      </c>
      <c r="AR36" s="39">
        <v>69.900000000000006</v>
      </c>
      <c r="AS36" s="39">
        <v>1466.2</v>
      </c>
      <c r="AT36" s="39">
        <v>42</v>
      </c>
      <c r="AU36" s="39">
        <v>700</v>
      </c>
      <c r="AV36" s="39">
        <v>160</v>
      </c>
      <c r="AW36" s="39">
        <v>162</v>
      </c>
      <c r="AX36" s="39">
        <v>75</v>
      </c>
      <c r="AY36" s="39"/>
    </row>
    <row r="37" spans="1:51" s="37" customFormat="1" x14ac:dyDescent="0.25">
      <c r="A37" s="38"/>
      <c r="B37" s="38"/>
      <c r="C37" s="38">
        <v>60054</v>
      </c>
      <c r="D37" s="214" t="s">
        <v>392</v>
      </c>
      <c r="E37" s="39">
        <v>47143.3</v>
      </c>
      <c r="F37" s="39">
        <v>12601.1</v>
      </c>
      <c r="G37" s="39">
        <v>34542.199999999997</v>
      </c>
      <c r="H37" s="39"/>
      <c r="I37" s="39">
        <v>800</v>
      </c>
      <c r="J37" s="39">
        <v>960</v>
      </c>
      <c r="K37" s="39">
        <v>36</v>
      </c>
      <c r="L37" s="39"/>
      <c r="M37" s="39"/>
      <c r="N37" s="39">
        <v>8</v>
      </c>
      <c r="O37" s="39"/>
      <c r="P37" s="39">
        <v>17902</v>
      </c>
      <c r="Q37" s="39">
        <v>890</v>
      </c>
      <c r="R37" s="39">
        <v>270</v>
      </c>
      <c r="S37" s="39">
        <v>982.3</v>
      </c>
      <c r="T37" s="39">
        <v>43.8</v>
      </c>
      <c r="U37" s="39">
        <v>900</v>
      </c>
      <c r="V37" s="39">
        <v>868</v>
      </c>
      <c r="W37" s="39">
        <v>565</v>
      </c>
      <c r="X37" s="39">
        <v>870</v>
      </c>
      <c r="Y37" s="39">
        <v>987</v>
      </c>
      <c r="Z37" s="39">
        <v>1120.2</v>
      </c>
      <c r="AA37" s="39">
        <v>148.6</v>
      </c>
      <c r="AB37" s="39">
        <v>238</v>
      </c>
      <c r="AC37" s="39">
        <v>340</v>
      </c>
      <c r="AD37" s="39">
        <v>270</v>
      </c>
      <c r="AE37" s="39"/>
      <c r="AF37" s="39">
        <v>41.3</v>
      </c>
      <c r="AG37" s="39">
        <v>643</v>
      </c>
      <c r="AH37" s="39"/>
      <c r="AI37" s="39">
        <v>80</v>
      </c>
      <c r="AJ37" s="39"/>
      <c r="AK37" s="39">
        <v>674</v>
      </c>
      <c r="AL37" s="39">
        <v>630</v>
      </c>
      <c r="AM37" s="39">
        <v>50</v>
      </c>
      <c r="AN37" s="39">
        <v>50</v>
      </c>
      <c r="AO37" s="39">
        <v>270</v>
      </c>
      <c r="AP37" s="39">
        <v>270</v>
      </c>
      <c r="AQ37" s="39">
        <v>900</v>
      </c>
      <c r="AR37" s="39"/>
      <c r="AS37" s="39"/>
      <c r="AT37" s="39">
        <v>270</v>
      </c>
      <c r="AU37" s="39">
        <v>35</v>
      </c>
      <c r="AV37" s="39">
        <v>1200</v>
      </c>
      <c r="AW37" s="39">
        <v>810</v>
      </c>
      <c r="AX37" s="39">
        <v>420</v>
      </c>
      <c r="AY37" s="39"/>
    </row>
    <row r="38" spans="1:51" s="37" customFormat="1" x14ac:dyDescent="0.25">
      <c r="A38" s="38"/>
      <c r="B38" s="38"/>
      <c r="C38" s="38">
        <v>60055</v>
      </c>
      <c r="D38" s="214" t="s">
        <v>566</v>
      </c>
      <c r="E38" s="47">
        <v>233717</v>
      </c>
      <c r="F38" s="47">
        <v>56507.6</v>
      </c>
      <c r="G38" s="47">
        <v>177209.4</v>
      </c>
      <c r="H38" s="47">
        <v>200</v>
      </c>
      <c r="I38" s="47">
        <v>3102.7</v>
      </c>
      <c r="J38" s="47">
        <v>1350</v>
      </c>
      <c r="K38" s="47">
        <v>100</v>
      </c>
      <c r="L38" s="47">
        <v>1700</v>
      </c>
      <c r="M38" s="47">
        <v>610</v>
      </c>
      <c r="N38" s="47">
        <v>148</v>
      </c>
      <c r="P38" s="47">
        <v>108112</v>
      </c>
      <c r="Q38" s="47">
        <v>1082</v>
      </c>
      <c r="R38" s="47">
        <v>427</v>
      </c>
      <c r="S38" s="47">
        <v>9506</v>
      </c>
      <c r="T38" s="39">
        <v>7042.8</v>
      </c>
      <c r="U38" s="39">
        <v>2000</v>
      </c>
      <c r="V38" s="39">
        <v>650</v>
      </c>
      <c r="W38" s="39">
        <v>2475.6999999999998</v>
      </c>
      <c r="X38" s="39">
        <v>1000</v>
      </c>
      <c r="Y38" s="39">
        <v>1900</v>
      </c>
      <c r="Z38" s="39">
        <v>6560.8</v>
      </c>
      <c r="AA38" s="39">
        <v>2292.6999999999998</v>
      </c>
      <c r="AB38" s="39">
        <v>493.8</v>
      </c>
      <c r="AC38" s="39">
        <v>909.4</v>
      </c>
      <c r="AD38" s="39">
        <v>452.2</v>
      </c>
      <c r="AE38" s="39">
        <v>506</v>
      </c>
      <c r="AF38" s="39">
        <v>2357.6</v>
      </c>
      <c r="AG38" s="39">
        <v>350</v>
      </c>
      <c r="AH38" s="39">
        <v>4399.8999999999996</v>
      </c>
      <c r="AI38" s="39">
        <v>636.9</v>
      </c>
      <c r="AJ38" s="39">
        <v>244</v>
      </c>
      <c r="AK38" s="39">
        <v>1724.4</v>
      </c>
      <c r="AL38" s="39">
        <v>2024</v>
      </c>
      <c r="AM38" s="39">
        <v>225</v>
      </c>
      <c r="AN38" s="39">
        <v>198</v>
      </c>
      <c r="AO38" s="39">
        <v>60</v>
      </c>
      <c r="AP38" s="39">
        <v>174</v>
      </c>
      <c r="AQ38" s="39">
        <v>5327.2</v>
      </c>
      <c r="AR38" s="39">
        <v>343.3</v>
      </c>
      <c r="AS38" s="39">
        <v>2150</v>
      </c>
      <c r="AT38" s="39">
        <v>300</v>
      </c>
      <c r="AU38" s="39">
        <v>2500</v>
      </c>
      <c r="AV38" s="39">
        <v>300</v>
      </c>
      <c r="AW38" s="39">
        <v>774</v>
      </c>
      <c r="AX38" s="39">
        <v>500</v>
      </c>
      <c r="AY38" s="39"/>
    </row>
    <row r="39" spans="1:51" s="37" customFormat="1" x14ac:dyDescent="0.25">
      <c r="A39" s="38"/>
      <c r="B39" s="38"/>
      <c r="C39" s="38">
        <v>60058</v>
      </c>
      <c r="D39" s="214" t="s">
        <v>393</v>
      </c>
      <c r="E39" s="39">
        <v>2563.4</v>
      </c>
      <c r="F39" s="39">
        <v>87.5</v>
      </c>
      <c r="G39" s="39">
        <v>2475.9</v>
      </c>
      <c r="H39" s="39"/>
      <c r="I39" s="39">
        <v>1230</v>
      </c>
      <c r="J39" s="39"/>
      <c r="K39" s="39"/>
      <c r="L39" s="39">
        <v>900</v>
      </c>
      <c r="M39" s="39"/>
      <c r="N39" s="39"/>
      <c r="O39" s="39"/>
      <c r="P39" s="39"/>
      <c r="Q39" s="39"/>
      <c r="R39" s="39"/>
      <c r="S39" s="39"/>
      <c r="T39" s="39">
        <v>47.7</v>
      </c>
      <c r="U39" s="39"/>
      <c r="V39" s="39">
        <v>8</v>
      </c>
      <c r="W39" s="39"/>
      <c r="X39" s="39"/>
      <c r="Y39" s="39"/>
      <c r="Z39" s="39">
        <v>76.900000000000006</v>
      </c>
      <c r="AA39" s="39">
        <v>7</v>
      </c>
      <c r="AB39" s="39">
        <v>5.2</v>
      </c>
      <c r="AC39" s="39">
        <v>9.5</v>
      </c>
      <c r="AD39" s="39">
        <v>111</v>
      </c>
      <c r="AE39" s="39"/>
      <c r="AF39" s="39"/>
      <c r="AG39" s="39"/>
      <c r="AH39" s="39">
        <v>5</v>
      </c>
      <c r="AI39" s="39"/>
      <c r="AJ39" s="39"/>
      <c r="AK39" s="39"/>
      <c r="AL39" s="39">
        <v>32.6</v>
      </c>
      <c r="AM39" s="39">
        <v>10</v>
      </c>
      <c r="AN39" s="39"/>
      <c r="AO39" s="39"/>
      <c r="AP39" s="39">
        <v>25</v>
      </c>
      <c r="AQ39" s="39">
        <v>2</v>
      </c>
      <c r="AR39" s="39">
        <v>6</v>
      </c>
      <c r="AS39" s="39"/>
      <c r="AT39" s="39"/>
      <c r="AU39" s="39"/>
      <c r="AV39" s="39"/>
      <c r="AW39" s="39"/>
      <c r="AX39" s="39"/>
      <c r="AY39" s="39"/>
    </row>
    <row r="40" spans="1:51" x14ac:dyDescent="0.25">
      <c r="A40" s="4"/>
      <c r="B40" s="11">
        <v>6006</v>
      </c>
      <c r="C40" s="4"/>
      <c r="D40" s="224" t="s">
        <v>394</v>
      </c>
      <c r="E40" s="3">
        <f>SUM(E41:E43)</f>
        <v>165945.80000000002</v>
      </c>
      <c r="F40" s="3">
        <f>SUM(F41:F43)</f>
        <v>48008.1</v>
      </c>
      <c r="G40" s="3">
        <f t="shared" ref="G40:X40" si="14">SUM(G41:G43)</f>
        <v>117937.70000000001</v>
      </c>
      <c r="H40" s="3">
        <f t="shared" si="14"/>
        <v>2399</v>
      </c>
      <c r="I40" s="3">
        <f t="shared" si="14"/>
        <v>2355</v>
      </c>
      <c r="J40" s="3">
        <f t="shared" si="14"/>
        <v>1730</v>
      </c>
      <c r="K40" s="3">
        <f t="shared" si="14"/>
        <v>130</v>
      </c>
      <c r="L40" s="3">
        <f t="shared" si="14"/>
        <v>14000</v>
      </c>
      <c r="M40" s="3">
        <f t="shared" si="14"/>
        <v>1173</v>
      </c>
      <c r="N40" s="3">
        <f t="shared" si="14"/>
        <v>710</v>
      </c>
      <c r="O40" s="3">
        <f t="shared" si="14"/>
        <v>14900</v>
      </c>
      <c r="P40" s="3">
        <f t="shared" si="14"/>
        <v>18687</v>
      </c>
      <c r="Q40" s="3">
        <f t="shared" si="14"/>
        <v>1020</v>
      </c>
      <c r="R40" s="3">
        <f t="shared" si="14"/>
        <v>250</v>
      </c>
      <c r="S40" s="3">
        <f t="shared" si="14"/>
        <v>4554</v>
      </c>
      <c r="T40" s="3">
        <f t="shared" si="14"/>
        <v>10389.700000000001</v>
      </c>
      <c r="U40" s="3">
        <f t="shared" si="14"/>
        <v>5565</v>
      </c>
      <c r="V40" s="3">
        <f t="shared" si="14"/>
        <v>4352.3999999999996</v>
      </c>
      <c r="W40" s="3">
        <f t="shared" si="14"/>
        <v>740</v>
      </c>
      <c r="X40" s="3">
        <f t="shared" si="14"/>
        <v>590</v>
      </c>
      <c r="Y40" s="3">
        <f>SUM(Y41:Y43)</f>
        <v>1613.7</v>
      </c>
      <c r="Z40" s="3">
        <f>SUM(Z41:Z43)</f>
        <v>3044.6000000000004</v>
      </c>
      <c r="AA40" s="3">
        <f t="shared" ref="AA40:AY40" si="15">SUM(AA41:AA43)</f>
        <v>5641.7</v>
      </c>
      <c r="AB40" s="3">
        <f t="shared" si="15"/>
        <v>1640.5</v>
      </c>
      <c r="AC40" s="3">
        <f t="shared" si="15"/>
        <v>2536.3000000000002</v>
      </c>
      <c r="AD40" s="3">
        <f t="shared" si="15"/>
        <v>1150</v>
      </c>
      <c r="AE40" s="3">
        <f t="shared" si="15"/>
        <v>1115</v>
      </c>
      <c r="AF40" s="3">
        <f t="shared" si="15"/>
        <v>611</v>
      </c>
      <c r="AG40" s="3">
        <f t="shared" si="15"/>
        <v>1208.8</v>
      </c>
      <c r="AH40" s="3">
        <f t="shared" si="15"/>
        <v>1703</v>
      </c>
      <c r="AI40" s="3">
        <f t="shared" si="15"/>
        <v>803.5</v>
      </c>
      <c r="AJ40" s="3">
        <f t="shared" si="15"/>
        <v>400</v>
      </c>
      <c r="AK40" s="3">
        <f t="shared" si="15"/>
        <v>1509</v>
      </c>
      <c r="AL40" s="3">
        <f t="shared" si="15"/>
        <v>617.4</v>
      </c>
      <c r="AM40" s="3">
        <f t="shared" si="15"/>
        <v>215</v>
      </c>
      <c r="AN40" s="3">
        <f t="shared" si="15"/>
        <v>240</v>
      </c>
      <c r="AO40" s="3">
        <f t="shared" si="15"/>
        <v>67</v>
      </c>
      <c r="AP40" s="3">
        <f t="shared" si="15"/>
        <v>625</v>
      </c>
      <c r="AQ40" s="3">
        <f t="shared" si="15"/>
        <v>860</v>
      </c>
      <c r="AR40" s="3">
        <f t="shared" si="15"/>
        <v>1012</v>
      </c>
      <c r="AS40" s="3">
        <f t="shared" si="15"/>
        <v>2659.1</v>
      </c>
      <c r="AT40" s="3">
        <f t="shared" si="15"/>
        <v>198</v>
      </c>
      <c r="AU40" s="3">
        <f t="shared" si="15"/>
        <v>3100</v>
      </c>
      <c r="AV40" s="3">
        <f t="shared" si="15"/>
        <v>350</v>
      </c>
      <c r="AW40" s="3">
        <f t="shared" si="15"/>
        <v>380</v>
      </c>
      <c r="AX40" s="3">
        <f t="shared" si="15"/>
        <v>1092</v>
      </c>
      <c r="AY40" s="3">
        <f t="shared" si="15"/>
        <v>0</v>
      </c>
    </row>
    <row r="41" spans="1:51" s="37" customFormat="1" x14ac:dyDescent="0.25">
      <c r="A41" s="38"/>
      <c r="B41" s="38"/>
      <c r="C41" s="38">
        <v>60061</v>
      </c>
      <c r="D41" s="214" t="s">
        <v>395</v>
      </c>
      <c r="E41" s="39">
        <v>144780.20000000001</v>
      </c>
      <c r="F41" s="39">
        <v>39458.1</v>
      </c>
      <c r="G41" s="39">
        <v>105322.1</v>
      </c>
      <c r="H41" s="39">
        <v>1779</v>
      </c>
      <c r="I41" s="39">
        <v>2100</v>
      </c>
      <c r="J41" s="39">
        <v>1600</v>
      </c>
      <c r="K41" s="39">
        <v>120</v>
      </c>
      <c r="L41" s="39">
        <v>13600</v>
      </c>
      <c r="M41" s="39">
        <v>1123</v>
      </c>
      <c r="N41" s="39">
        <v>650</v>
      </c>
      <c r="O41" s="39">
        <v>13000</v>
      </c>
      <c r="P41" s="39">
        <v>15841</v>
      </c>
      <c r="Q41" s="39">
        <v>700</v>
      </c>
      <c r="R41" s="39">
        <v>242</v>
      </c>
      <c r="S41" s="39">
        <v>2802</v>
      </c>
      <c r="T41" s="39">
        <v>9859.5</v>
      </c>
      <c r="U41" s="39">
        <v>5465</v>
      </c>
      <c r="V41" s="39">
        <v>3924</v>
      </c>
      <c r="W41" s="39">
        <v>712</v>
      </c>
      <c r="X41" s="39">
        <v>545</v>
      </c>
      <c r="Y41" s="39">
        <v>1549</v>
      </c>
      <c r="Z41" s="39">
        <v>2557.3000000000002</v>
      </c>
      <c r="AA41" s="39">
        <v>5019.2</v>
      </c>
      <c r="AB41" s="39">
        <v>1347.5</v>
      </c>
      <c r="AC41" s="39">
        <v>2320</v>
      </c>
      <c r="AD41" s="39">
        <v>1000</v>
      </c>
      <c r="AE41" s="39">
        <v>1100</v>
      </c>
      <c r="AF41" s="39">
        <v>591</v>
      </c>
      <c r="AG41" s="39">
        <v>1100</v>
      </c>
      <c r="AH41" s="39">
        <v>1643</v>
      </c>
      <c r="AI41" s="39">
        <v>689</v>
      </c>
      <c r="AJ41" s="39">
        <v>350</v>
      </c>
      <c r="AK41" s="39">
        <v>1434</v>
      </c>
      <c r="AL41" s="39">
        <v>510</v>
      </c>
      <c r="AM41" s="39">
        <v>200</v>
      </c>
      <c r="AN41" s="39">
        <v>180</v>
      </c>
      <c r="AO41" s="39">
        <v>65</v>
      </c>
      <c r="AP41" s="39">
        <v>610</v>
      </c>
      <c r="AQ41" s="39">
        <v>835</v>
      </c>
      <c r="AR41" s="39">
        <v>956</v>
      </c>
      <c r="AS41" s="39">
        <v>2518.6</v>
      </c>
      <c r="AT41" s="39">
        <v>180</v>
      </c>
      <c r="AU41" s="39">
        <v>2800</v>
      </c>
      <c r="AV41" s="39">
        <v>300</v>
      </c>
      <c r="AW41" s="39">
        <v>350</v>
      </c>
      <c r="AX41" s="39">
        <v>1055</v>
      </c>
      <c r="AY41" s="39"/>
    </row>
    <row r="42" spans="1:51" s="37" customFormat="1" x14ac:dyDescent="0.25">
      <c r="A42" s="38"/>
      <c r="B42" s="38"/>
      <c r="C42" s="38">
        <v>60062</v>
      </c>
      <c r="D42" s="214" t="s">
        <v>396</v>
      </c>
      <c r="E42" s="39">
        <v>19674.400000000001</v>
      </c>
      <c r="F42" s="39">
        <v>7766.8</v>
      </c>
      <c r="G42" s="39">
        <v>11907.6</v>
      </c>
      <c r="H42" s="39">
        <v>620</v>
      </c>
      <c r="I42" s="39">
        <v>255</v>
      </c>
      <c r="J42" s="39">
        <v>130</v>
      </c>
      <c r="K42" s="39">
        <v>10</v>
      </c>
      <c r="L42" s="39">
        <v>400</v>
      </c>
      <c r="M42" s="39">
        <v>50</v>
      </c>
      <c r="N42" s="39">
        <v>60</v>
      </c>
      <c r="O42" s="39">
        <v>1900</v>
      </c>
      <c r="P42" s="39">
        <v>2846</v>
      </c>
      <c r="Q42" s="39">
        <v>320</v>
      </c>
      <c r="R42" s="39">
        <v>8</v>
      </c>
      <c r="S42" s="39">
        <v>1076</v>
      </c>
      <c r="T42" s="39">
        <v>530.20000000000005</v>
      </c>
      <c r="U42" s="39">
        <v>100</v>
      </c>
      <c r="V42" s="39">
        <v>428.4</v>
      </c>
      <c r="W42" s="39">
        <v>28</v>
      </c>
      <c r="X42" s="39">
        <v>45</v>
      </c>
      <c r="Y42" s="39">
        <v>64.7</v>
      </c>
      <c r="Z42" s="39">
        <v>487.3</v>
      </c>
      <c r="AA42" s="39">
        <v>622.5</v>
      </c>
      <c r="AB42" s="39">
        <v>293</v>
      </c>
      <c r="AC42" s="39">
        <v>216.3</v>
      </c>
      <c r="AD42" s="39">
        <v>150</v>
      </c>
      <c r="AE42" s="39">
        <v>15</v>
      </c>
      <c r="AF42" s="39">
        <v>20</v>
      </c>
      <c r="AG42" s="39">
        <v>99.8</v>
      </c>
      <c r="AH42" s="39">
        <v>60</v>
      </c>
      <c r="AI42" s="39">
        <v>114.5</v>
      </c>
      <c r="AJ42" s="39">
        <v>50</v>
      </c>
      <c r="AK42" s="39">
        <v>75</v>
      </c>
      <c r="AL42" s="39">
        <v>104.4</v>
      </c>
      <c r="AM42" s="39">
        <v>15</v>
      </c>
      <c r="AN42" s="39">
        <v>60</v>
      </c>
      <c r="AO42" s="39">
        <v>2</v>
      </c>
      <c r="AP42" s="39">
        <v>15</v>
      </c>
      <c r="AQ42" s="39">
        <v>25</v>
      </c>
      <c r="AR42" s="39">
        <v>56</v>
      </c>
      <c r="AS42" s="39">
        <v>140.5</v>
      </c>
      <c r="AT42" s="39">
        <v>18</v>
      </c>
      <c r="AU42" s="39">
        <v>280</v>
      </c>
      <c r="AV42" s="39">
        <v>50</v>
      </c>
      <c r="AW42" s="39">
        <v>30</v>
      </c>
      <c r="AX42" s="39">
        <v>37</v>
      </c>
      <c r="AY42" s="39"/>
    </row>
    <row r="43" spans="1:51" s="37" customFormat="1" x14ac:dyDescent="0.25">
      <c r="A43" s="38"/>
      <c r="B43" s="38"/>
      <c r="C43" s="38">
        <v>60068</v>
      </c>
      <c r="D43" s="214" t="s">
        <v>393</v>
      </c>
      <c r="E43" s="39">
        <v>1491.2</v>
      </c>
      <c r="F43" s="39">
        <v>783.2</v>
      </c>
      <c r="G43" s="39">
        <v>708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>
        <v>676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>
        <v>9</v>
      </c>
      <c r="AH43" s="39"/>
      <c r="AI43" s="39"/>
      <c r="AJ43" s="39"/>
      <c r="AK43" s="39"/>
      <c r="AL43" s="39">
        <v>3</v>
      </c>
      <c r="AM43" s="39"/>
      <c r="AN43" s="39"/>
      <c r="AO43" s="39"/>
      <c r="AP43" s="39"/>
      <c r="AQ43" s="39"/>
      <c r="AR43" s="39"/>
      <c r="AS43" s="39"/>
      <c r="AT43" s="39"/>
      <c r="AU43" s="39">
        <v>20</v>
      </c>
      <c r="AV43" s="39"/>
      <c r="AW43" s="39"/>
      <c r="AX43" s="39"/>
      <c r="AY43" s="39"/>
    </row>
    <row r="44" spans="1:51" s="36" customFormat="1" x14ac:dyDescent="0.25">
      <c r="A44" s="41"/>
      <c r="B44" s="42">
        <v>6007</v>
      </c>
      <c r="C44" s="41"/>
      <c r="D44" s="224" t="s">
        <v>397</v>
      </c>
      <c r="E44" s="3">
        <f>SUM(E45:E47)</f>
        <v>147667.09999999998</v>
      </c>
      <c r="F44" s="3">
        <f t="shared" ref="F44:G44" si="16">SUM(F45:F47)</f>
        <v>7578.8000000000011</v>
      </c>
      <c r="G44" s="3">
        <f t="shared" si="16"/>
        <v>140088.30000000002</v>
      </c>
      <c r="H44" s="3"/>
      <c r="I44" s="3"/>
      <c r="J44" s="3"/>
      <c r="K44" s="3"/>
      <c r="L44" s="3"/>
      <c r="M44" s="3"/>
      <c r="N44" s="3"/>
      <c r="O44" s="3">
        <f>SUM(O45:O47)</f>
        <v>1050</v>
      </c>
      <c r="P44" s="3">
        <f t="shared" ref="P44:AY44" si="17">SUM(P45:P47)</f>
        <v>1262.5</v>
      </c>
      <c r="Q44" s="3">
        <f t="shared" si="17"/>
        <v>0</v>
      </c>
      <c r="R44" s="3">
        <f t="shared" si="17"/>
        <v>0</v>
      </c>
      <c r="S44" s="3">
        <f t="shared" si="17"/>
        <v>0</v>
      </c>
      <c r="T44" s="3">
        <f t="shared" si="17"/>
        <v>0.4</v>
      </c>
      <c r="U44" s="3">
        <f t="shared" si="17"/>
        <v>0</v>
      </c>
      <c r="V44" s="3">
        <f t="shared" si="17"/>
        <v>132336</v>
      </c>
      <c r="W44" s="3">
        <f t="shared" si="17"/>
        <v>7.3</v>
      </c>
      <c r="X44" s="3">
        <f t="shared" si="17"/>
        <v>0</v>
      </c>
      <c r="Y44" s="3">
        <f t="shared" si="17"/>
        <v>3600</v>
      </c>
      <c r="Z44" s="3">
        <f t="shared" si="17"/>
        <v>21.3</v>
      </c>
      <c r="AA44" s="3">
        <f t="shared" si="17"/>
        <v>42.1</v>
      </c>
      <c r="AB44" s="3">
        <f t="shared" si="17"/>
        <v>24.099999999999998</v>
      </c>
      <c r="AC44" s="3">
        <f t="shared" si="17"/>
        <v>1724.6</v>
      </c>
      <c r="AD44" s="3">
        <f t="shared" si="17"/>
        <v>0</v>
      </c>
      <c r="AE44" s="3">
        <f t="shared" si="17"/>
        <v>0</v>
      </c>
      <c r="AF44" s="3">
        <f t="shared" si="17"/>
        <v>0</v>
      </c>
      <c r="AG44" s="3">
        <f t="shared" si="17"/>
        <v>0</v>
      </c>
      <c r="AH44" s="3">
        <f t="shared" si="17"/>
        <v>0</v>
      </c>
      <c r="AI44" s="3">
        <f t="shared" si="17"/>
        <v>0</v>
      </c>
      <c r="AJ44" s="3">
        <f t="shared" si="17"/>
        <v>0</v>
      </c>
      <c r="AK44" s="3">
        <f t="shared" si="17"/>
        <v>0</v>
      </c>
      <c r="AL44" s="3">
        <f t="shared" si="17"/>
        <v>0</v>
      </c>
      <c r="AM44" s="3">
        <f t="shared" si="17"/>
        <v>0</v>
      </c>
      <c r="AN44" s="3">
        <f t="shared" si="17"/>
        <v>0</v>
      </c>
      <c r="AO44" s="3">
        <f t="shared" si="17"/>
        <v>0</v>
      </c>
      <c r="AP44" s="3">
        <f t="shared" si="17"/>
        <v>0</v>
      </c>
      <c r="AQ44" s="3">
        <f t="shared" si="17"/>
        <v>0</v>
      </c>
      <c r="AR44" s="3">
        <f t="shared" si="17"/>
        <v>0</v>
      </c>
      <c r="AS44" s="3">
        <f t="shared" si="17"/>
        <v>0</v>
      </c>
      <c r="AT44" s="3">
        <f t="shared" si="17"/>
        <v>0</v>
      </c>
      <c r="AU44" s="3">
        <f t="shared" si="17"/>
        <v>0</v>
      </c>
      <c r="AV44" s="3">
        <f t="shared" si="17"/>
        <v>20</v>
      </c>
      <c r="AW44" s="3">
        <f t="shared" si="17"/>
        <v>0</v>
      </c>
      <c r="AX44" s="3">
        <f t="shared" si="17"/>
        <v>0</v>
      </c>
      <c r="AY44" s="3">
        <f t="shared" si="17"/>
        <v>0</v>
      </c>
    </row>
    <row r="45" spans="1:51" s="37" customFormat="1" x14ac:dyDescent="0.25">
      <c r="A45" s="38"/>
      <c r="B45" s="38"/>
      <c r="C45" s="38">
        <v>60071</v>
      </c>
      <c r="D45" s="214" t="s">
        <v>398</v>
      </c>
      <c r="E45" s="39">
        <v>2839.9</v>
      </c>
      <c r="F45" s="39">
        <v>2256.9</v>
      </c>
      <c r="G45" s="39">
        <v>583</v>
      </c>
      <c r="H45" s="39"/>
      <c r="I45" s="39"/>
      <c r="J45" s="39"/>
      <c r="K45" s="39"/>
      <c r="L45" s="39"/>
      <c r="M45" s="39"/>
      <c r="N45" s="39"/>
      <c r="O45" s="39"/>
      <c r="P45" s="39">
        <v>5</v>
      </c>
      <c r="Q45" s="39"/>
      <c r="R45" s="39"/>
      <c r="S45" s="39"/>
      <c r="T45" s="39"/>
      <c r="U45" s="39"/>
      <c r="V45" s="39">
        <v>520</v>
      </c>
      <c r="W45" s="39"/>
      <c r="X45" s="39"/>
      <c r="Y45" s="39"/>
      <c r="Z45" s="39">
        <v>5</v>
      </c>
      <c r="AA45" s="39">
        <v>5</v>
      </c>
      <c r="AB45" s="39">
        <v>2.4</v>
      </c>
      <c r="AC45" s="39">
        <v>45.6</v>
      </c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s="37" customFormat="1" x14ac:dyDescent="0.25">
      <c r="A46" s="38"/>
      <c r="B46" s="38"/>
      <c r="C46" s="38">
        <v>60072</v>
      </c>
      <c r="D46" s="214" t="s">
        <v>399</v>
      </c>
      <c r="E46" s="39">
        <v>138480.4</v>
      </c>
      <c r="F46" s="39">
        <v>4892.8</v>
      </c>
      <c r="G46" s="39">
        <v>133587.6</v>
      </c>
      <c r="H46" s="39"/>
      <c r="I46" s="39"/>
      <c r="J46" s="39"/>
      <c r="K46" s="39"/>
      <c r="L46" s="39"/>
      <c r="M46" s="39"/>
      <c r="N46" s="39"/>
      <c r="O46" s="39"/>
      <c r="P46" s="39">
        <v>27.5</v>
      </c>
      <c r="Q46" s="39"/>
      <c r="R46" s="39"/>
      <c r="S46" s="39"/>
      <c r="T46" s="39">
        <v>0.4</v>
      </c>
      <c r="U46" s="39"/>
      <c r="V46" s="39">
        <v>131816</v>
      </c>
      <c r="W46" s="39"/>
      <c r="X46" s="39"/>
      <c r="Y46" s="39"/>
      <c r="Z46" s="39">
        <v>15.8</v>
      </c>
      <c r="AA46" s="39">
        <v>31.2</v>
      </c>
      <c r="AB46" s="39">
        <v>17.7</v>
      </c>
      <c r="AC46" s="39">
        <v>1679</v>
      </c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s="37" customFormat="1" x14ac:dyDescent="0.25">
      <c r="A47" s="38"/>
      <c r="B47" s="38"/>
      <c r="C47" s="38">
        <v>60078</v>
      </c>
      <c r="D47" s="217" t="s">
        <v>400</v>
      </c>
      <c r="E47" s="39">
        <v>6346.8</v>
      </c>
      <c r="F47" s="39">
        <v>429.1</v>
      </c>
      <c r="G47" s="39">
        <v>5917.7</v>
      </c>
      <c r="H47" s="39"/>
      <c r="I47" s="39"/>
      <c r="J47" s="39"/>
      <c r="K47" s="39"/>
      <c r="L47" s="39"/>
      <c r="M47" s="39"/>
      <c r="N47" s="39"/>
      <c r="O47" s="39">
        <v>1050</v>
      </c>
      <c r="P47" s="39">
        <v>1230</v>
      </c>
      <c r="Q47" s="39"/>
      <c r="R47" s="39"/>
      <c r="S47" s="39"/>
      <c r="T47" s="39"/>
      <c r="U47" s="39"/>
      <c r="V47" s="39"/>
      <c r="W47" s="39">
        <v>7.3</v>
      </c>
      <c r="X47" s="39"/>
      <c r="Y47" s="39">
        <v>3600</v>
      </c>
      <c r="Z47" s="39">
        <v>0.5</v>
      </c>
      <c r="AA47" s="39">
        <v>5.9</v>
      </c>
      <c r="AB47" s="39">
        <v>4</v>
      </c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>
        <v>20</v>
      </c>
      <c r="AW47" s="39"/>
      <c r="AX47" s="39"/>
      <c r="AY47" s="39"/>
    </row>
    <row r="48" spans="1:51" s="36" customFormat="1" x14ac:dyDescent="0.25">
      <c r="A48" s="1"/>
      <c r="B48" s="38">
        <v>6098</v>
      </c>
      <c r="C48" s="1"/>
      <c r="D48" s="224" t="s">
        <v>371</v>
      </c>
      <c r="E48" s="3">
        <f>SUM(E49:E49)</f>
        <v>3165.5</v>
      </c>
      <c r="F48" s="3">
        <f t="shared" ref="F48:AY48" si="18">SUM(F49:F49)</f>
        <v>10.8</v>
      </c>
      <c r="G48" s="3">
        <f t="shared" si="18"/>
        <v>3154.7</v>
      </c>
      <c r="H48" s="3">
        <f t="shared" si="18"/>
        <v>0</v>
      </c>
      <c r="I48" s="3">
        <f t="shared" si="18"/>
        <v>0</v>
      </c>
      <c r="J48" s="3">
        <f t="shared" si="18"/>
        <v>0</v>
      </c>
      <c r="K48" s="3">
        <f t="shared" si="18"/>
        <v>0</v>
      </c>
      <c r="L48" s="3">
        <f t="shared" si="18"/>
        <v>0</v>
      </c>
      <c r="M48" s="3">
        <f t="shared" si="18"/>
        <v>0</v>
      </c>
      <c r="N48" s="3">
        <f t="shared" si="18"/>
        <v>0</v>
      </c>
      <c r="O48" s="3">
        <f t="shared" si="18"/>
        <v>2165</v>
      </c>
      <c r="P48" s="3">
        <f t="shared" si="18"/>
        <v>0</v>
      </c>
      <c r="Q48" s="3">
        <f t="shared" si="18"/>
        <v>0</v>
      </c>
      <c r="R48" s="3">
        <f t="shared" si="18"/>
        <v>0</v>
      </c>
      <c r="S48" s="3">
        <f t="shared" si="18"/>
        <v>0</v>
      </c>
      <c r="T48" s="3">
        <f t="shared" si="18"/>
        <v>355.7</v>
      </c>
      <c r="U48" s="3">
        <f t="shared" si="18"/>
        <v>0</v>
      </c>
      <c r="V48" s="3">
        <f t="shared" si="18"/>
        <v>0</v>
      </c>
      <c r="W48" s="3">
        <f t="shared" si="18"/>
        <v>16</v>
      </c>
      <c r="X48" s="3">
        <f t="shared" si="18"/>
        <v>0</v>
      </c>
      <c r="Y48" s="3">
        <f t="shared" si="18"/>
        <v>0</v>
      </c>
      <c r="Z48" s="3">
        <f t="shared" si="18"/>
        <v>10</v>
      </c>
      <c r="AA48" s="3">
        <f t="shared" si="18"/>
        <v>0</v>
      </c>
      <c r="AB48" s="3">
        <f t="shared" si="18"/>
        <v>0</v>
      </c>
      <c r="AC48" s="3">
        <f t="shared" si="18"/>
        <v>0</v>
      </c>
      <c r="AD48" s="3">
        <f t="shared" si="18"/>
        <v>0</v>
      </c>
      <c r="AE48" s="3">
        <f t="shared" si="18"/>
        <v>0</v>
      </c>
      <c r="AF48" s="3">
        <f t="shared" si="18"/>
        <v>0</v>
      </c>
      <c r="AG48" s="3">
        <f t="shared" si="18"/>
        <v>0</v>
      </c>
      <c r="AH48" s="3">
        <f t="shared" si="18"/>
        <v>0</v>
      </c>
      <c r="AI48" s="3">
        <f t="shared" si="18"/>
        <v>0</v>
      </c>
      <c r="AJ48" s="3">
        <f t="shared" si="18"/>
        <v>0</v>
      </c>
      <c r="AK48" s="3">
        <f t="shared" si="18"/>
        <v>0</v>
      </c>
      <c r="AL48" s="3">
        <f t="shared" si="18"/>
        <v>0</v>
      </c>
      <c r="AM48" s="3">
        <f t="shared" si="18"/>
        <v>0</v>
      </c>
      <c r="AN48" s="3">
        <f t="shared" si="18"/>
        <v>0</v>
      </c>
      <c r="AO48" s="3">
        <f t="shared" si="18"/>
        <v>0</v>
      </c>
      <c r="AP48" s="3">
        <f t="shared" si="18"/>
        <v>0</v>
      </c>
      <c r="AQ48" s="3">
        <f t="shared" si="18"/>
        <v>78</v>
      </c>
      <c r="AR48" s="3">
        <f t="shared" si="18"/>
        <v>0</v>
      </c>
      <c r="AS48" s="3">
        <f t="shared" si="18"/>
        <v>0</v>
      </c>
      <c r="AT48" s="3">
        <f t="shared" si="18"/>
        <v>0</v>
      </c>
      <c r="AU48" s="3">
        <f t="shared" si="18"/>
        <v>0</v>
      </c>
      <c r="AV48" s="3">
        <f t="shared" si="18"/>
        <v>0</v>
      </c>
      <c r="AW48" s="3">
        <f t="shared" si="18"/>
        <v>0</v>
      </c>
      <c r="AX48" s="3">
        <f t="shared" si="18"/>
        <v>530</v>
      </c>
      <c r="AY48" s="3">
        <f t="shared" si="18"/>
        <v>0</v>
      </c>
    </row>
    <row r="49" spans="1:51" s="37" customFormat="1" x14ac:dyDescent="0.25">
      <c r="A49" s="38"/>
      <c r="C49" s="38">
        <v>60981</v>
      </c>
      <c r="D49" s="214" t="s">
        <v>371</v>
      </c>
      <c r="E49" s="39">
        <v>3165.5</v>
      </c>
      <c r="F49" s="39">
        <v>10.8</v>
      </c>
      <c r="G49" s="39">
        <v>3154.7</v>
      </c>
      <c r="H49" s="39"/>
      <c r="I49" s="39"/>
      <c r="J49" s="39"/>
      <c r="K49" s="39"/>
      <c r="L49" s="39"/>
      <c r="M49" s="39"/>
      <c r="N49" s="39"/>
      <c r="O49" s="39">
        <v>2165</v>
      </c>
      <c r="P49" s="39"/>
      <c r="Q49" s="39"/>
      <c r="R49" s="39"/>
      <c r="S49" s="39"/>
      <c r="T49" s="39">
        <v>355.7</v>
      </c>
      <c r="U49" s="39"/>
      <c r="V49" s="39"/>
      <c r="W49" s="39">
        <v>16</v>
      </c>
      <c r="X49" s="39"/>
      <c r="Y49" s="39"/>
      <c r="Z49" s="39">
        <v>10</v>
      </c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>
        <v>78</v>
      </c>
      <c r="AR49" s="39"/>
      <c r="AS49" s="39"/>
      <c r="AT49" s="39"/>
      <c r="AU49" s="39"/>
      <c r="AV49" s="39"/>
      <c r="AW49" s="39"/>
      <c r="AX49" s="39">
        <v>530</v>
      </c>
      <c r="AY49" s="39"/>
    </row>
    <row r="50" spans="1:51" x14ac:dyDescent="0.25">
      <c r="A50" s="1">
        <v>61</v>
      </c>
      <c r="B50" s="1"/>
      <c r="C50" s="1"/>
      <c r="D50" s="224" t="s">
        <v>401</v>
      </c>
      <c r="E50" s="3">
        <f>SUM(E51,E55,E58,E61,E64,E73,E78,E83,E86,E91,E100,E105,E110,E115,E119,E121,E123)</f>
        <v>1730703.3000000003</v>
      </c>
      <c r="F50" s="3">
        <f t="shared" ref="F50:AY50" si="19">SUM(F51,F55,F58,F61,F64,F73,F78,F83,F86,F91,F100,F105,F110,F115,F119,F121,F123)</f>
        <v>376063.89999999997</v>
      </c>
      <c r="G50" s="3">
        <f t="shared" si="19"/>
        <v>1354639.4</v>
      </c>
      <c r="H50" s="3">
        <f t="shared" si="19"/>
        <v>15700</v>
      </c>
      <c r="I50" s="3">
        <f t="shared" si="19"/>
        <v>55436.2</v>
      </c>
      <c r="J50" s="3">
        <f t="shared" si="19"/>
        <v>24898</v>
      </c>
      <c r="K50" s="3">
        <f t="shared" si="19"/>
        <v>1683</v>
      </c>
      <c r="L50" s="3">
        <f t="shared" si="19"/>
        <v>34250</v>
      </c>
      <c r="M50" s="3">
        <f t="shared" si="19"/>
        <v>10322.000000000002</v>
      </c>
      <c r="N50" s="3">
        <f t="shared" si="19"/>
        <v>6565</v>
      </c>
      <c r="O50" s="3">
        <f t="shared" si="19"/>
        <v>36573</v>
      </c>
      <c r="P50" s="3">
        <f t="shared" si="19"/>
        <v>37542</v>
      </c>
      <c r="Q50" s="3">
        <f t="shared" si="19"/>
        <v>14972</v>
      </c>
      <c r="R50" s="3">
        <f t="shared" si="19"/>
        <v>8419</v>
      </c>
      <c r="S50" s="3">
        <f t="shared" si="19"/>
        <v>60932</v>
      </c>
      <c r="T50" s="3">
        <f t="shared" si="19"/>
        <v>65129.499999999993</v>
      </c>
      <c r="U50" s="3">
        <f t="shared" si="19"/>
        <v>14512</v>
      </c>
      <c r="V50" s="3">
        <f t="shared" si="19"/>
        <v>32130</v>
      </c>
      <c r="W50" s="3">
        <f t="shared" si="19"/>
        <v>9800</v>
      </c>
      <c r="X50" s="3">
        <f t="shared" si="19"/>
        <v>16240.5</v>
      </c>
      <c r="Y50" s="3">
        <f t="shared" si="19"/>
        <v>40132</v>
      </c>
      <c r="Z50" s="3">
        <f t="shared" si="19"/>
        <v>65040.800000000003</v>
      </c>
      <c r="AA50" s="3">
        <f t="shared" si="19"/>
        <v>16308.299999999996</v>
      </c>
      <c r="AB50" s="3">
        <f t="shared" si="19"/>
        <v>12580</v>
      </c>
      <c r="AC50" s="3">
        <f t="shared" si="19"/>
        <v>48289</v>
      </c>
      <c r="AD50" s="3">
        <f t="shared" si="19"/>
        <v>11000.5</v>
      </c>
      <c r="AE50" s="3">
        <f t="shared" si="19"/>
        <v>14467</v>
      </c>
      <c r="AF50" s="3">
        <f t="shared" si="19"/>
        <v>109491.2</v>
      </c>
      <c r="AG50" s="3">
        <f t="shared" si="19"/>
        <v>6233</v>
      </c>
      <c r="AH50" s="3">
        <f t="shared" si="19"/>
        <v>15849</v>
      </c>
      <c r="AI50" s="3">
        <f t="shared" si="19"/>
        <v>4199.3</v>
      </c>
      <c r="AJ50" s="3">
        <f t="shared" si="19"/>
        <v>8954</v>
      </c>
      <c r="AK50" s="3">
        <f t="shared" si="19"/>
        <v>291839</v>
      </c>
      <c r="AL50" s="3">
        <f t="shared" si="19"/>
        <v>19185</v>
      </c>
      <c r="AM50" s="3">
        <f t="shared" si="19"/>
        <v>1906</v>
      </c>
      <c r="AN50" s="3">
        <f t="shared" si="19"/>
        <v>950</v>
      </c>
      <c r="AO50" s="3">
        <f t="shared" si="19"/>
        <v>1344</v>
      </c>
      <c r="AP50" s="3">
        <f t="shared" si="19"/>
        <v>30973.999999999996</v>
      </c>
      <c r="AQ50" s="3">
        <f t="shared" si="19"/>
        <v>17343.400000000001</v>
      </c>
      <c r="AR50" s="3">
        <f t="shared" si="19"/>
        <v>87926</v>
      </c>
      <c r="AS50" s="3">
        <f t="shared" si="19"/>
        <v>39996.9</v>
      </c>
      <c r="AT50" s="3">
        <f t="shared" si="19"/>
        <v>3335.0000000000005</v>
      </c>
      <c r="AU50" s="3">
        <f t="shared" si="19"/>
        <v>27381</v>
      </c>
      <c r="AV50" s="3">
        <f t="shared" si="19"/>
        <v>17354</v>
      </c>
      <c r="AW50" s="3">
        <f t="shared" si="19"/>
        <v>6187</v>
      </c>
      <c r="AX50" s="3">
        <f t="shared" si="19"/>
        <v>11269.8</v>
      </c>
      <c r="AY50" s="3">
        <f t="shared" si="19"/>
        <v>0</v>
      </c>
    </row>
    <row r="51" spans="1:51" x14ac:dyDescent="0.25">
      <c r="A51" s="4"/>
      <c r="B51" s="4">
        <v>6101</v>
      </c>
      <c r="C51" s="4"/>
      <c r="D51" s="224" t="s">
        <v>402</v>
      </c>
      <c r="E51" s="3">
        <f>SUM(E52:E54)</f>
        <v>9225.2999999999993</v>
      </c>
      <c r="F51" s="3">
        <f t="shared" ref="F51:AY51" si="20">SUM(F52:F54)</f>
        <v>323.5</v>
      </c>
      <c r="G51" s="3">
        <f t="shared" si="20"/>
        <v>8901.7999999999993</v>
      </c>
      <c r="H51" s="3">
        <f t="shared" si="20"/>
        <v>24</v>
      </c>
      <c r="I51" s="3">
        <f t="shared" si="20"/>
        <v>0</v>
      </c>
      <c r="J51" s="3">
        <f t="shared" si="20"/>
        <v>0</v>
      </c>
      <c r="K51" s="3">
        <f t="shared" si="20"/>
        <v>0</v>
      </c>
      <c r="L51" s="3">
        <f t="shared" si="20"/>
        <v>5320</v>
      </c>
      <c r="M51" s="3">
        <f t="shared" si="20"/>
        <v>288</v>
      </c>
      <c r="N51" s="3">
        <f t="shared" si="20"/>
        <v>70</v>
      </c>
      <c r="O51" s="3">
        <f t="shared" si="20"/>
        <v>0</v>
      </c>
      <c r="P51" s="3">
        <f t="shared" si="20"/>
        <v>40</v>
      </c>
      <c r="Q51" s="3">
        <f t="shared" si="20"/>
        <v>0</v>
      </c>
      <c r="R51" s="3">
        <f t="shared" si="20"/>
        <v>0</v>
      </c>
      <c r="S51" s="3">
        <f t="shared" si="20"/>
        <v>157</v>
      </c>
      <c r="T51" s="3">
        <f t="shared" si="20"/>
        <v>35.200000000000003</v>
      </c>
      <c r="U51" s="3">
        <f t="shared" si="20"/>
        <v>0</v>
      </c>
      <c r="V51" s="3">
        <f t="shared" si="20"/>
        <v>600</v>
      </c>
      <c r="W51" s="3">
        <f t="shared" si="20"/>
        <v>5.9</v>
      </c>
      <c r="X51" s="3">
        <f t="shared" si="20"/>
        <v>1803</v>
      </c>
      <c r="Y51" s="3">
        <f t="shared" si="20"/>
        <v>0</v>
      </c>
      <c r="Z51" s="3">
        <f t="shared" si="20"/>
        <v>97.7</v>
      </c>
      <c r="AA51" s="3">
        <f t="shared" si="20"/>
        <v>11.2</v>
      </c>
      <c r="AB51" s="3">
        <f t="shared" si="20"/>
        <v>4</v>
      </c>
      <c r="AC51" s="3">
        <f t="shared" si="20"/>
        <v>41.4</v>
      </c>
      <c r="AD51" s="3">
        <f t="shared" si="20"/>
        <v>24</v>
      </c>
      <c r="AE51" s="3">
        <f t="shared" si="20"/>
        <v>161</v>
      </c>
      <c r="AF51" s="3">
        <f t="shared" si="20"/>
        <v>0</v>
      </c>
      <c r="AG51" s="3">
        <f t="shared" si="20"/>
        <v>30</v>
      </c>
      <c r="AH51" s="3">
        <f t="shared" si="20"/>
        <v>10.4</v>
      </c>
      <c r="AI51" s="3">
        <f t="shared" si="20"/>
        <v>7</v>
      </c>
      <c r="AJ51" s="3">
        <f t="shared" si="20"/>
        <v>6</v>
      </c>
      <c r="AK51" s="3">
        <f t="shared" si="20"/>
        <v>5</v>
      </c>
      <c r="AL51" s="3">
        <f t="shared" si="20"/>
        <v>0</v>
      </c>
      <c r="AM51" s="3">
        <f t="shared" si="20"/>
        <v>15</v>
      </c>
      <c r="AN51" s="3">
        <f t="shared" si="20"/>
        <v>0</v>
      </c>
      <c r="AO51" s="3">
        <f t="shared" si="20"/>
        <v>2</v>
      </c>
      <c r="AP51" s="3">
        <f t="shared" si="20"/>
        <v>6</v>
      </c>
      <c r="AQ51" s="3">
        <f t="shared" si="20"/>
        <v>10</v>
      </c>
      <c r="AR51" s="3">
        <f t="shared" si="20"/>
        <v>10</v>
      </c>
      <c r="AS51" s="3">
        <f t="shared" si="20"/>
        <v>80</v>
      </c>
      <c r="AT51" s="3">
        <f t="shared" si="20"/>
        <v>2</v>
      </c>
      <c r="AU51" s="3">
        <f t="shared" si="20"/>
        <v>30</v>
      </c>
      <c r="AV51" s="3">
        <f t="shared" si="20"/>
        <v>0</v>
      </c>
      <c r="AW51" s="3">
        <f t="shared" si="20"/>
        <v>0</v>
      </c>
      <c r="AX51" s="3">
        <f t="shared" si="20"/>
        <v>6</v>
      </c>
      <c r="AY51" s="3">
        <f t="shared" si="20"/>
        <v>0</v>
      </c>
    </row>
    <row r="52" spans="1:51" s="37" customFormat="1" x14ac:dyDescent="0.25">
      <c r="A52" s="38"/>
      <c r="B52" s="38"/>
      <c r="C52" s="38">
        <v>61011</v>
      </c>
      <c r="D52" s="214" t="s">
        <v>568</v>
      </c>
      <c r="E52" s="39">
        <v>3903.6</v>
      </c>
      <c r="F52" s="39">
        <v>308.89999999999998</v>
      </c>
      <c r="G52" s="39">
        <v>3594.7</v>
      </c>
      <c r="H52" s="39">
        <v>24</v>
      </c>
      <c r="I52" s="39"/>
      <c r="J52" s="39"/>
      <c r="K52" s="39"/>
      <c r="L52" s="39">
        <v>2000</v>
      </c>
      <c r="M52" s="39">
        <v>288</v>
      </c>
      <c r="N52" s="39">
        <v>70</v>
      </c>
      <c r="O52" s="39"/>
      <c r="P52" s="39">
        <v>40</v>
      </c>
      <c r="Q52" s="39"/>
      <c r="R52" s="39"/>
      <c r="S52" s="39">
        <v>157</v>
      </c>
      <c r="T52" s="39">
        <v>27.2</v>
      </c>
      <c r="U52" s="39"/>
      <c r="V52" s="39">
        <v>600</v>
      </c>
      <c r="W52" s="39">
        <v>2.5</v>
      </c>
      <c r="X52" s="39">
        <v>3</v>
      </c>
      <c r="Y52" s="39"/>
      <c r="Z52" s="39">
        <v>66</v>
      </c>
      <c r="AA52" s="39">
        <v>11.2</v>
      </c>
      <c r="AB52" s="39"/>
      <c r="AC52" s="39">
        <v>21.4</v>
      </c>
      <c r="AD52" s="39">
        <v>24</v>
      </c>
      <c r="AE52" s="39">
        <v>161</v>
      </c>
      <c r="AF52" s="39"/>
      <c r="AG52" s="39">
        <v>6</v>
      </c>
      <c r="AH52" s="39">
        <v>10.4</v>
      </c>
      <c r="AI52" s="39">
        <v>7</v>
      </c>
      <c r="AJ52" s="39">
        <v>6</v>
      </c>
      <c r="AK52" s="39">
        <v>5</v>
      </c>
      <c r="AL52" s="39"/>
      <c r="AM52" s="39">
        <v>15</v>
      </c>
      <c r="AN52" s="39"/>
      <c r="AO52" s="39">
        <v>2</v>
      </c>
      <c r="AP52" s="39"/>
      <c r="AQ52" s="39">
        <v>10</v>
      </c>
      <c r="AR52" s="39">
        <v>10</v>
      </c>
      <c r="AS52" s="39"/>
      <c r="AT52" s="39">
        <v>2</v>
      </c>
      <c r="AU52" s="39">
        <v>20</v>
      </c>
      <c r="AV52" s="39"/>
      <c r="AW52" s="39"/>
      <c r="AX52" s="39">
        <v>6</v>
      </c>
      <c r="AY52" s="39"/>
    </row>
    <row r="53" spans="1:51" s="37" customFormat="1" x14ac:dyDescent="0.25">
      <c r="A53" s="38"/>
      <c r="B53" s="38"/>
      <c r="C53" s="38">
        <v>61012</v>
      </c>
      <c r="D53" s="214" t="s">
        <v>567</v>
      </c>
      <c r="E53" s="39">
        <v>82.3</v>
      </c>
      <c r="F53" s="39">
        <v>14.6</v>
      </c>
      <c r="G53" s="39">
        <v>67.7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>
        <v>27.7</v>
      </c>
      <c r="AA53" s="39"/>
      <c r="AB53" s="39">
        <v>4</v>
      </c>
      <c r="AC53" s="39">
        <v>20</v>
      </c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>
        <v>6</v>
      </c>
      <c r="AQ53" s="39"/>
      <c r="AR53" s="39"/>
      <c r="AS53" s="39"/>
      <c r="AT53" s="39"/>
      <c r="AU53" s="39">
        <v>10</v>
      </c>
      <c r="AV53" s="39"/>
      <c r="AW53" s="39"/>
      <c r="AX53" s="39"/>
      <c r="AY53" s="39"/>
    </row>
    <row r="54" spans="1:51" s="37" customFormat="1" x14ac:dyDescent="0.25">
      <c r="A54" s="38"/>
      <c r="B54" s="38"/>
      <c r="C54" s="38">
        <v>61018</v>
      </c>
      <c r="D54" s="214" t="s">
        <v>452</v>
      </c>
      <c r="E54" s="39">
        <v>5239.3999999999996</v>
      </c>
      <c r="F54" s="39"/>
      <c r="G54" s="39">
        <v>5239.3999999999996</v>
      </c>
      <c r="H54" s="39"/>
      <c r="I54" s="39"/>
      <c r="J54" s="39"/>
      <c r="K54" s="39"/>
      <c r="L54" s="39">
        <v>3320</v>
      </c>
      <c r="M54" s="39"/>
      <c r="N54" s="39"/>
      <c r="O54" s="39"/>
      <c r="P54" s="39"/>
      <c r="Q54" s="39"/>
      <c r="R54" s="39"/>
      <c r="S54" s="39"/>
      <c r="T54" s="39">
        <v>8</v>
      </c>
      <c r="U54" s="39"/>
      <c r="V54" s="39"/>
      <c r="W54" s="39">
        <v>3.4</v>
      </c>
      <c r="X54" s="39">
        <v>1800</v>
      </c>
      <c r="Y54" s="39"/>
      <c r="Z54" s="39">
        <v>4</v>
      </c>
      <c r="AA54" s="39"/>
      <c r="AB54" s="39"/>
      <c r="AC54" s="39"/>
      <c r="AD54" s="39"/>
      <c r="AE54" s="39"/>
      <c r="AF54" s="39"/>
      <c r="AG54" s="39">
        <v>24</v>
      </c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>
        <v>80</v>
      </c>
      <c r="AT54" s="39"/>
      <c r="AU54" s="39"/>
      <c r="AV54" s="39"/>
      <c r="AW54" s="39"/>
      <c r="AX54" s="39"/>
      <c r="AY54" s="39"/>
    </row>
    <row r="55" spans="1:51" x14ac:dyDescent="0.25">
      <c r="A55" s="4"/>
      <c r="B55" s="4">
        <v>6102</v>
      </c>
      <c r="C55" s="4"/>
      <c r="D55" s="224" t="s">
        <v>403</v>
      </c>
      <c r="E55" s="3">
        <f>SUM(E56:E57)</f>
        <v>11950.5</v>
      </c>
      <c r="F55" s="3">
        <f t="shared" ref="F55:AY55" si="21">SUM(F56:F57)</f>
        <v>2680.9</v>
      </c>
      <c r="G55" s="3">
        <f t="shared" si="21"/>
        <v>9269.6</v>
      </c>
      <c r="H55" s="3">
        <f t="shared" si="21"/>
        <v>0</v>
      </c>
      <c r="I55" s="3">
        <f t="shared" si="21"/>
        <v>291.10000000000002</v>
      </c>
      <c r="J55" s="3">
        <f t="shared" si="21"/>
        <v>50</v>
      </c>
      <c r="K55" s="3">
        <f t="shared" si="21"/>
        <v>3</v>
      </c>
      <c r="L55" s="3">
        <f t="shared" si="21"/>
        <v>100</v>
      </c>
      <c r="M55" s="3">
        <f t="shared" si="21"/>
        <v>40</v>
      </c>
      <c r="N55" s="3">
        <f t="shared" si="21"/>
        <v>20</v>
      </c>
      <c r="O55" s="3">
        <f t="shared" si="21"/>
        <v>800</v>
      </c>
      <c r="P55" s="3">
        <f t="shared" si="21"/>
        <v>361</v>
      </c>
      <c r="Q55" s="3">
        <f t="shared" si="21"/>
        <v>400</v>
      </c>
      <c r="R55" s="3">
        <f t="shared" si="21"/>
        <v>50</v>
      </c>
      <c r="S55" s="3">
        <f t="shared" si="21"/>
        <v>1438</v>
      </c>
      <c r="T55" s="3">
        <f t="shared" si="21"/>
        <v>40</v>
      </c>
      <c r="U55" s="3">
        <f t="shared" si="21"/>
        <v>100</v>
      </c>
      <c r="V55" s="3">
        <f t="shared" si="21"/>
        <v>266.3</v>
      </c>
      <c r="W55" s="3">
        <f t="shared" si="21"/>
        <v>10.6</v>
      </c>
      <c r="X55" s="3">
        <f t="shared" si="21"/>
        <v>60</v>
      </c>
      <c r="Y55" s="3">
        <f t="shared" si="21"/>
        <v>321.3</v>
      </c>
      <c r="Z55" s="3">
        <f t="shared" si="21"/>
        <v>258.60000000000002</v>
      </c>
      <c r="AA55" s="3">
        <f t="shared" si="21"/>
        <v>222.6</v>
      </c>
      <c r="AB55" s="3">
        <f t="shared" si="21"/>
        <v>376.7</v>
      </c>
      <c r="AC55" s="3">
        <f t="shared" si="21"/>
        <v>1025.5999999999999</v>
      </c>
      <c r="AD55" s="3">
        <f t="shared" si="21"/>
        <v>174</v>
      </c>
      <c r="AE55" s="3">
        <f t="shared" si="21"/>
        <v>180</v>
      </c>
      <c r="AF55" s="3">
        <f t="shared" si="21"/>
        <v>88</v>
      </c>
      <c r="AG55" s="3">
        <f t="shared" si="21"/>
        <v>37</v>
      </c>
      <c r="AH55" s="3">
        <f t="shared" si="21"/>
        <v>0</v>
      </c>
      <c r="AI55" s="3">
        <f t="shared" si="21"/>
        <v>20</v>
      </c>
      <c r="AJ55" s="3">
        <f t="shared" si="21"/>
        <v>40.799999999999997</v>
      </c>
      <c r="AK55" s="3">
        <f t="shared" si="21"/>
        <v>394</v>
      </c>
      <c r="AL55" s="3">
        <f t="shared" si="21"/>
        <v>340</v>
      </c>
      <c r="AM55" s="3">
        <f t="shared" si="21"/>
        <v>100</v>
      </c>
      <c r="AN55" s="3">
        <f t="shared" si="21"/>
        <v>0</v>
      </c>
      <c r="AO55" s="3">
        <f t="shared" si="21"/>
        <v>0</v>
      </c>
      <c r="AP55" s="3">
        <f t="shared" si="21"/>
        <v>429</v>
      </c>
      <c r="AQ55" s="3">
        <f t="shared" si="21"/>
        <v>174</v>
      </c>
      <c r="AR55" s="3">
        <f t="shared" si="21"/>
        <v>30</v>
      </c>
      <c r="AS55" s="3">
        <f t="shared" si="21"/>
        <v>0</v>
      </c>
      <c r="AT55" s="3">
        <f t="shared" si="21"/>
        <v>50</v>
      </c>
      <c r="AU55" s="3">
        <f t="shared" si="21"/>
        <v>15</v>
      </c>
      <c r="AV55" s="3">
        <f t="shared" si="21"/>
        <v>800</v>
      </c>
      <c r="AW55" s="3">
        <f t="shared" si="21"/>
        <v>62</v>
      </c>
      <c r="AX55" s="3">
        <f t="shared" si="21"/>
        <v>101</v>
      </c>
      <c r="AY55" s="3">
        <f t="shared" si="21"/>
        <v>0</v>
      </c>
    </row>
    <row r="56" spans="1:51" s="37" customFormat="1" x14ac:dyDescent="0.25">
      <c r="A56" s="38"/>
      <c r="B56" s="38"/>
      <c r="C56" s="38">
        <v>61021</v>
      </c>
      <c r="D56" s="214" t="s">
        <v>569</v>
      </c>
      <c r="E56" s="39">
        <v>11374.3</v>
      </c>
      <c r="F56" s="39">
        <v>2680.9</v>
      </c>
      <c r="G56" s="39">
        <v>8693.4</v>
      </c>
      <c r="H56" s="39"/>
      <c r="I56" s="39">
        <v>291.10000000000002</v>
      </c>
      <c r="J56" s="39">
        <v>50</v>
      </c>
      <c r="K56" s="39">
        <v>3</v>
      </c>
      <c r="L56" s="39">
        <v>100</v>
      </c>
      <c r="M56" s="39">
        <v>40</v>
      </c>
      <c r="N56" s="39">
        <v>20</v>
      </c>
      <c r="O56" s="39">
        <v>800</v>
      </c>
      <c r="P56" s="39">
        <v>361</v>
      </c>
      <c r="Q56" s="39">
        <v>400</v>
      </c>
      <c r="R56" s="39">
        <v>50</v>
      </c>
      <c r="S56" s="39">
        <v>1438</v>
      </c>
      <c r="T56" s="39">
        <v>40</v>
      </c>
      <c r="U56" s="39">
        <v>100</v>
      </c>
      <c r="V56" s="39">
        <v>266.3</v>
      </c>
      <c r="W56" s="39">
        <v>10.6</v>
      </c>
      <c r="X56" s="39">
        <v>60</v>
      </c>
      <c r="Y56" s="39">
        <v>321.3</v>
      </c>
      <c r="Z56" s="39">
        <v>258.60000000000002</v>
      </c>
      <c r="AA56" s="39">
        <v>222.6</v>
      </c>
      <c r="AB56" s="39">
        <v>376.7</v>
      </c>
      <c r="AC56" s="39">
        <v>449.4</v>
      </c>
      <c r="AD56" s="39">
        <v>174</v>
      </c>
      <c r="AE56" s="39">
        <v>180</v>
      </c>
      <c r="AF56" s="39">
        <v>88</v>
      </c>
      <c r="AG56" s="39">
        <v>37</v>
      </c>
      <c r="AH56" s="39"/>
      <c r="AI56" s="39">
        <v>20</v>
      </c>
      <c r="AJ56" s="39">
        <v>40.799999999999997</v>
      </c>
      <c r="AK56" s="39">
        <v>394</v>
      </c>
      <c r="AL56" s="39">
        <v>340</v>
      </c>
      <c r="AM56" s="39">
        <v>100</v>
      </c>
      <c r="AN56" s="39"/>
      <c r="AO56" s="39"/>
      <c r="AP56" s="39">
        <v>429</v>
      </c>
      <c r="AQ56" s="39">
        <v>174</v>
      </c>
      <c r="AR56" s="39">
        <v>30</v>
      </c>
      <c r="AS56" s="39"/>
      <c r="AT56" s="39">
        <v>50</v>
      </c>
      <c r="AU56" s="39">
        <v>15</v>
      </c>
      <c r="AV56" s="39">
        <v>800</v>
      </c>
      <c r="AW56" s="39">
        <v>62</v>
      </c>
      <c r="AX56" s="39">
        <v>101</v>
      </c>
      <c r="AY56" s="39"/>
    </row>
    <row r="57" spans="1:51" s="37" customFormat="1" x14ac:dyDescent="0.25">
      <c r="A57" s="38"/>
      <c r="B57" s="38"/>
      <c r="C57" s="38">
        <v>61028</v>
      </c>
      <c r="D57" s="214" t="s">
        <v>570</v>
      </c>
      <c r="E57" s="39">
        <v>576.20000000000005</v>
      </c>
      <c r="F57" s="39"/>
      <c r="G57" s="39">
        <v>576.20000000000005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>
        <v>576.20000000000005</v>
      </c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x14ac:dyDescent="0.25">
      <c r="A58" s="4"/>
      <c r="B58" s="4">
        <v>6103</v>
      </c>
      <c r="C58" s="4"/>
      <c r="D58" s="224" t="s">
        <v>404</v>
      </c>
      <c r="E58" s="3">
        <f>SUM(E59:E60)</f>
        <v>23072</v>
      </c>
      <c r="F58" s="3">
        <f t="shared" ref="F58:AY58" si="22">SUM(F59:F60)</f>
        <v>1133.5</v>
      </c>
      <c r="G58" s="3">
        <f t="shared" si="22"/>
        <v>21938.5</v>
      </c>
      <c r="H58" s="3">
        <f t="shared" si="22"/>
        <v>0</v>
      </c>
      <c r="I58" s="3">
        <f t="shared" si="22"/>
        <v>128</v>
      </c>
      <c r="J58" s="3">
        <f t="shared" si="22"/>
        <v>0</v>
      </c>
      <c r="K58" s="3">
        <f t="shared" si="22"/>
        <v>0</v>
      </c>
      <c r="L58" s="3">
        <f t="shared" si="22"/>
        <v>0</v>
      </c>
      <c r="M58" s="3">
        <f t="shared" si="22"/>
        <v>0</v>
      </c>
      <c r="N58" s="3">
        <f t="shared" si="22"/>
        <v>0</v>
      </c>
      <c r="O58" s="3">
        <f t="shared" si="22"/>
        <v>0</v>
      </c>
      <c r="P58" s="3">
        <f t="shared" si="22"/>
        <v>828</v>
      </c>
      <c r="Q58" s="3">
        <f t="shared" si="22"/>
        <v>0</v>
      </c>
      <c r="R58" s="3">
        <f t="shared" si="22"/>
        <v>0</v>
      </c>
      <c r="S58" s="3">
        <f t="shared" si="22"/>
        <v>15634</v>
      </c>
      <c r="T58" s="3">
        <f t="shared" si="22"/>
        <v>3632.8</v>
      </c>
      <c r="U58" s="3">
        <f t="shared" si="22"/>
        <v>0</v>
      </c>
      <c r="V58" s="3">
        <f t="shared" si="22"/>
        <v>0</v>
      </c>
      <c r="W58" s="3">
        <f t="shared" si="22"/>
        <v>0</v>
      </c>
      <c r="X58" s="3">
        <f t="shared" si="22"/>
        <v>0</v>
      </c>
      <c r="Y58" s="3">
        <f t="shared" si="22"/>
        <v>792.2</v>
      </c>
      <c r="Z58" s="3">
        <f t="shared" si="22"/>
        <v>0</v>
      </c>
      <c r="AA58" s="3">
        <f t="shared" si="22"/>
        <v>0</v>
      </c>
      <c r="AB58" s="3">
        <f t="shared" si="22"/>
        <v>0</v>
      </c>
      <c r="AC58" s="3">
        <f t="shared" si="22"/>
        <v>0</v>
      </c>
      <c r="AD58" s="3">
        <f t="shared" si="22"/>
        <v>0</v>
      </c>
      <c r="AE58" s="3">
        <f t="shared" si="22"/>
        <v>0</v>
      </c>
      <c r="AF58" s="3">
        <f t="shared" si="22"/>
        <v>0</v>
      </c>
      <c r="AG58" s="3">
        <f t="shared" si="22"/>
        <v>0</v>
      </c>
      <c r="AH58" s="3">
        <f t="shared" si="22"/>
        <v>0</v>
      </c>
      <c r="AI58" s="3">
        <f t="shared" si="22"/>
        <v>0</v>
      </c>
      <c r="AJ58" s="3">
        <f t="shared" si="22"/>
        <v>0</v>
      </c>
      <c r="AK58" s="3">
        <f t="shared" si="22"/>
        <v>0</v>
      </c>
      <c r="AL58" s="3">
        <f t="shared" si="22"/>
        <v>247</v>
      </c>
      <c r="AM58" s="3">
        <f t="shared" si="22"/>
        <v>98</v>
      </c>
      <c r="AN58" s="3">
        <f t="shared" si="22"/>
        <v>0</v>
      </c>
      <c r="AO58" s="3">
        <f t="shared" si="22"/>
        <v>0</v>
      </c>
      <c r="AP58" s="3">
        <f t="shared" si="22"/>
        <v>115.5</v>
      </c>
      <c r="AQ58" s="3">
        <f t="shared" si="22"/>
        <v>0</v>
      </c>
      <c r="AR58" s="3">
        <f t="shared" si="22"/>
        <v>0</v>
      </c>
      <c r="AS58" s="3">
        <f t="shared" si="22"/>
        <v>132.19999999999999</v>
      </c>
      <c r="AT58" s="3">
        <f t="shared" si="22"/>
        <v>0</v>
      </c>
      <c r="AU58" s="3">
        <f t="shared" si="22"/>
        <v>30.8</v>
      </c>
      <c r="AV58" s="3">
        <f t="shared" si="22"/>
        <v>300</v>
      </c>
      <c r="AW58" s="3">
        <f t="shared" si="22"/>
        <v>0</v>
      </c>
      <c r="AX58" s="3">
        <f t="shared" si="22"/>
        <v>0</v>
      </c>
      <c r="AY58" s="3">
        <f t="shared" si="22"/>
        <v>0</v>
      </c>
    </row>
    <row r="59" spans="1:51" s="37" customFormat="1" x14ac:dyDescent="0.25">
      <c r="A59" s="38"/>
      <c r="B59" s="38"/>
      <c r="C59" s="38">
        <v>61031</v>
      </c>
      <c r="D59" s="214" t="s">
        <v>571</v>
      </c>
      <c r="E59" s="39">
        <v>6530.3</v>
      </c>
      <c r="F59" s="39">
        <v>1133.5</v>
      </c>
      <c r="G59" s="39">
        <v>5396.8</v>
      </c>
      <c r="H59" s="39"/>
      <c r="I59" s="39">
        <v>128</v>
      </c>
      <c r="J59" s="39"/>
      <c r="K59" s="39"/>
      <c r="L59" s="39"/>
      <c r="M59" s="39"/>
      <c r="N59" s="39"/>
      <c r="O59" s="39"/>
      <c r="P59" s="39">
        <v>828</v>
      </c>
      <c r="Q59" s="39"/>
      <c r="R59" s="39"/>
      <c r="S59" s="39"/>
      <c r="T59" s="39">
        <v>3632.8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>
        <v>247</v>
      </c>
      <c r="AM59" s="39">
        <v>98</v>
      </c>
      <c r="AN59" s="39"/>
      <c r="AO59" s="39"/>
      <c r="AP59" s="39"/>
      <c r="AQ59" s="39"/>
      <c r="AR59" s="39"/>
      <c r="AS59" s="39">
        <v>132.19999999999999</v>
      </c>
      <c r="AT59" s="39"/>
      <c r="AU59" s="39">
        <v>30.8</v>
      </c>
      <c r="AV59" s="39">
        <v>300</v>
      </c>
      <c r="AW59" s="39"/>
      <c r="AX59" s="39"/>
      <c r="AY59" s="39"/>
    </row>
    <row r="60" spans="1:51" s="37" customFormat="1" x14ac:dyDescent="0.25">
      <c r="A60" s="38"/>
      <c r="B60" s="38"/>
      <c r="C60" s="38">
        <v>61032</v>
      </c>
      <c r="D60" s="214" t="s">
        <v>572</v>
      </c>
      <c r="E60" s="39">
        <v>16541.7</v>
      </c>
      <c r="F60" s="39"/>
      <c r="G60" s="39">
        <v>16541.7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>
        <v>15634</v>
      </c>
      <c r="T60" s="39"/>
      <c r="U60" s="39"/>
      <c r="V60" s="39"/>
      <c r="W60" s="39"/>
      <c r="X60" s="39"/>
      <c r="Y60" s="39">
        <v>792.2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>
        <v>115.5</v>
      </c>
      <c r="AQ60" s="39"/>
      <c r="AR60" s="39"/>
      <c r="AS60" s="39"/>
      <c r="AT60" s="39"/>
      <c r="AU60" s="39"/>
      <c r="AV60" s="39"/>
      <c r="AW60" s="39"/>
      <c r="AX60" s="39"/>
      <c r="AY60" s="39"/>
    </row>
    <row r="61" spans="1:51" x14ac:dyDescent="0.25">
      <c r="A61" s="4"/>
      <c r="B61" s="4">
        <v>6104</v>
      </c>
      <c r="C61" s="4"/>
      <c r="D61" s="224" t="s">
        <v>405</v>
      </c>
      <c r="E61" s="3">
        <f>SUM(E62:E63)</f>
        <v>46946.5</v>
      </c>
      <c r="F61" s="3">
        <f t="shared" ref="F61:AY61" si="23">SUM(F62:F63)</f>
        <v>4246</v>
      </c>
      <c r="G61" s="3">
        <f t="shared" si="23"/>
        <v>42700.5</v>
      </c>
      <c r="H61" s="3">
        <f t="shared" si="23"/>
        <v>0</v>
      </c>
      <c r="I61" s="3">
        <f t="shared" si="23"/>
        <v>0</v>
      </c>
      <c r="J61" s="3">
        <f t="shared" si="23"/>
        <v>740</v>
      </c>
      <c r="K61" s="3">
        <f t="shared" si="23"/>
        <v>50</v>
      </c>
      <c r="L61" s="3">
        <f t="shared" si="23"/>
        <v>0</v>
      </c>
      <c r="M61" s="3">
        <f t="shared" si="23"/>
        <v>1065.7</v>
      </c>
      <c r="N61" s="3">
        <f t="shared" si="23"/>
        <v>50</v>
      </c>
      <c r="O61" s="3">
        <f t="shared" si="23"/>
        <v>0</v>
      </c>
      <c r="P61" s="3">
        <f t="shared" si="23"/>
        <v>8506</v>
      </c>
      <c r="Q61" s="3">
        <f t="shared" si="23"/>
        <v>900</v>
      </c>
      <c r="R61" s="3">
        <f t="shared" si="23"/>
        <v>150</v>
      </c>
      <c r="S61" s="3">
        <f t="shared" si="23"/>
        <v>749</v>
      </c>
      <c r="T61" s="3">
        <f t="shared" si="23"/>
        <v>1604.6</v>
      </c>
      <c r="U61" s="3">
        <f t="shared" si="23"/>
        <v>0</v>
      </c>
      <c r="V61" s="3">
        <f t="shared" si="23"/>
        <v>309.8</v>
      </c>
      <c r="W61" s="3">
        <f t="shared" si="23"/>
        <v>632.9</v>
      </c>
      <c r="X61" s="3">
        <f t="shared" si="23"/>
        <v>1455.7</v>
      </c>
      <c r="Y61" s="3">
        <f t="shared" si="23"/>
        <v>1300</v>
      </c>
      <c r="Z61" s="3">
        <f t="shared" si="23"/>
        <v>5654</v>
      </c>
      <c r="AA61" s="3">
        <f t="shared" si="23"/>
        <v>2144.8000000000002</v>
      </c>
      <c r="AB61" s="3">
        <f t="shared" si="23"/>
        <v>553.4</v>
      </c>
      <c r="AC61" s="3">
        <f t="shared" si="23"/>
        <v>4910.3</v>
      </c>
      <c r="AD61" s="3">
        <f t="shared" si="23"/>
        <v>178</v>
      </c>
      <c r="AE61" s="3">
        <f t="shared" si="23"/>
        <v>926</v>
      </c>
      <c r="AF61" s="3">
        <f t="shared" si="23"/>
        <v>2404.4</v>
      </c>
      <c r="AG61" s="3">
        <f t="shared" si="23"/>
        <v>150</v>
      </c>
      <c r="AH61" s="3">
        <f t="shared" si="23"/>
        <v>244</v>
      </c>
      <c r="AI61" s="3">
        <f t="shared" si="23"/>
        <v>199</v>
      </c>
      <c r="AJ61" s="3">
        <f t="shared" si="23"/>
        <v>763.7</v>
      </c>
      <c r="AK61" s="3">
        <f t="shared" si="23"/>
        <v>300</v>
      </c>
      <c r="AL61" s="3">
        <f t="shared" si="23"/>
        <v>3062.7</v>
      </c>
      <c r="AM61" s="3">
        <f t="shared" si="23"/>
        <v>0</v>
      </c>
      <c r="AN61" s="3">
        <f t="shared" si="23"/>
        <v>0</v>
      </c>
      <c r="AO61" s="3">
        <f t="shared" si="23"/>
        <v>0</v>
      </c>
      <c r="AP61" s="3">
        <f t="shared" si="23"/>
        <v>785.5</v>
      </c>
      <c r="AQ61" s="3">
        <f t="shared" si="23"/>
        <v>580</v>
      </c>
      <c r="AR61" s="3">
        <f t="shared" si="23"/>
        <v>550</v>
      </c>
      <c r="AS61" s="3">
        <f t="shared" si="23"/>
        <v>0</v>
      </c>
      <c r="AT61" s="3">
        <f t="shared" si="23"/>
        <v>90</v>
      </c>
      <c r="AU61" s="3">
        <f t="shared" si="23"/>
        <v>540</v>
      </c>
      <c r="AV61" s="3">
        <f t="shared" si="23"/>
        <v>450</v>
      </c>
      <c r="AW61" s="3">
        <f t="shared" si="23"/>
        <v>0</v>
      </c>
      <c r="AX61" s="3">
        <f t="shared" si="23"/>
        <v>701</v>
      </c>
      <c r="AY61" s="3">
        <f t="shared" si="23"/>
        <v>0</v>
      </c>
    </row>
    <row r="62" spans="1:51" s="37" customFormat="1" x14ac:dyDescent="0.25">
      <c r="A62" s="38"/>
      <c r="B62" s="38"/>
      <c r="C62" s="38">
        <v>61041</v>
      </c>
      <c r="D62" s="214" t="s">
        <v>577</v>
      </c>
      <c r="E62" s="39">
        <v>46904.5</v>
      </c>
      <c r="F62" s="39">
        <v>4204</v>
      </c>
      <c r="G62" s="39">
        <v>42700.5</v>
      </c>
      <c r="H62" s="39"/>
      <c r="I62" s="39"/>
      <c r="J62" s="39">
        <v>740</v>
      </c>
      <c r="K62" s="39">
        <v>50</v>
      </c>
      <c r="L62" s="39"/>
      <c r="M62" s="39">
        <v>1065.7</v>
      </c>
      <c r="N62" s="39">
        <v>50</v>
      </c>
      <c r="O62" s="39"/>
      <c r="P62" s="39">
        <v>8506</v>
      </c>
      <c r="Q62" s="39">
        <v>900</v>
      </c>
      <c r="R62" s="39">
        <v>150</v>
      </c>
      <c r="S62" s="39">
        <v>749</v>
      </c>
      <c r="T62" s="39">
        <v>1604.6</v>
      </c>
      <c r="U62" s="39"/>
      <c r="V62" s="39">
        <v>309.8</v>
      </c>
      <c r="W62" s="39">
        <v>632.9</v>
      </c>
      <c r="X62" s="39">
        <v>1455.7</v>
      </c>
      <c r="Y62" s="39">
        <v>1300</v>
      </c>
      <c r="Z62" s="39">
        <v>5654</v>
      </c>
      <c r="AA62" s="39">
        <v>2144.8000000000002</v>
      </c>
      <c r="AB62" s="39">
        <v>553.4</v>
      </c>
      <c r="AC62" s="39">
        <v>4910.3</v>
      </c>
      <c r="AD62" s="39">
        <v>178</v>
      </c>
      <c r="AE62" s="39">
        <v>926</v>
      </c>
      <c r="AF62" s="39">
        <v>2404.4</v>
      </c>
      <c r="AG62" s="39">
        <v>150</v>
      </c>
      <c r="AH62" s="39">
        <v>244</v>
      </c>
      <c r="AI62" s="39">
        <v>199</v>
      </c>
      <c r="AJ62" s="39">
        <v>763.7</v>
      </c>
      <c r="AK62" s="39">
        <v>300</v>
      </c>
      <c r="AL62" s="39">
        <v>3062.7</v>
      </c>
      <c r="AM62" s="39"/>
      <c r="AN62" s="39"/>
      <c r="AO62" s="39"/>
      <c r="AP62" s="39">
        <v>785.5</v>
      </c>
      <c r="AQ62" s="39">
        <v>580</v>
      </c>
      <c r="AR62" s="39">
        <v>550</v>
      </c>
      <c r="AS62" s="39"/>
      <c r="AT62" s="39">
        <v>90</v>
      </c>
      <c r="AU62" s="39">
        <v>540</v>
      </c>
      <c r="AV62" s="39">
        <v>450</v>
      </c>
      <c r="AW62" s="39"/>
      <c r="AX62" s="39">
        <v>701</v>
      </c>
      <c r="AY62" s="39"/>
    </row>
    <row r="63" spans="1:51" s="37" customFormat="1" x14ac:dyDescent="0.25">
      <c r="A63" s="38"/>
      <c r="B63" s="38"/>
      <c r="C63" s="38">
        <v>61048</v>
      </c>
      <c r="D63" s="214" t="s">
        <v>578</v>
      </c>
      <c r="E63" s="39">
        <v>42</v>
      </c>
      <c r="F63" s="39">
        <v>42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x14ac:dyDescent="0.25">
      <c r="A64" s="4"/>
      <c r="B64" s="4">
        <v>6105</v>
      </c>
      <c r="C64" s="4"/>
      <c r="D64" s="224" t="s">
        <v>406</v>
      </c>
      <c r="E64" s="3">
        <f>SUM(E65:E72)</f>
        <v>871274.3</v>
      </c>
      <c r="F64" s="3">
        <f t="shared" ref="F64:X64" si="24">SUM(F65:F72)</f>
        <v>237150.99999999997</v>
      </c>
      <c r="G64" s="3">
        <f t="shared" si="24"/>
        <v>634123.30000000005</v>
      </c>
      <c r="H64" s="3">
        <f t="shared" si="24"/>
        <v>1795</v>
      </c>
      <c r="I64" s="3">
        <f t="shared" si="24"/>
        <v>10181.5</v>
      </c>
      <c r="J64" s="3">
        <f t="shared" si="24"/>
        <v>2633</v>
      </c>
      <c r="K64" s="3">
        <f t="shared" si="24"/>
        <v>360</v>
      </c>
      <c r="L64" s="3">
        <f t="shared" si="24"/>
        <v>4222</v>
      </c>
      <c r="M64" s="3">
        <f t="shared" si="24"/>
        <v>3331.6</v>
      </c>
      <c r="N64" s="3">
        <f t="shared" si="24"/>
        <v>1355</v>
      </c>
      <c r="O64" s="3">
        <f t="shared" si="24"/>
        <v>17050</v>
      </c>
      <c r="P64" s="3">
        <f t="shared" si="24"/>
        <v>8286</v>
      </c>
      <c r="Q64" s="3">
        <f t="shared" si="24"/>
        <v>1935</v>
      </c>
      <c r="R64" s="3">
        <f t="shared" si="24"/>
        <v>1259</v>
      </c>
      <c r="S64" s="3">
        <f t="shared" si="24"/>
        <v>5345</v>
      </c>
      <c r="T64" s="3">
        <f t="shared" si="24"/>
        <v>16968</v>
      </c>
      <c r="U64" s="3">
        <f t="shared" si="24"/>
        <v>6233</v>
      </c>
      <c r="V64" s="3">
        <f t="shared" si="24"/>
        <v>12635.4</v>
      </c>
      <c r="W64" s="3">
        <f t="shared" si="24"/>
        <v>487.9</v>
      </c>
      <c r="X64" s="3">
        <f t="shared" si="24"/>
        <v>553.6</v>
      </c>
      <c r="Y64" s="3">
        <f>SUM(Y65:Y72)</f>
        <v>2835.7</v>
      </c>
      <c r="Z64" s="3">
        <f>SUM(Z65:Z72)</f>
        <v>11819.099999999999</v>
      </c>
      <c r="AA64" s="3">
        <f t="shared" ref="AA64:AY64" si="25">SUM(AA65:AA72)</f>
        <v>4759.2999999999993</v>
      </c>
      <c r="AB64" s="3">
        <f t="shared" si="25"/>
        <v>3056.2999999999997</v>
      </c>
      <c r="AC64" s="3">
        <f>SUM(AC65:AC72)</f>
        <v>8587.6</v>
      </c>
      <c r="AD64" s="3">
        <f t="shared" si="25"/>
        <v>3725.9</v>
      </c>
      <c r="AE64" s="3">
        <f t="shared" si="25"/>
        <v>1726</v>
      </c>
      <c r="AF64" s="3">
        <f t="shared" si="25"/>
        <v>98388.4</v>
      </c>
      <c r="AG64" s="3">
        <f t="shared" si="25"/>
        <v>1840</v>
      </c>
      <c r="AH64" s="3">
        <f t="shared" si="25"/>
        <v>3071.3999999999996</v>
      </c>
      <c r="AI64" s="3">
        <f t="shared" si="25"/>
        <v>983</v>
      </c>
      <c r="AJ64" s="3">
        <f t="shared" si="25"/>
        <v>1573.4</v>
      </c>
      <c r="AK64" s="3">
        <f t="shared" si="25"/>
        <v>281341</v>
      </c>
      <c r="AL64" s="3">
        <f t="shared" si="25"/>
        <v>4403.8</v>
      </c>
      <c r="AM64" s="3">
        <f t="shared" si="25"/>
        <v>547</v>
      </c>
      <c r="AN64" s="3">
        <f t="shared" si="25"/>
        <v>265</v>
      </c>
      <c r="AO64" s="3">
        <f t="shared" si="25"/>
        <v>385</v>
      </c>
      <c r="AP64" s="3">
        <f t="shared" si="25"/>
        <v>1406.8999999999999</v>
      </c>
      <c r="AQ64" s="3">
        <f t="shared" si="25"/>
        <v>2136.8000000000002</v>
      </c>
      <c r="AR64" s="3">
        <f t="shared" si="25"/>
        <v>84486</v>
      </c>
      <c r="AS64" s="3">
        <f t="shared" si="25"/>
        <v>1379.5</v>
      </c>
      <c r="AT64" s="3">
        <f t="shared" si="25"/>
        <v>778</v>
      </c>
      <c r="AU64" s="3">
        <f t="shared" si="25"/>
        <v>15940.2</v>
      </c>
      <c r="AV64" s="3">
        <f t="shared" si="25"/>
        <v>445</v>
      </c>
      <c r="AW64" s="3">
        <f t="shared" si="25"/>
        <v>2222</v>
      </c>
      <c r="AX64" s="3">
        <f t="shared" si="25"/>
        <v>1390</v>
      </c>
      <c r="AY64" s="3">
        <f t="shared" si="25"/>
        <v>0</v>
      </c>
    </row>
    <row r="65" spans="1:51" s="37" customFormat="1" x14ac:dyDescent="0.25">
      <c r="A65" s="38"/>
      <c r="B65" s="38"/>
      <c r="C65" s="38">
        <v>61051</v>
      </c>
      <c r="D65" s="214" t="s">
        <v>407</v>
      </c>
      <c r="E65" s="39">
        <v>23893.5</v>
      </c>
      <c r="F65" s="39">
        <v>17110.099999999999</v>
      </c>
      <c r="G65" s="39">
        <v>6783.4</v>
      </c>
      <c r="H65" s="39"/>
      <c r="I65" s="39"/>
      <c r="J65" s="39"/>
      <c r="K65" s="39"/>
      <c r="L65" s="39"/>
      <c r="M65" s="39">
        <v>200</v>
      </c>
      <c r="N65" s="39">
        <v>155</v>
      </c>
      <c r="O65" s="39"/>
      <c r="P65" s="39"/>
      <c r="Q65" s="39"/>
      <c r="R65" s="39"/>
      <c r="S65" s="39"/>
      <c r="T65" s="39">
        <v>250</v>
      </c>
      <c r="U65" s="39"/>
      <c r="V65" s="39"/>
      <c r="W65" s="39"/>
      <c r="X65" s="39"/>
      <c r="Y65" s="39"/>
      <c r="Z65" s="39">
        <v>22.4</v>
      </c>
      <c r="AA65" s="39">
        <v>557.29999999999995</v>
      </c>
      <c r="AB65" s="39">
        <v>50</v>
      </c>
      <c r="AC65" s="39">
        <v>4414.5</v>
      </c>
      <c r="AD65" s="39"/>
      <c r="AE65" s="39">
        <v>890</v>
      </c>
      <c r="AF65" s="39"/>
      <c r="AG65" s="39"/>
      <c r="AH65" s="39"/>
      <c r="AI65" s="39"/>
      <c r="AJ65" s="39"/>
      <c r="AK65" s="39"/>
      <c r="AL65" s="39"/>
      <c r="AM65" s="39">
        <v>12</v>
      </c>
      <c r="AN65" s="39"/>
      <c r="AO65" s="39"/>
      <c r="AP65" s="39"/>
      <c r="AQ65" s="39">
        <v>172</v>
      </c>
      <c r="AR65" s="39"/>
      <c r="AS65" s="39"/>
      <c r="AT65" s="39">
        <v>30</v>
      </c>
      <c r="AU65" s="39">
        <v>2.2000000000000002</v>
      </c>
      <c r="AV65" s="39">
        <v>15</v>
      </c>
      <c r="AW65" s="39"/>
      <c r="AX65" s="39">
        <v>13</v>
      </c>
      <c r="AY65" s="39"/>
    </row>
    <row r="66" spans="1:51" s="37" customFormat="1" x14ac:dyDescent="0.25">
      <c r="A66" s="38"/>
      <c r="B66" s="38"/>
      <c r="C66" s="38">
        <v>61052</v>
      </c>
      <c r="D66" s="214" t="s">
        <v>408</v>
      </c>
      <c r="E66" s="39">
        <v>260695.4</v>
      </c>
      <c r="F66" s="39">
        <v>161428.1</v>
      </c>
      <c r="G66" s="39">
        <v>99267.3</v>
      </c>
      <c r="H66" s="39">
        <v>1795</v>
      </c>
      <c r="I66" s="39">
        <v>3620</v>
      </c>
      <c r="J66" s="39">
        <v>1572.5</v>
      </c>
      <c r="K66" s="39">
        <v>200</v>
      </c>
      <c r="L66" s="39">
        <v>700</v>
      </c>
      <c r="M66" s="39">
        <v>350</v>
      </c>
      <c r="N66" s="39">
        <v>400</v>
      </c>
      <c r="O66" s="39">
        <v>15910</v>
      </c>
      <c r="P66" s="39">
        <v>5126</v>
      </c>
      <c r="Q66" s="39">
        <v>1200</v>
      </c>
      <c r="R66" s="39">
        <v>960</v>
      </c>
      <c r="S66" s="39">
        <v>2299</v>
      </c>
      <c r="T66" s="39">
        <v>3367.7</v>
      </c>
      <c r="U66" s="39">
        <v>2180</v>
      </c>
      <c r="V66" s="39">
        <v>9858</v>
      </c>
      <c r="W66" s="39"/>
      <c r="X66" s="39">
        <v>80</v>
      </c>
      <c r="Y66" s="39">
        <v>1293.0999999999999</v>
      </c>
      <c r="Z66" s="39">
        <v>9360.2000000000007</v>
      </c>
      <c r="AA66" s="39">
        <v>2246.6999999999998</v>
      </c>
      <c r="AB66" s="39">
        <v>2449</v>
      </c>
      <c r="AC66" s="39">
        <v>1506.6</v>
      </c>
      <c r="AD66" s="39">
        <v>3027</v>
      </c>
      <c r="AE66" s="39">
        <v>205</v>
      </c>
      <c r="AF66" s="39">
        <v>2700</v>
      </c>
      <c r="AG66" s="39">
        <v>1580</v>
      </c>
      <c r="AH66" s="39">
        <v>495.3</v>
      </c>
      <c r="AI66" s="39">
        <v>522</v>
      </c>
      <c r="AJ66" s="39">
        <v>1150</v>
      </c>
      <c r="AK66" s="39">
        <v>780</v>
      </c>
      <c r="AL66" s="39">
        <v>3572.4</v>
      </c>
      <c r="AM66" s="39">
        <v>400</v>
      </c>
      <c r="AN66" s="39">
        <v>160</v>
      </c>
      <c r="AO66" s="39">
        <v>220</v>
      </c>
      <c r="AP66" s="39">
        <v>390.2</v>
      </c>
      <c r="AQ66" s="39">
        <v>700</v>
      </c>
      <c r="AR66" s="39">
        <v>880</v>
      </c>
      <c r="AS66" s="39">
        <v>148.6</v>
      </c>
      <c r="AT66" s="39">
        <v>420</v>
      </c>
      <c r="AU66" s="39">
        <v>12453</v>
      </c>
      <c r="AV66" s="39">
        <v>150</v>
      </c>
      <c r="AW66" s="39">
        <v>2040</v>
      </c>
      <c r="AX66" s="39">
        <v>800</v>
      </c>
      <c r="AY66" s="39"/>
    </row>
    <row r="67" spans="1:51" s="37" customFormat="1" ht="27" x14ac:dyDescent="0.25">
      <c r="A67" s="38"/>
      <c r="B67" s="38"/>
      <c r="C67" s="38">
        <v>61053</v>
      </c>
      <c r="D67" s="214" t="s">
        <v>409</v>
      </c>
      <c r="E67" s="39">
        <v>399573.4</v>
      </c>
      <c r="F67" s="39">
        <v>23508.799999999999</v>
      </c>
      <c r="G67" s="39">
        <v>376064.6</v>
      </c>
      <c r="H67" s="39"/>
      <c r="I67" s="39"/>
      <c r="J67" s="39"/>
      <c r="K67" s="39"/>
      <c r="L67" s="39">
        <v>200</v>
      </c>
      <c r="M67" s="39">
        <v>2000</v>
      </c>
      <c r="N67" s="39">
        <v>130</v>
      </c>
      <c r="O67" s="39"/>
      <c r="P67" s="39">
        <v>414</v>
      </c>
      <c r="Q67" s="39"/>
      <c r="R67" s="39"/>
      <c r="S67" s="39"/>
      <c r="T67" s="39"/>
      <c r="U67" s="39">
        <v>250</v>
      </c>
      <c r="V67" s="39">
        <v>20</v>
      </c>
      <c r="W67" s="39"/>
      <c r="X67" s="39"/>
      <c r="Y67" s="39"/>
      <c r="Z67" s="39">
        <v>108.8</v>
      </c>
      <c r="AA67" s="39">
        <v>522.9</v>
      </c>
      <c r="AB67" s="39">
        <v>40</v>
      </c>
      <c r="AC67" s="39">
        <v>164</v>
      </c>
      <c r="AD67" s="39"/>
      <c r="AE67" s="39"/>
      <c r="AF67" s="39">
        <v>90000</v>
      </c>
      <c r="AG67" s="39"/>
      <c r="AH67" s="39">
        <v>164.9</v>
      </c>
      <c r="AI67" s="39"/>
      <c r="AJ67" s="39"/>
      <c r="AK67" s="39">
        <v>280000</v>
      </c>
      <c r="AL67" s="39"/>
      <c r="AM67" s="39"/>
      <c r="AN67" s="39"/>
      <c r="AO67" s="39"/>
      <c r="AP67" s="39"/>
      <c r="AQ67" s="39"/>
      <c r="AR67" s="39"/>
      <c r="AS67" s="39"/>
      <c r="AT67" s="39"/>
      <c r="AU67" s="39">
        <v>2000</v>
      </c>
      <c r="AV67" s="39">
        <v>50</v>
      </c>
      <c r="AW67" s="39"/>
      <c r="AX67" s="39"/>
      <c r="AY67" s="39"/>
    </row>
    <row r="68" spans="1:51" s="37" customFormat="1" x14ac:dyDescent="0.25">
      <c r="A68" s="38"/>
      <c r="B68" s="38"/>
      <c r="C68" s="38">
        <v>61054</v>
      </c>
      <c r="D68" s="214" t="s">
        <v>410</v>
      </c>
      <c r="E68" s="39">
        <v>22813.9</v>
      </c>
      <c r="F68" s="39">
        <v>5768.9</v>
      </c>
      <c r="G68" s="39">
        <v>17045</v>
      </c>
      <c r="H68" s="39"/>
      <c r="I68" s="39"/>
      <c r="J68" s="39"/>
      <c r="K68" s="39">
        <v>60</v>
      </c>
      <c r="L68" s="39">
        <v>1300</v>
      </c>
      <c r="M68" s="39">
        <v>200</v>
      </c>
      <c r="N68" s="39">
        <v>170</v>
      </c>
      <c r="O68" s="39">
        <v>380</v>
      </c>
      <c r="P68" s="39">
        <v>575</v>
      </c>
      <c r="Q68" s="39">
        <v>270</v>
      </c>
      <c r="R68" s="39"/>
      <c r="S68" s="39">
        <v>730</v>
      </c>
      <c r="T68" s="39">
        <v>585</v>
      </c>
      <c r="U68" s="39">
        <v>690</v>
      </c>
      <c r="V68" s="39">
        <v>350</v>
      </c>
      <c r="W68" s="39">
        <v>50.4</v>
      </c>
      <c r="X68" s="39">
        <v>405.6</v>
      </c>
      <c r="Y68" s="39">
        <v>1263</v>
      </c>
      <c r="Z68" s="39">
        <v>697.8</v>
      </c>
      <c r="AA68" s="39">
        <v>347.5</v>
      </c>
      <c r="AB68" s="39">
        <v>126.5</v>
      </c>
      <c r="AC68" s="39">
        <v>486.7</v>
      </c>
      <c r="AD68" s="39">
        <v>150</v>
      </c>
      <c r="AE68" s="39">
        <v>150</v>
      </c>
      <c r="AF68" s="39">
        <v>4801.8</v>
      </c>
      <c r="AG68" s="39">
        <v>60</v>
      </c>
      <c r="AH68" s="39">
        <v>192.8</v>
      </c>
      <c r="AI68" s="39">
        <v>102</v>
      </c>
      <c r="AJ68" s="39">
        <v>73</v>
      </c>
      <c r="AK68" s="39">
        <v>50</v>
      </c>
      <c r="AL68" s="39">
        <v>500</v>
      </c>
      <c r="AM68" s="39">
        <v>30</v>
      </c>
      <c r="AN68" s="39">
        <v>20</v>
      </c>
      <c r="AO68" s="39">
        <v>90</v>
      </c>
      <c r="AP68" s="39">
        <v>617</v>
      </c>
      <c r="AQ68" s="39">
        <v>310</v>
      </c>
      <c r="AR68" s="39">
        <v>28</v>
      </c>
      <c r="AS68" s="39">
        <v>30.9</v>
      </c>
      <c r="AT68" s="39">
        <v>54</v>
      </c>
      <c r="AU68" s="39">
        <v>820</v>
      </c>
      <c r="AV68" s="39">
        <v>50</v>
      </c>
      <c r="AW68" s="39">
        <v>28</v>
      </c>
      <c r="AX68" s="39">
        <v>200</v>
      </c>
      <c r="AY68" s="39"/>
    </row>
    <row r="69" spans="1:51" s="37" customFormat="1" x14ac:dyDescent="0.25">
      <c r="A69" s="38"/>
      <c r="B69" s="38"/>
      <c r="C69" s="38">
        <v>61055</v>
      </c>
      <c r="D69" s="214" t="s">
        <v>411</v>
      </c>
      <c r="E69" s="39">
        <v>92720.9</v>
      </c>
      <c r="F69" s="39">
        <v>10180.9</v>
      </c>
      <c r="G69" s="39">
        <v>82540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>
        <v>540</v>
      </c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>
        <v>82000</v>
      </c>
      <c r="AS69" s="39"/>
      <c r="AT69" s="39"/>
      <c r="AU69" s="39"/>
      <c r="AV69" s="39"/>
      <c r="AW69" s="39"/>
      <c r="AX69" s="39"/>
      <c r="AY69" s="39"/>
    </row>
    <row r="70" spans="1:51" s="37" customFormat="1" x14ac:dyDescent="0.25">
      <c r="A70" s="38"/>
      <c r="B70" s="38"/>
      <c r="C70" s="38">
        <v>61056</v>
      </c>
      <c r="D70" s="214" t="s">
        <v>412</v>
      </c>
      <c r="E70" s="39">
        <v>26438.400000000001</v>
      </c>
      <c r="F70" s="39">
        <v>7308.9</v>
      </c>
      <c r="G70" s="39">
        <v>19129.5</v>
      </c>
      <c r="H70" s="39"/>
      <c r="I70" s="39">
        <v>3500</v>
      </c>
      <c r="J70" s="39">
        <v>500</v>
      </c>
      <c r="K70" s="39">
        <v>70</v>
      </c>
      <c r="L70" s="39">
        <v>600</v>
      </c>
      <c r="M70" s="39">
        <v>231.6</v>
      </c>
      <c r="N70" s="39">
        <v>180</v>
      </c>
      <c r="O70" s="39"/>
      <c r="P70" s="39">
        <v>950</v>
      </c>
      <c r="Q70" s="39">
        <v>170</v>
      </c>
      <c r="R70" s="39">
        <v>160.30000000000001</v>
      </c>
      <c r="S70" s="39">
        <v>1268</v>
      </c>
      <c r="T70" s="39">
        <v>1351.4</v>
      </c>
      <c r="U70" s="39">
        <v>1035</v>
      </c>
      <c r="V70" s="39">
        <v>1765.4</v>
      </c>
      <c r="W70" s="39">
        <v>203.6</v>
      </c>
      <c r="X70" s="39">
        <v>36</v>
      </c>
      <c r="Y70" s="39">
        <v>176</v>
      </c>
      <c r="Z70" s="39">
        <v>962.8</v>
      </c>
      <c r="AA70" s="39">
        <v>148</v>
      </c>
      <c r="AB70" s="39">
        <v>172.1</v>
      </c>
      <c r="AC70" s="39">
        <v>1307.5999999999999</v>
      </c>
      <c r="AD70" s="39">
        <v>126</v>
      </c>
      <c r="AE70" s="39">
        <v>350</v>
      </c>
      <c r="AF70" s="39">
        <v>626.4</v>
      </c>
      <c r="AG70" s="39">
        <v>100</v>
      </c>
      <c r="AH70" s="39">
        <v>380.1</v>
      </c>
      <c r="AI70" s="39">
        <v>115</v>
      </c>
      <c r="AJ70" s="39">
        <v>250</v>
      </c>
      <c r="AK70" s="39">
        <v>300</v>
      </c>
      <c r="AL70" s="39">
        <v>97.1</v>
      </c>
      <c r="AM70" s="39">
        <v>25</v>
      </c>
      <c r="AN70" s="39">
        <v>40</v>
      </c>
      <c r="AO70" s="39">
        <v>50</v>
      </c>
      <c r="AP70" s="39">
        <v>200.1</v>
      </c>
      <c r="AQ70" s="39">
        <v>218</v>
      </c>
      <c r="AR70" s="39">
        <v>60</v>
      </c>
      <c r="AS70" s="39">
        <v>600</v>
      </c>
      <c r="AT70" s="39">
        <v>162</v>
      </c>
      <c r="AU70" s="39">
        <v>300</v>
      </c>
      <c r="AV70" s="39">
        <v>100</v>
      </c>
      <c r="AW70" s="39">
        <v>60</v>
      </c>
      <c r="AX70" s="39">
        <v>182</v>
      </c>
      <c r="AY70" s="39"/>
    </row>
    <row r="71" spans="1:51" s="37" customFormat="1" x14ac:dyDescent="0.25">
      <c r="A71" s="38"/>
      <c r="B71" s="38"/>
      <c r="C71" s="38">
        <v>61057</v>
      </c>
      <c r="D71" s="214" t="s">
        <v>413</v>
      </c>
      <c r="E71" s="39">
        <v>39190.699999999997</v>
      </c>
      <c r="F71" s="39">
        <v>11378.5</v>
      </c>
      <c r="G71" s="39">
        <v>27812.2</v>
      </c>
      <c r="H71" s="39"/>
      <c r="I71" s="39">
        <v>2562.5</v>
      </c>
      <c r="J71" s="39">
        <v>560.5</v>
      </c>
      <c r="K71" s="39">
        <v>26</v>
      </c>
      <c r="L71" s="39">
        <v>807</v>
      </c>
      <c r="M71" s="39">
        <v>250</v>
      </c>
      <c r="N71" s="39">
        <v>260</v>
      </c>
      <c r="O71" s="39"/>
      <c r="P71" s="39">
        <v>356</v>
      </c>
      <c r="Q71" s="39">
        <v>295</v>
      </c>
      <c r="R71" s="39">
        <v>138.69999999999999</v>
      </c>
      <c r="S71" s="39">
        <v>1048</v>
      </c>
      <c r="T71" s="39">
        <v>10510.5</v>
      </c>
      <c r="U71" s="39">
        <v>1855</v>
      </c>
      <c r="V71" s="39">
        <v>558</v>
      </c>
      <c r="W71" s="39">
        <v>233.9</v>
      </c>
      <c r="X71" s="39">
        <v>32</v>
      </c>
      <c r="Y71" s="39">
        <v>70.400000000000006</v>
      </c>
      <c r="Z71" s="39">
        <v>626.5</v>
      </c>
      <c r="AA71" s="39">
        <v>379.2</v>
      </c>
      <c r="AB71" s="39">
        <v>192.5</v>
      </c>
      <c r="AC71" s="39">
        <v>591.20000000000005</v>
      </c>
      <c r="AD71" s="39">
        <v>422.9</v>
      </c>
      <c r="AE71" s="39">
        <v>131</v>
      </c>
      <c r="AF71" s="39">
        <v>260.2</v>
      </c>
      <c r="AG71" s="39">
        <v>100</v>
      </c>
      <c r="AH71" s="39">
        <v>1838.3</v>
      </c>
      <c r="AI71" s="39">
        <v>244</v>
      </c>
      <c r="AJ71" s="39">
        <v>50.4</v>
      </c>
      <c r="AK71" s="39">
        <v>167</v>
      </c>
      <c r="AL71" s="39">
        <v>218.7</v>
      </c>
      <c r="AM71" s="39">
        <v>50</v>
      </c>
      <c r="AN71" s="39">
        <v>45</v>
      </c>
      <c r="AO71" s="39">
        <v>25</v>
      </c>
      <c r="AP71" s="39">
        <v>116</v>
      </c>
      <c r="AQ71" s="39">
        <v>736.8</v>
      </c>
      <c r="AR71" s="39">
        <v>718</v>
      </c>
      <c r="AS71" s="39">
        <v>600</v>
      </c>
      <c r="AT71" s="39">
        <v>112</v>
      </c>
      <c r="AU71" s="39">
        <v>330</v>
      </c>
      <c r="AV71" s="39">
        <v>80</v>
      </c>
      <c r="AW71" s="39">
        <v>54</v>
      </c>
      <c r="AX71" s="39">
        <v>160</v>
      </c>
      <c r="AY71" s="39"/>
    </row>
    <row r="72" spans="1:51" s="37" customFormat="1" x14ac:dyDescent="0.25">
      <c r="A72" s="38"/>
      <c r="B72" s="38"/>
      <c r="C72" s="38">
        <v>61058</v>
      </c>
      <c r="D72" s="214" t="s">
        <v>414</v>
      </c>
      <c r="E72" s="39">
        <v>5948.1</v>
      </c>
      <c r="F72" s="39">
        <v>466.8</v>
      </c>
      <c r="G72" s="39">
        <v>5481.3</v>
      </c>
      <c r="H72" s="39"/>
      <c r="I72" s="39">
        <v>499</v>
      </c>
      <c r="J72" s="39"/>
      <c r="K72" s="39">
        <v>4</v>
      </c>
      <c r="L72" s="39">
        <v>615</v>
      </c>
      <c r="M72" s="39">
        <v>100</v>
      </c>
      <c r="N72" s="39">
        <v>60</v>
      </c>
      <c r="O72" s="39">
        <v>760</v>
      </c>
      <c r="P72" s="39">
        <v>865</v>
      </c>
      <c r="Q72" s="39"/>
      <c r="R72" s="39"/>
      <c r="S72" s="39"/>
      <c r="T72" s="39">
        <v>903.4</v>
      </c>
      <c r="U72" s="39">
        <v>223</v>
      </c>
      <c r="V72" s="39">
        <v>84</v>
      </c>
      <c r="W72" s="39"/>
      <c r="X72" s="39"/>
      <c r="Y72" s="39">
        <v>33.200000000000003</v>
      </c>
      <c r="Z72" s="39">
        <v>40.6</v>
      </c>
      <c r="AA72" s="39">
        <v>17.7</v>
      </c>
      <c r="AB72" s="39">
        <v>26.2</v>
      </c>
      <c r="AC72" s="39">
        <v>117</v>
      </c>
      <c r="AD72" s="39"/>
      <c r="AE72" s="39"/>
      <c r="AF72" s="39"/>
      <c r="AG72" s="39"/>
      <c r="AH72" s="39"/>
      <c r="AI72" s="39"/>
      <c r="AJ72" s="39">
        <v>50</v>
      </c>
      <c r="AK72" s="39">
        <v>44</v>
      </c>
      <c r="AL72" s="39">
        <v>15.6</v>
      </c>
      <c r="AM72" s="39">
        <v>30</v>
      </c>
      <c r="AN72" s="39"/>
      <c r="AO72" s="39"/>
      <c r="AP72" s="39">
        <v>83.6</v>
      </c>
      <c r="AQ72" s="39"/>
      <c r="AR72" s="39">
        <v>800</v>
      </c>
      <c r="AS72" s="39"/>
      <c r="AT72" s="39"/>
      <c r="AU72" s="39">
        <v>35</v>
      </c>
      <c r="AV72" s="39"/>
      <c r="AW72" s="39">
        <v>40</v>
      </c>
      <c r="AX72" s="39">
        <v>35</v>
      </c>
      <c r="AY72" s="39"/>
    </row>
    <row r="73" spans="1:51" x14ac:dyDescent="0.25">
      <c r="A73" s="4"/>
      <c r="B73" s="4">
        <v>6106</v>
      </c>
      <c r="C73" s="4"/>
      <c r="D73" s="224" t="s">
        <v>415</v>
      </c>
      <c r="E73" s="3">
        <f>SUM(E74:E77)</f>
        <v>1756.1999999999998</v>
      </c>
      <c r="F73" s="3">
        <f t="shared" ref="F73:AY73" si="26">SUM(F74:F77)</f>
        <v>24.5</v>
      </c>
      <c r="G73" s="3">
        <f t="shared" si="26"/>
        <v>1731.6999999999998</v>
      </c>
      <c r="H73" s="3">
        <f t="shared" si="26"/>
        <v>39</v>
      </c>
      <c r="I73" s="3">
        <f t="shared" si="26"/>
        <v>0</v>
      </c>
      <c r="J73" s="3">
        <f t="shared" si="26"/>
        <v>0</v>
      </c>
      <c r="K73" s="3">
        <f t="shared" si="26"/>
        <v>0</v>
      </c>
      <c r="L73" s="3">
        <f t="shared" si="26"/>
        <v>0</v>
      </c>
      <c r="M73" s="3">
        <f t="shared" si="26"/>
        <v>0</v>
      </c>
      <c r="N73" s="3">
        <f t="shared" si="26"/>
        <v>7</v>
      </c>
      <c r="O73" s="3">
        <f t="shared" si="26"/>
        <v>0</v>
      </c>
      <c r="P73" s="3">
        <f t="shared" si="26"/>
        <v>0</v>
      </c>
      <c r="Q73" s="3">
        <f t="shared" si="26"/>
        <v>0</v>
      </c>
      <c r="R73" s="3">
        <f t="shared" si="26"/>
        <v>0</v>
      </c>
      <c r="S73" s="3">
        <f t="shared" si="26"/>
        <v>841</v>
      </c>
      <c r="T73" s="3">
        <f t="shared" si="26"/>
        <v>25.1</v>
      </c>
      <c r="U73" s="3">
        <f t="shared" si="26"/>
        <v>0</v>
      </c>
      <c r="V73" s="3">
        <f t="shared" si="26"/>
        <v>690</v>
      </c>
      <c r="W73" s="3">
        <f t="shared" si="26"/>
        <v>0</v>
      </c>
      <c r="X73" s="3">
        <f t="shared" si="26"/>
        <v>0</v>
      </c>
      <c r="Y73" s="3">
        <f t="shared" si="26"/>
        <v>129.6</v>
      </c>
      <c r="Z73" s="3">
        <f t="shared" si="26"/>
        <v>0</v>
      </c>
      <c r="AA73" s="3">
        <f t="shared" si="26"/>
        <v>0</v>
      </c>
      <c r="AB73" s="3">
        <f t="shared" si="26"/>
        <v>0</v>
      </c>
      <c r="AC73" s="3">
        <f t="shared" si="26"/>
        <v>0</v>
      </c>
      <c r="AD73" s="3">
        <f t="shared" si="26"/>
        <v>0</v>
      </c>
      <c r="AE73" s="3">
        <f t="shared" si="26"/>
        <v>0</v>
      </c>
      <c r="AF73" s="3">
        <f t="shared" si="26"/>
        <v>0</v>
      </c>
      <c r="AG73" s="3">
        <f t="shared" si="26"/>
        <v>0</v>
      </c>
      <c r="AH73" s="3">
        <f t="shared" si="26"/>
        <v>0</v>
      </c>
      <c r="AI73" s="3">
        <f t="shared" si="26"/>
        <v>0</v>
      </c>
      <c r="AJ73" s="3">
        <f t="shared" si="26"/>
        <v>0</v>
      </c>
      <c r="AK73" s="3">
        <f t="shared" si="26"/>
        <v>0</v>
      </c>
      <c r="AL73" s="3">
        <f t="shared" si="26"/>
        <v>0</v>
      </c>
      <c r="AM73" s="3">
        <f t="shared" si="26"/>
        <v>0</v>
      </c>
      <c r="AN73" s="3">
        <f t="shared" si="26"/>
        <v>0</v>
      </c>
      <c r="AO73" s="3">
        <f t="shared" si="26"/>
        <v>0</v>
      </c>
      <c r="AP73" s="3">
        <f t="shared" si="26"/>
        <v>0</v>
      </c>
      <c r="AQ73" s="3">
        <f t="shared" si="26"/>
        <v>0</v>
      </c>
      <c r="AR73" s="3">
        <f t="shared" si="26"/>
        <v>0</v>
      </c>
      <c r="AS73" s="3">
        <f t="shared" si="26"/>
        <v>0</v>
      </c>
      <c r="AT73" s="3">
        <f t="shared" si="26"/>
        <v>0</v>
      </c>
      <c r="AU73" s="3">
        <f t="shared" si="26"/>
        <v>0</v>
      </c>
      <c r="AV73" s="3">
        <f t="shared" si="26"/>
        <v>0</v>
      </c>
      <c r="AW73" s="3">
        <f t="shared" si="26"/>
        <v>0</v>
      </c>
      <c r="AX73" s="3">
        <f t="shared" si="26"/>
        <v>0</v>
      </c>
      <c r="AY73" s="3">
        <f t="shared" si="26"/>
        <v>0</v>
      </c>
    </row>
    <row r="74" spans="1:51" s="37" customFormat="1" x14ac:dyDescent="0.25">
      <c r="A74" s="38"/>
      <c r="B74" s="38"/>
      <c r="C74" s="38">
        <v>61061</v>
      </c>
      <c r="D74" s="214" t="s">
        <v>573</v>
      </c>
      <c r="E74" s="39">
        <v>790</v>
      </c>
      <c r="F74" s="39"/>
      <c r="G74" s="39">
        <v>790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>
        <v>100</v>
      </c>
      <c r="T74" s="39"/>
      <c r="U74" s="39"/>
      <c r="V74" s="39">
        <v>690</v>
      </c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s="37" customFormat="1" x14ac:dyDescent="0.25">
      <c r="A75" s="38"/>
      <c r="B75" s="38"/>
      <c r="C75" s="38">
        <v>61062</v>
      </c>
      <c r="D75" s="214" t="s">
        <v>575</v>
      </c>
      <c r="E75" s="39">
        <v>787.5</v>
      </c>
      <c r="F75" s="39">
        <v>24.5</v>
      </c>
      <c r="G75" s="39">
        <v>763</v>
      </c>
      <c r="H75" s="39"/>
      <c r="I75" s="39"/>
      <c r="J75" s="39"/>
      <c r="K75" s="39"/>
      <c r="L75" s="39"/>
      <c r="M75" s="39"/>
      <c r="N75" s="39">
        <v>7</v>
      </c>
      <c r="O75" s="39"/>
      <c r="P75" s="39"/>
      <c r="Q75" s="39"/>
      <c r="R75" s="39"/>
      <c r="S75" s="39">
        <v>741</v>
      </c>
      <c r="T75" s="39">
        <v>15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s="37" customFormat="1" x14ac:dyDescent="0.25">
      <c r="A76" s="38"/>
      <c r="B76" s="38"/>
      <c r="C76" s="38">
        <v>61063</v>
      </c>
      <c r="D76" s="214" t="s">
        <v>576</v>
      </c>
      <c r="E76" s="39">
        <v>168.6</v>
      </c>
      <c r="F76" s="39"/>
      <c r="G76" s="39">
        <v>168.6</v>
      </c>
      <c r="H76" s="39">
        <v>39</v>
      </c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>
        <v>129.6</v>
      </c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s="37" customFormat="1" x14ac:dyDescent="0.25">
      <c r="A77" s="38"/>
      <c r="B77" s="38"/>
      <c r="C77" s="38">
        <v>61068</v>
      </c>
      <c r="D77" s="212"/>
      <c r="E77" s="39">
        <v>10.1</v>
      </c>
      <c r="F77" s="39"/>
      <c r="G77" s="39">
        <v>10.1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>
        <v>10.1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31.5" customHeight="1" x14ac:dyDescent="0.25">
      <c r="A78" s="4"/>
      <c r="B78" s="4">
        <v>6107</v>
      </c>
      <c r="C78" s="4"/>
      <c r="D78" s="215" t="s">
        <v>416</v>
      </c>
      <c r="E78" s="3">
        <f t="shared" ref="E78:AY78" si="27">SUM(E79:E82)</f>
        <v>17753.2</v>
      </c>
      <c r="F78" s="3">
        <f t="shared" si="27"/>
        <v>574.4</v>
      </c>
      <c r="G78" s="3">
        <f t="shared" si="27"/>
        <v>17178.8</v>
      </c>
      <c r="H78" s="3">
        <f t="shared" si="27"/>
        <v>0</v>
      </c>
      <c r="I78" s="3">
        <f t="shared" si="27"/>
        <v>2019.6</v>
      </c>
      <c r="J78" s="3">
        <f t="shared" si="27"/>
        <v>190</v>
      </c>
      <c r="K78" s="3">
        <f t="shared" si="27"/>
        <v>0</v>
      </c>
      <c r="L78" s="3">
        <f t="shared" si="27"/>
        <v>0</v>
      </c>
      <c r="M78" s="3">
        <f t="shared" si="27"/>
        <v>212</v>
      </c>
      <c r="N78" s="3">
        <f t="shared" si="27"/>
        <v>20</v>
      </c>
      <c r="O78" s="3">
        <f t="shared" si="27"/>
        <v>0</v>
      </c>
      <c r="P78" s="3">
        <f t="shared" si="27"/>
        <v>0</v>
      </c>
      <c r="Q78" s="3">
        <f t="shared" si="27"/>
        <v>0</v>
      </c>
      <c r="R78" s="3">
        <f t="shared" si="27"/>
        <v>0</v>
      </c>
      <c r="S78" s="3">
        <f t="shared" si="27"/>
        <v>0</v>
      </c>
      <c r="T78" s="3">
        <f t="shared" si="27"/>
        <v>1992.7</v>
      </c>
      <c r="U78" s="3">
        <f t="shared" si="27"/>
        <v>2600</v>
      </c>
      <c r="V78" s="3">
        <f t="shared" si="27"/>
        <v>1170</v>
      </c>
      <c r="W78" s="3">
        <f t="shared" si="27"/>
        <v>20</v>
      </c>
      <c r="X78" s="3">
        <f t="shared" si="27"/>
        <v>0</v>
      </c>
      <c r="Y78" s="3">
        <f t="shared" si="27"/>
        <v>1761.5</v>
      </c>
      <c r="Z78" s="3">
        <f t="shared" si="27"/>
        <v>1520</v>
      </c>
      <c r="AA78" s="3">
        <f t="shared" si="27"/>
        <v>1169.8</v>
      </c>
      <c r="AB78" s="3">
        <f t="shared" si="27"/>
        <v>40</v>
      </c>
      <c r="AC78" s="3">
        <f t="shared" si="27"/>
        <v>987.7</v>
      </c>
      <c r="AD78" s="3">
        <f t="shared" si="27"/>
        <v>1047</v>
      </c>
      <c r="AE78" s="3">
        <f t="shared" si="27"/>
        <v>339.5</v>
      </c>
      <c r="AF78" s="3">
        <f t="shared" si="27"/>
        <v>0</v>
      </c>
      <c r="AG78" s="3">
        <f t="shared" si="27"/>
        <v>10</v>
      </c>
      <c r="AH78" s="3">
        <f t="shared" si="27"/>
        <v>81</v>
      </c>
      <c r="AI78" s="3">
        <f t="shared" si="27"/>
        <v>0</v>
      </c>
      <c r="AJ78" s="3">
        <f t="shared" si="27"/>
        <v>150</v>
      </c>
      <c r="AK78" s="3">
        <f t="shared" si="27"/>
        <v>498</v>
      </c>
      <c r="AL78" s="3">
        <f t="shared" si="27"/>
        <v>157</v>
      </c>
      <c r="AM78" s="3">
        <f t="shared" si="27"/>
        <v>40</v>
      </c>
      <c r="AN78" s="3">
        <f t="shared" si="27"/>
        <v>0</v>
      </c>
      <c r="AO78" s="3">
        <f t="shared" si="27"/>
        <v>25</v>
      </c>
      <c r="AP78" s="3">
        <f t="shared" si="27"/>
        <v>104</v>
      </c>
      <c r="AQ78" s="3">
        <f t="shared" si="27"/>
        <v>176</v>
      </c>
      <c r="AR78" s="3">
        <f t="shared" si="27"/>
        <v>142</v>
      </c>
      <c r="AS78" s="3">
        <f t="shared" si="27"/>
        <v>0</v>
      </c>
      <c r="AT78" s="3">
        <f t="shared" si="27"/>
        <v>0</v>
      </c>
      <c r="AU78" s="3">
        <f t="shared" si="27"/>
        <v>641</v>
      </c>
      <c r="AV78" s="3">
        <f t="shared" si="27"/>
        <v>0</v>
      </c>
      <c r="AW78" s="3">
        <f t="shared" si="27"/>
        <v>0</v>
      </c>
      <c r="AX78" s="3">
        <f t="shared" si="27"/>
        <v>65</v>
      </c>
      <c r="AY78" s="3">
        <f t="shared" si="27"/>
        <v>0</v>
      </c>
    </row>
    <row r="79" spans="1:51" s="37" customFormat="1" x14ac:dyDescent="0.25">
      <c r="A79" s="38"/>
      <c r="B79" s="38"/>
      <c r="C79" s="38">
        <v>61071</v>
      </c>
      <c r="D79" s="217" t="s">
        <v>417</v>
      </c>
      <c r="E79" s="39">
        <v>10644.2</v>
      </c>
      <c r="F79" s="39">
        <v>500.4</v>
      </c>
      <c r="G79" s="39">
        <v>10143.799999999999</v>
      </c>
      <c r="H79" s="39"/>
      <c r="I79" s="39">
        <v>2019.6</v>
      </c>
      <c r="J79" s="39">
        <v>190</v>
      </c>
      <c r="K79" s="39"/>
      <c r="L79" s="39"/>
      <c r="M79" s="39">
        <v>170</v>
      </c>
      <c r="N79" s="39">
        <v>20</v>
      </c>
      <c r="O79" s="39"/>
      <c r="P79" s="39"/>
      <c r="Q79" s="39"/>
      <c r="R79" s="39"/>
      <c r="S79" s="39"/>
      <c r="T79" s="39">
        <v>1200</v>
      </c>
      <c r="V79" s="39">
        <v>1000</v>
      </c>
      <c r="W79" s="39">
        <v>20</v>
      </c>
      <c r="X79" s="39"/>
      <c r="Y79" s="39">
        <v>12.3</v>
      </c>
      <c r="Z79" s="39">
        <v>1500</v>
      </c>
      <c r="AA79" s="39">
        <v>1169.8</v>
      </c>
      <c r="AB79" s="39">
        <v>20</v>
      </c>
      <c r="AC79" s="39">
        <v>881.5</v>
      </c>
      <c r="AD79" s="39">
        <v>1008</v>
      </c>
      <c r="AE79" s="39">
        <v>115.6</v>
      </c>
      <c r="AF79" s="39"/>
      <c r="AG79" s="39"/>
      <c r="AI79" s="39"/>
      <c r="AJ79" s="39"/>
      <c r="AK79" s="39">
        <v>498</v>
      </c>
      <c r="AL79" s="39"/>
      <c r="AM79" s="39"/>
      <c r="AN79" s="39"/>
      <c r="AO79" s="39"/>
      <c r="AP79" s="39">
        <v>60</v>
      </c>
      <c r="AQ79" s="39"/>
      <c r="AR79" s="39">
        <v>34</v>
      </c>
      <c r="AS79" s="39"/>
      <c r="AT79" s="39"/>
      <c r="AU79" s="39">
        <v>160</v>
      </c>
      <c r="AV79" s="39"/>
      <c r="AW79" s="39"/>
      <c r="AX79" s="39">
        <v>65</v>
      </c>
      <c r="AY79" s="39"/>
    </row>
    <row r="80" spans="1:51" s="37" customFormat="1" x14ac:dyDescent="0.25">
      <c r="A80" s="38"/>
      <c r="B80" s="38"/>
      <c r="C80" s="38">
        <v>61072</v>
      </c>
      <c r="D80" s="214" t="s">
        <v>418</v>
      </c>
      <c r="E80" s="39">
        <v>798.4</v>
      </c>
      <c r="F80" s="39">
        <v>16</v>
      </c>
      <c r="G80" s="39">
        <v>782.4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>
        <v>208.5</v>
      </c>
      <c r="U80" s="39"/>
      <c r="V80" s="39">
        <v>15</v>
      </c>
      <c r="W80" s="39"/>
      <c r="X80" s="39"/>
      <c r="Y80" s="39">
        <v>24.7</v>
      </c>
      <c r="Z80" s="39">
        <v>20</v>
      </c>
      <c r="AA80" s="39"/>
      <c r="AB80" s="39">
        <v>20</v>
      </c>
      <c r="AC80" s="39">
        <v>49.2</v>
      </c>
      <c r="AD80" s="39">
        <v>29</v>
      </c>
      <c r="AE80" s="39"/>
      <c r="AF80" s="39"/>
      <c r="AG80" s="39"/>
      <c r="AH80" s="39">
        <v>81</v>
      </c>
      <c r="AI80" s="39"/>
      <c r="AJ80" s="39">
        <v>150</v>
      </c>
      <c r="AK80" s="39"/>
      <c r="AL80" s="39">
        <v>80</v>
      </c>
      <c r="AM80" s="39"/>
      <c r="AN80" s="39"/>
      <c r="AO80" s="39"/>
      <c r="AP80" s="39">
        <v>44</v>
      </c>
      <c r="AQ80" s="39">
        <v>36</v>
      </c>
      <c r="AR80" s="39"/>
      <c r="AS80" s="39"/>
      <c r="AT80" s="39"/>
      <c r="AU80" s="39">
        <v>25</v>
      </c>
      <c r="AV80" s="39"/>
      <c r="AW80" s="39"/>
      <c r="AX80" s="39"/>
      <c r="AY80" s="39"/>
    </row>
    <row r="81" spans="1:51" s="37" customFormat="1" x14ac:dyDescent="0.25">
      <c r="A81" s="38"/>
      <c r="B81" s="38"/>
      <c r="C81" s="38">
        <v>61073</v>
      </c>
      <c r="D81" s="214" t="s">
        <v>419</v>
      </c>
      <c r="E81" s="39">
        <v>5908.6</v>
      </c>
      <c r="F81" s="39"/>
      <c r="G81" s="39">
        <v>5908.6</v>
      </c>
      <c r="H81" s="39"/>
      <c r="I81" s="39"/>
      <c r="J81" s="39"/>
      <c r="K81" s="39"/>
      <c r="L81" s="39"/>
      <c r="M81" s="39">
        <v>42</v>
      </c>
      <c r="N81" s="39"/>
      <c r="O81" s="39"/>
      <c r="P81" s="39"/>
      <c r="Q81" s="39"/>
      <c r="R81" s="39"/>
      <c r="S81" s="39"/>
      <c r="T81" s="39">
        <v>485.2</v>
      </c>
      <c r="U81" s="39">
        <v>2600</v>
      </c>
      <c r="V81" s="39">
        <v>95</v>
      </c>
      <c r="W81" s="39"/>
      <c r="X81" s="39"/>
      <c r="Y81" s="39">
        <v>1724.5</v>
      </c>
      <c r="Z81" s="39"/>
      <c r="AA81" s="39"/>
      <c r="AB81" s="39"/>
      <c r="AC81" s="39">
        <v>57</v>
      </c>
      <c r="AD81" s="39">
        <v>10</v>
      </c>
      <c r="AE81" s="39">
        <v>223.9</v>
      </c>
      <c r="AF81" s="39"/>
      <c r="AG81" s="39">
        <v>10</v>
      </c>
      <c r="AH81" s="39"/>
      <c r="AI81" s="39"/>
      <c r="AJ81" s="39"/>
      <c r="AK81" s="39"/>
      <c r="AL81" s="39"/>
      <c r="AM81" s="39">
        <v>40</v>
      </c>
      <c r="AN81" s="39"/>
      <c r="AO81" s="39">
        <v>25</v>
      </c>
      <c r="AP81" s="39"/>
      <c r="AQ81" s="39">
        <v>140</v>
      </c>
      <c r="AR81" s="39"/>
      <c r="AS81" s="39"/>
      <c r="AT81" s="39"/>
      <c r="AU81" s="39">
        <v>456</v>
      </c>
      <c r="AV81" s="39"/>
      <c r="AW81" s="39"/>
      <c r="AX81" s="39"/>
      <c r="AY81" s="39"/>
    </row>
    <row r="82" spans="1:51" s="37" customFormat="1" x14ac:dyDescent="0.25">
      <c r="A82" s="38"/>
      <c r="B82" s="38"/>
      <c r="C82" s="38">
        <v>61078</v>
      </c>
      <c r="D82" s="214" t="s">
        <v>597</v>
      </c>
      <c r="E82" s="39">
        <v>402</v>
      </c>
      <c r="F82" s="39">
        <v>58</v>
      </c>
      <c r="G82" s="39">
        <v>344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v>99</v>
      </c>
      <c r="U82" s="39"/>
      <c r="V82" s="39">
        <v>60</v>
      </c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>
        <v>77</v>
      </c>
      <c r="AM82" s="39"/>
      <c r="AN82" s="39"/>
      <c r="AO82" s="39"/>
      <c r="AP82" s="39"/>
      <c r="AQ82" s="39"/>
      <c r="AR82" s="39">
        <v>108</v>
      </c>
      <c r="AS82" s="39"/>
      <c r="AT82" s="39"/>
      <c r="AU82" s="39"/>
      <c r="AV82" s="39"/>
      <c r="AW82" s="39"/>
      <c r="AX82" s="39"/>
      <c r="AY82" s="39"/>
    </row>
    <row r="83" spans="1:51" x14ac:dyDescent="0.25">
      <c r="A83" s="4"/>
      <c r="B83" s="4">
        <v>6108</v>
      </c>
      <c r="C83" s="4"/>
      <c r="D83" s="224" t="s">
        <v>422</v>
      </c>
      <c r="E83" s="3">
        <f>SUM(E84:E85)</f>
        <v>6682.8</v>
      </c>
      <c r="F83" s="3">
        <f t="shared" ref="F83:G83" si="28">SUM(F84:F85)</f>
        <v>1462.1</v>
      </c>
      <c r="G83" s="3">
        <f t="shared" si="28"/>
        <v>5220.7</v>
      </c>
      <c r="H83" s="3">
        <f>SUM(H84:H85)</f>
        <v>200</v>
      </c>
      <c r="I83" s="3">
        <f t="shared" ref="I83:AY83" si="29">SUM(I84:I85)</f>
        <v>0</v>
      </c>
      <c r="J83" s="3">
        <f t="shared" si="29"/>
        <v>200</v>
      </c>
      <c r="K83" s="3">
        <f t="shared" si="29"/>
        <v>0</v>
      </c>
      <c r="L83" s="3">
        <f t="shared" si="29"/>
        <v>0</v>
      </c>
      <c r="M83" s="3">
        <f t="shared" si="29"/>
        <v>0</v>
      </c>
      <c r="N83" s="3">
        <f t="shared" si="29"/>
        <v>20</v>
      </c>
      <c r="O83" s="3">
        <f t="shared" si="29"/>
        <v>0</v>
      </c>
      <c r="P83" s="3">
        <f t="shared" si="29"/>
        <v>0</v>
      </c>
      <c r="Q83" s="3">
        <f t="shared" si="29"/>
        <v>0</v>
      </c>
      <c r="R83" s="3">
        <f t="shared" si="29"/>
        <v>0</v>
      </c>
      <c r="S83" s="3">
        <f t="shared" si="29"/>
        <v>110</v>
      </c>
      <c r="T83" s="3">
        <f t="shared" si="29"/>
        <v>15.6</v>
      </c>
      <c r="U83" s="3">
        <f t="shared" si="29"/>
        <v>0</v>
      </c>
      <c r="V83" s="3">
        <f t="shared" si="29"/>
        <v>2100</v>
      </c>
      <c r="W83" s="3">
        <f t="shared" si="29"/>
        <v>2</v>
      </c>
      <c r="X83" s="3">
        <f t="shared" si="29"/>
        <v>0</v>
      </c>
      <c r="Y83" s="3">
        <f t="shared" si="29"/>
        <v>1426.5</v>
      </c>
      <c r="Z83" s="3">
        <f t="shared" si="29"/>
        <v>24.8</v>
      </c>
      <c r="AA83" s="3">
        <f t="shared" si="29"/>
        <v>26.8</v>
      </c>
      <c r="AB83" s="3">
        <f t="shared" si="29"/>
        <v>0</v>
      </c>
      <c r="AC83" s="3">
        <f t="shared" si="29"/>
        <v>0</v>
      </c>
      <c r="AD83" s="3">
        <f t="shared" si="29"/>
        <v>0</v>
      </c>
      <c r="AE83" s="3">
        <f t="shared" si="29"/>
        <v>0</v>
      </c>
      <c r="AF83" s="3">
        <f t="shared" si="29"/>
        <v>0</v>
      </c>
      <c r="AG83" s="3">
        <f t="shared" si="29"/>
        <v>0</v>
      </c>
      <c r="AH83" s="3">
        <f t="shared" si="29"/>
        <v>0</v>
      </c>
      <c r="AI83" s="3">
        <f t="shared" si="29"/>
        <v>0</v>
      </c>
      <c r="AJ83" s="3">
        <f t="shared" si="29"/>
        <v>0</v>
      </c>
      <c r="AK83" s="3">
        <f t="shared" si="29"/>
        <v>0</v>
      </c>
      <c r="AL83" s="3">
        <f t="shared" si="29"/>
        <v>0</v>
      </c>
      <c r="AM83" s="3">
        <f t="shared" si="29"/>
        <v>0</v>
      </c>
      <c r="AN83" s="3">
        <f t="shared" si="29"/>
        <v>0</v>
      </c>
      <c r="AO83" s="3">
        <f t="shared" si="29"/>
        <v>0</v>
      </c>
      <c r="AP83" s="3">
        <f t="shared" si="29"/>
        <v>0</v>
      </c>
      <c r="AQ83" s="3">
        <f t="shared" si="29"/>
        <v>0</v>
      </c>
      <c r="AR83" s="3">
        <f t="shared" si="29"/>
        <v>0</v>
      </c>
      <c r="AS83" s="3">
        <f t="shared" si="29"/>
        <v>990</v>
      </c>
      <c r="AT83" s="3">
        <f t="shared" si="29"/>
        <v>0</v>
      </c>
      <c r="AU83" s="3">
        <f t="shared" si="29"/>
        <v>15</v>
      </c>
      <c r="AV83" s="3">
        <f t="shared" si="29"/>
        <v>0</v>
      </c>
      <c r="AW83" s="3">
        <f t="shared" si="29"/>
        <v>0</v>
      </c>
      <c r="AX83" s="3">
        <f t="shared" si="29"/>
        <v>90</v>
      </c>
      <c r="AY83" s="3">
        <f t="shared" si="29"/>
        <v>0</v>
      </c>
    </row>
    <row r="84" spans="1:51" s="37" customFormat="1" x14ac:dyDescent="0.25">
      <c r="A84" s="38"/>
      <c r="B84" s="38"/>
      <c r="C84" s="38">
        <v>61081</v>
      </c>
      <c r="D84" s="214" t="s">
        <v>423</v>
      </c>
      <c r="E84" s="39">
        <v>6661.8</v>
      </c>
      <c r="F84" s="39">
        <v>1453.1</v>
      </c>
      <c r="G84" s="39">
        <v>5208.7</v>
      </c>
      <c r="H84" s="39">
        <v>200</v>
      </c>
      <c r="I84" s="39"/>
      <c r="J84" s="39">
        <v>200</v>
      </c>
      <c r="K84" s="39"/>
      <c r="L84" s="39"/>
      <c r="M84" s="39"/>
      <c r="N84" s="39">
        <v>20</v>
      </c>
      <c r="O84" s="39"/>
      <c r="P84" s="39"/>
      <c r="Q84" s="39"/>
      <c r="R84" s="39"/>
      <c r="S84" s="39">
        <v>110</v>
      </c>
      <c r="T84" s="39">
        <v>15.6</v>
      </c>
      <c r="U84" s="39"/>
      <c r="V84" s="39">
        <v>2100</v>
      </c>
      <c r="W84" s="39"/>
      <c r="X84" s="39"/>
      <c r="Y84" s="39">
        <v>1426.5</v>
      </c>
      <c r="Z84" s="39">
        <v>14.8</v>
      </c>
      <c r="AA84" s="39">
        <v>26.8</v>
      </c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>
        <v>990</v>
      </c>
      <c r="AT84" s="39"/>
      <c r="AU84" s="39">
        <v>15</v>
      </c>
      <c r="AV84" s="39"/>
      <c r="AW84" s="39"/>
      <c r="AX84" s="39">
        <v>90</v>
      </c>
      <c r="AY84" s="39"/>
    </row>
    <row r="85" spans="1:51" s="37" customFormat="1" x14ac:dyDescent="0.25">
      <c r="A85" s="38"/>
      <c r="B85" s="38"/>
      <c r="C85" s="38">
        <v>61088</v>
      </c>
      <c r="D85" s="214" t="s">
        <v>424</v>
      </c>
      <c r="E85" s="39">
        <v>21</v>
      </c>
      <c r="F85" s="39">
        <v>9</v>
      </c>
      <c r="G85" s="39">
        <v>12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>
        <v>2</v>
      </c>
      <c r="X85" s="39"/>
      <c r="Y85" s="39"/>
      <c r="Z85" s="39">
        <v>10</v>
      </c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1:51" x14ac:dyDescent="0.25">
      <c r="A86" s="4"/>
      <c r="B86" s="4">
        <v>6109</v>
      </c>
      <c r="C86" s="4"/>
      <c r="D86" s="224" t="s">
        <v>425</v>
      </c>
      <c r="E86" s="3">
        <f>SUM(E87:E90)</f>
        <v>47041.7</v>
      </c>
      <c r="F86" s="3">
        <f t="shared" ref="F86:X86" si="30">SUM(F87:F90)</f>
        <v>1748.6</v>
      </c>
      <c r="G86" s="3">
        <f t="shared" si="30"/>
        <v>45293.1</v>
      </c>
      <c r="H86" s="3">
        <f t="shared" si="30"/>
        <v>0</v>
      </c>
      <c r="I86" s="3">
        <f t="shared" si="30"/>
        <v>360</v>
      </c>
      <c r="J86" s="3">
        <f t="shared" si="30"/>
        <v>0</v>
      </c>
      <c r="K86" s="3">
        <f t="shared" si="30"/>
        <v>0</v>
      </c>
      <c r="L86" s="3">
        <f t="shared" si="30"/>
        <v>1222</v>
      </c>
      <c r="M86" s="3">
        <f t="shared" si="30"/>
        <v>900</v>
      </c>
      <c r="N86" s="3">
        <f t="shared" si="30"/>
        <v>1345</v>
      </c>
      <c r="O86" s="3">
        <f t="shared" si="30"/>
        <v>0</v>
      </c>
      <c r="P86" s="3">
        <f t="shared" si="30"/>
        <v>0</v>
      </c>
      <c r="Q86" s="3">
        <f t="shared" si="30"/>
        <v>1000</v>
      </c>
      <c r="R86" s="3">
        <f t="shared" si="30"/>
        <v>0</v>
      </c>
      <c r="S86" s="3">
        <f t="shared" si="30"/>
        <v>7236</v>
      </c>
      <c r="T86" s="3">
        <f t="shared" si="30"/>
        <v>4509.8</v>
      </c>
      <c r="U86" s="3">
        <f t="shared" si="30"/>
        <v>0</v>
      </c>
      <c r="V86" s="3">
        <f t="shared" si="30"/>
        <v>30</v>
      </c>
      <c r="W86" s="3">
        <f t="shared" si="30"/>
        <v>5</v>
      </c>
      <c r="X86" s="3">
        <f t="shared" si="30"/>
        <v>0</v>
      </c>
      <c r="Y86" s="3">
        <f>SUM(Y87:Y90)</f>
        <v>182.3</v>
      </c>
      <c r="Z86" s="3">
        <f>SUM(Z87:Z90)</f>
        <v>1098.4000000000001</v>
      </c>
      <c r="AA86" s="3">
        <f t="shared" ref="AA86:AY86" si="31">SUM(AA87:AA90)</f>
        <v>93</v>
      </c>
      <c r="AB86" s="3">
        <f t="shared" si="31"/>
        <v>738</v>
      </c>
      <c r="AC86" s="3">
        <f t="shared" si="31"/>
        <v>1422.3</v>
      </c>
      <c r="AD86" s="3">
        <f t="shared" si="31"/>
        <v>0</v>
      </c>
      <c r="AE86" s="3">
        <f t="shared" si="31"/>
        <v>120</v>
      </c>
      <c r="AF86" s="3">
        <f t="shared" si="31"/>
        <v>156.19999999999999</v>
      </c>
      <c r="AG86" s="3">
        <f t="shared" si="31"/>
        <v>0</v>
      </c>
      <c r="AH86" s="3">
        <f t="shared" si="31"/>
        <v>719.9</v>
      </c>
      <c r="AI86" s="3">
        <f t="shared" si="31"/>
        <v>0</v>
      </c>
      <c r="AJ86" s="3">
        <f t="shared" si="31"/>
        <v>0</v>
      </c>
      <c r="AK86" s="3">
        <f t="shared" si="31"/>
        <v>36</v>
      </c>
      <c r="AL86" s="3">
        <f t="shared" si="31"/>
        <v>22</v>
      </c>
      <c r="AM86" s="3">
        <f t="shared" si="31"/>
        <v>0</v>
      </c>
      <c r="AN86" s="3">
        <f t="shared" si="31"/>
        <v>0</v>
      </c>
      <c r="AO86" s="3">
        <f t="shared" si="31"/>
        <v>0</v>
      </c>
      <c r="AP86" s="3">
        <f t="shared" si="31"/>
        <v>20</v>
      </c>
      <c r="AQ86" s="3">
        <f t="shared" si="31"/>
        <v>65</v>
      </c>
      <c r="AR86" s="3">
        <f t="shared" si="31"/>
        <v>0</v>
      </c>
      <c r="AS86" s="3">
        <f t="shared" si="31"/>
        <v>24012.199999999997</v>
      </c>
      <c r="AT86" s="3">
        <f t="shared" si="31"/>
        <v>0</v>
      </c>
      <c r="AU86" s="3">
        <f t="shared" si="31"/>
        <v>0</v>
      </c>
      <c r="AV86" s="3">
        <f t="shared" si="31"/>
        <v>0</v>
      </c>
      <c r="AW86" s="3">
        <f t="shared" si="31"/>
        <v>0</v>
      </c>
      <c r="AX86" s="3">
        <f t="shared" si="31"/>
        <v>0</v>
      </c>
      <c r="AY86" s="3">
        <f t="shared" si="31"/>
        <v>0</v>
      </c>
    </row>
    <row r="87" spans="1:51" s="37" customFormat="1" x14ac:dyDescent="0.25">
      <c r="A87" s="38"/>
      <c r="B87" s="38"/>
      <c r="C87" s="38">
        <v>61091</v>
      </c>
      <c r="D87" s="214" t="s">
        <v>426</v>
      </c>
      <c r="E87" s="39">
        <v>29302.799999999999</v>
      </c>
      <c r="F87" s="39"/>
      <c r="G87" s="39">
        <v>29302.799999999999</v>
      </c>
      <c r="H87" s="39"/>
      <c r="I87" s="39"/>
      <c r="J87" s="39"/>
      <c r="K87" s="39"/>
      <c r="L87" s="39"/>
      <c r="M87" s="39"/>
      <c r="N87" s="39">
        <v>1345</v>
      </c>
      <c r="O87" s="39"/>
      <c r="P87" s="39"/>
      <c r="Q87" s="39"/>
      <c r="R87" s="39"/>
      <c r="S87" s="39"/>
      <c r="T87" s="39">
        <v>2320.4</v>
      </c>
      <c r="U87" s="39"/>
      <c r="V87" s="39">
        <v>30</v>
      </c>
      <c r="W87" s="39">
        <v>5</v>
      </c>
      <c r="X87" s="39"/>
      <c r="Y87" s="39"/>
      <c r="Z87" s="39">
        <v>1098.4000000000001</v>
      </c>
      <c r="AA87" s="39">
        <v>30</v>
      </c>
      <c r="AB87" s="39"/>
      <c r="AC87" s="39"/>
      <c r="AD87" s="39"/>
      <c r="AE87" s="39">
        <v>120</v>
      </c>
      <c r="AF87" s="39"/>
      <c r="AG87" s="39"/>
      <c r="AH87" s="39">
        <v>719.9</v>
      </c>
      <c r="AI87" s="39"/>
      <c r="AJ87" s="39"/>
      <c r="AK87" s="39">
        <v>36</v>
      </c>
      <c r="AL87" s="39"/>
      <c r="AM87" s="39"/>
      <c r="AN87" s="39"/>
      <c r="AO87" s="39"/>
      <c r="AP87" s="39"/>
      <c r="AQ87" s="39">
        <v>65</v>
      </c>
      <c r="AR87" s="39"/>
      <c r="AS87" s="39">
        <v>23533.1</v>
      </c>
      <c r="AT87" s="39"/>
      <c r="AU87" s="39"/>
      <c r="AV87" s="39"/>
      <c r="AW87" s="39"/>
      <c r="AX87" s="39"/>
      <c r="AY87" s="39"/>
    </row>
    <row r="88" spans="1:51" s="37" customFormat="1" x14ac:dyDescent="0.25">
      <c r="A88" s="38"/>
      <c r="B88" s="38"/>
      <c r="C88" s="38">
        <v>61092</v>
      </c>
      <c r="D88" s="214" t="s">
        <v>427</v>
      </c>
      <c r="E88" s="39">
        <v>10726.4</v>
      </c>
      <c r="F88" s="39">
        <v>8.1</v>
      </c>
      <c r="G88" s="39">
        <v>10718.3</v>
      </c>
      <c r="H88" s="39"/>
      <c r="I88" s="39">
        <v>360</v>
      </c>
      <c r="J88" s="39"/>
      <c r="K88" s="39"/>
      <c r="L88" s="39">
        <v>1222</v>
      </c>
      <c r="M88" s="39">
        <v>900</v>
      </c>
      <c r="N88" s="39"/>
      <c r="O88" s="39"/>
      <c r="P88" s="39"/>
      <c r="Q88" s="39"/>
      <c r="R88" s="39"/>
      <c r="S88" s="39">
        <v>7236</v>
      </c>
      <c r="T88" s="39"/>
      <c r="U88" s="39"/>
      <c r="V88" s="39"/>
      <c r="W88" s="39"/>
      <c r="X88" s="39"/>
      <c r="Y88" s="39">
        <v>182.3</v>
      </c>
      <c r="Z88" s="39"/>
      <c r="AA88" s="39">
        <v>60</v>
      </c>
      <c r="AB88" s="39">
        <v>738</v>
      </c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>
        <v>20</v>
      </c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s="37" customFormat="1" x14ac:dyDescent="0.25">
      <c r="A89" s="38"/>
      <c r="B89" s="38"/>
      <c r="C89" s="38">
        <v>61093</v>
      </c>
      <c r="D89" s="214" t="s">
        <v>428</v>
      </c>
      <c r="E89" s="39">
        <v>2354.8000000000002</v>
      </c>
      <c r="F89" s="39">
        <v>228.4</v>
      </c>
      <c r="G89" s="39">
        <v>2126.4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>
        <v>104.8</v>
      </c>
      <c r="U89" s="39"/>
      <c r="V89" s="39"/>
      <c r="W89" s="39"/>
      <c r="X89" s="39"/>
      <c r="Y89" s="39"/>
      <c r="Z89" s="39"/>
      <c r="AA89" s="39"/>
      <c r="AB89" s="39"/>
      <c r="AC89" s="39">
        <v>1386.3</v>
      </c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>
        <v>479.1</v>
      </c>
      <c r="AT89" s="39"/>
      <c r="AU89" s="39"/>
      <c r="AV89" s="39"/>
      <c r="AW89" s="39"/>
      <c r="AX89" s="39"/>
      <c r="AY89" s="39"/>
    </row>
    <row r="90" spans="1:51" s="37" customFormat="1" x14ac:dyDescent="0.25">
      <c r="A90" s="38"/>
      <c r="B90" s="38"/>
      <c r="C90" s="38">
        <v>61098</v>
      </c>
      <c r="D90" s="214" t="s">
        <v>429</v>
      </c>
      <c r="E90" s="39">
        <v>4657.7</v>
      </c>
      <c r="F90" s="39">
        <v>1512.1</v>
      </c>
      <c r="G90" s="39">
        <v>3145.6</v>
      </c>
      <c r="H90" s="39"/>
      <c r="I90" s="39"/>
      <c r="J90" s="39"/>
      <c r="K90" s="39"/>
      <c r="L90" s="39"/>
      <c r="M90" s="39"/>
      <c r="N90" s="39"/>
      <c r="O90" s="39"/>
      <c r="P90" s="39"/>
      <c r="Q90" s="39">
        <v>1000</v>
      </c>
      <c r="R90" s="39"/>
      <c r="S90" s="39"/>
      <c r="T90" s="39">
        <v>2084.6</v>
      </c>
      <c r="U90" s="39"/>
      <c r="V90" s="39"/>
      <c r="W90" s="39"/>
      <c r="X90" s="39"/>
      <c r="Y90" s="39"/>
      <c r="Z90" s="39"/>
      <c r="AA90" s="39">
        <v>3</v>
      </c>
      <c r="AB90" s="39"/>
      <c r="AC90" s="39">
        <v>36</v>
      </c>
      <c r="AD90" s="39"/>
      <c r="AE90" s="39"/>
      <c r="AF90" s="39">
        <v>156.19999999999999</v>
      </c>
      <c r="AG90" s="39"/>
      <c r="AH90" s="39"/>
      <c r="AI90" s="39"/>
      <c r="AJ90" s="39"/>
      <c r="AK90" s="39"/>
      <c r="AL90" s="39">
        <v>22</v>
      </c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x14ac:dyDescent="0.25">
      <c r="A91" s="4"/>
      <c r="B91" s="4">
        <v>6110</v>
      </c>
      <c r="C91" s="4"/>
      <c r="D91" s="224" t="s">
        <v>430</v>
      </c>
      <c r="E91" s="3">
        <f>SUM(E92:E99)</f>
        <v>241139.6</v>
      </c>
      <c r="F91" s="3">
        <f t="shared" ref="F91:X91" si="32">SUM(F92:F99)</f>
        <v>37772.6</v>
      </c>
      <c r="G91" s="3">
        <f t="shared" si="32"/>
        <v>203367</v>
      </c>
      <c r="H91" s="3">
        <f t="shared" si="32"/>
        <v>9034</v>
      </c>
      <c r="I91" s="3">
        <f t="shared" si="32"/>
        <v>15379</v>
      </c>
      <c r="J91" s="3">
        <f t="shared" si="32"/>
        <v>5678</v>
      </c>
      <c r="K91" s="3">
        <f t="shared" si="32"/>
        <v>438</v>
      </c>
      <c r="L91" s="3">
        <f t="shared" si="32"/>
        <v>8521</v>
      </c>
      <c r="M91" s="3">
        <f t="shared" si="32"/>
        <v>1029.9000000000001</v>
      </c>
      <c r="N91" s="3">
        <f t="shared" si="32"/>
        <v>1860</v>
      </c>
      <c r="O91" s="3">
        <f t="shared" si="32"/>
        <v>5911</v>
      </c>
      <c r="P91" s="3">
        <f t="shared" si="32"/>
        <v>5627</v>
      </c>
      <c r="Q91" s="3">
        <f t="shared" si="32"/>
        <v>2090</v>
      </c>
      <c r="R91" s="3">
        <f t="shared" si="32"/>
        <v>2237</v>
      </c>
      <c r="S91" s="3">
        <f t="shared" si="32"/>
        <v>11816.900000000001</v>
      </c>
      <c r="T91" s="3">
        <f t="shared" si="32"/>
        <v>7321.4</v>
      </c>
      <c r="U91" s="3">
        <f t="shared" si="32"/>
        <v>1912</v>
      </c>
      <c r="V91" s="3">
        <f t="shared" si="32"/>
        <v>5093.3999999999996</v>
      </c>
      <c r="W91" s="3">
        <f t="shared" si="32"/>
        <v>2582.6</v>
      </c>
      <c r="X91" s="3">
        <f t="shared" si="32"/>
        <v>2197.7000000000003</v>
      </c>
      <c r="Y91" s="3">
        <f>SUM(Y92:Y99)</f>
        <v>21371.3</v>
      </c>
      <c r="Z91" s="3">
        <f>SUM(Z92:Z99)</f>
        <v>8654.9</v>
      </c>
      <c r="AA91" s="3">
        <f t="shared" ref="AA91:AY91" si="33">SUM(AA92:AA99)</f>
        <v>1518.6999999999998</v>
      </c>
      <c r="AB91" s="3">
        <f t="shared" si="33"/>
        <v>2604.1</v>
      </c>
      <c r="AC91" s="3">
        <f t="shared" si="33"/>
        <v>8445.6</v>
      </c>
      <c r="AD91" s="3">
        <f t="shared" si="33"/>
        <v>3233.1000000000004</v>
      </c>
      <c r="AE91" s="3">
        <f t="shared" si="33"/>
        <v>5029.8</v>
      </c>
      <c r="AF91" s="3">
        <f t="shared" si="33"/>
        <v>3199.1000000000004</v>
      </c>
      <c r="AG91" s="3">
        <f t="shared" si="33"/>
        <v>1932.5</v>
      </c>
      <c r="AH91" s="3">
        <f t="shared" si="33"/>
        <v>1795.6</v>
      </c>
      <c r="AI91" s="3">
        <f t="shared" si="33"/>
        <v>2186</v>
      </c>
      <c r="AJ91" s="3">
        <f t="shared" si="33"/>
        <v>1880.5</v>
      </c>
      <c r="AK91" s="3">
        <f t="shared" si="33"/>
        <v>4655</v>
      </c>
      <c r="AL91" s="3">
        <f t="shared" si="33"/>
        <v>6529.0999999999995</v>
      </c>
      <c r="AM91" s="3">
        <f t="shared" si="33"/>
        <v>617</v>
      </c>
      <c r="AN91" s="3">
        <f t="shared" si="33"/>
        <v>140</v>
      </c>
      <c r="AO91" s="3">
        <f t="shared" si="33"/>
        <v>347</v>
      </c>
      <c r="AP91" s="3">
        <f t="shared" si="33"/>
        <v>20029.3</v>
      </c>
      <c r="AQ91" s="3">
        <f t="shared" si="33"/>
        <v>3348.4</v>
      </c>
      <c r="AR91" s="3">
        <f t="shared" si="33"/>
        <v>462</v>
      </c>
      <c r="AS91" s="3">
        <f t="shared" si="33"/>
        <v>4328.3</v>
      </c>
      <c r="AT91" s="3">
        <f t="shared" si="33"/>
        <v>760</v>
      </c>
      <c r="AU91" s="3">
        <f t="shared" si="33"/>
        <v>3949</v>
      </c>
      <c r="AV91" s="3">
        <f t="shared" si="33"/>
        <v>1944</v>
      </c>
      <c r="AW91" s="3">
        <f t="shared" si="33"/>
        <v>907.80000000000007</v>
      </c>
      <c r="AX91" s="3">
        <f t="shared" si="33"/>
        <v>4770</v>
      </c>
      <c r="AY91" s="3">
        <f t="shared" si="33"/>
        <v>0</v>
      </c>
    </row>
    <row r="92" spans="1:51" s="37" customFormat="1" x14ac:dyDescent="0.25">
      <c r="A92" s="38"/>
      <c r="B92" s="38"/>
      <c r="C92" s="38">
        <v>61101</v>
      </c>
      <c r="D92" s="214" t="s">
        <v>431</v>
      </c>
      <c r="E92" s="39">
        <v>19826.7</v>
      </c>
      <c r="F92" s="39">
        <v>5536.9</v>
      </c>
      <c r="G92" s="39">
        <v>14289.8</v>
      </c>
      <c r="H92" s="39"/>
      <c r="I92" s="39">
        <v>1000</v>
      </c>
      <c r="J92" s="39">
        <v>934</v>
      </c>
      <c r="K92" s="39">
        <v>16</v>
      </c>
      <c r="L92" s="39">
        <v>2356</v>
      </c>
      <c r="M92" s="39">
        <v>100</v>
      </c>
      <c r="N92" s="39">
        <v>170</v>
      </c>
      <c r="O92" s="39">
        <v>2110</v>
      </c>
      <c r="P92" s="39">
        <v>100</v>
      </c>
      <c r="Q92" s="39">
        <v>200</v>
      </c>
      <c r="R92" s="39">
        <v>200</v>
      </c>
      <c r="S92" s="39">
        <v>2511</v>
      </c>
      <c r="T92" s="39">
        <v>547.9</v>
      </c>
      <c r="U92" s="39">
        <v>17</v>
      </c>
      <c r="V92" s="39">
        <v>252</v>
      </c>
      <c r="W92" s="39">
        <v>108</v>
      </c>
      <c r="X92" s="39">
        <v>40</v>
      </c>
      <c r="Y92" s="39">
        <v>511</v>
      </c>
      <c r="Z92" s="39">
        <v>153</v>
      </c>
      <c r="AA92" s="39">
        <v>157</v>
      </c>
      <c r="AB92" s="39">
        <v>28</v>
      </c>
      <c r="AC92" s="39">
        <v>152.6</v>
      </c>
      <c r="AD92" s="39">
        <v>49.8</v>
      </c>
      <c r="AE92" s="39">
        <v>50</v>
      </c>
      <c r="AF92" s="39">
        <v>129</v>
      </c>
      <c r="AG92" s="39">
        <v>38.5</v>
      </c>
      <c r="AH92" s="39">
        <v>79.5</v>
      </c>
      <c r="AI92" s="39">
        <v>52</v>
      </c>
      <c r="AJ92" s="39">
        <v>30</v>
      </c>
      <c r="AK92" s="39">
        <v>290</v>
      </c>
      <c r="AL92" s="39">
        <v>94.4</v>
      </c>
      <c r="AM92" s="39">
        <v>10</v>
      </c>
      <c r="AN92" s="39">
        <v>10</v>
      </c>
      <c r="AO92" s="39">
        <v>10</v>
      </c>
      <c r="AP92" s="39">
        <v>495</v>
      </c>
      <c r="AQ92" s="39">
        <v>67</v>
      </c>
      <c r="AR92" s="39">
        <v>30</v>
      </c>
      <c r="AS92" s="39">
        <v>303.3</v>
      </c>
      <c r="AT92" s="39">
        <v>54</v>
      </c>
      <c r="AU92" s="39">
        <v>200</v>
      </c>
      <c r="AV92" s="39">
        <v>517</v>
      </c>
      <c r="AW92" s="39">
        <v>31.8</v>
      </c>
      <c r="AX92" s="39">
        <v>85</v>
      </c>
      <c r="AY92" s="39"/>
    </row>
    <row r="93" spans="1:51" s="37" customFormat="1" x14ac:dyDescent="0.25">
      <c r="A93" s="38"/>
      <c r="B93" s="38"/>
      <c r="C93" s="38">
        <v>61102</v>
      </c>
      <c r="D93" s="214" t="s">
        <v>432</v>
      </c>
      <c r="E93" s="39">
        <v>27069.7</v>
      </c>
      <c r="F93" s="39">
        <v>318.10000000000002</v>
      </c>
      <c r="G93" s="39">
        <v>26751.599999999999</v>
      </c>
      <c r="H93" s="39">
        <v>2400</v>
      </c>
      <c r="I93" s="39">
        <v>4280</v>
      </c>
      <c r="J93" s="39">
        <v>1150</v>
      </c>
      <c r="K93" s="39">
        <v>23</v>
      </c>
      <c r="L93" s="39">
        <v>2600</v>
      </c>
      <c r="M93" s="39">
        <v>290</v>
      </c>
      <c r="N93" s="39">
        <v>215</v>
      </c>
      <c r="O93" s="39">
        <v>1916</v>
      </c>
      <c r="P93" s="39">
        <v>1000</v>
      </c>
      <c r="Q93" s="39">
        <v>400</v>
      </c>
      <c r="R93" s="39">
        <v>350</v>
      </c>
      <c r="S93" s="39">
        <v>3640.7</v>
      </c>
      <c r="T93" s="39">
        <v>574.29999999999995</v>
      </c>
      <c r="U93" s="39">
        <v>500</v>
      </c>
      <c r="V93" s="39">
        <v>303</v>
      </c>
      <c r="W93" s="39">
        <v>15</v>
      </c>
      <c r="X93" s="39">
        <v>230</v>
      </c>
      <c r="Y93" s="39">
        <v>987.2</v>
      </c>
      <c r="Z93" s="39">
        <v>641.9</v>
      </c>
      <c r="AA93" s="39">
        <v>213</v>
      </c>
      <c r="AB93" s="39">
        <v>702</v>
      </c>
      <c r="AC93" s="39">
        <v>84.4</v>
      </c>
      <c r="AD93" s="39">
        <v>875</v>
      </c>
      <c r="AE93" s="39">
        <v>84.8</v>
      </c>
      <c r="AF93" s="39">
        <v>57.9</v>
      </c>
      <c r="AG93" s="39">
        <v>30.5</v>
      </c>
      <c r="AH93" s="39">
        <v>156.6</v>
      </c>
      <c r="AI93" s="39">
        <v>120</v>
      </c>
      <c r="AJ93" s="39">
        <v>56</v>
      </c>
      <c r="AK93" s="39">
        <v>320</v>
      </c>
      <c r="AL93" s="39">
        <v>374.9</v>
      </c>
      <c r="AM93" s="39">
        <v>100</v>
      </c>
      <c r="AN93" s="39">
        <v>10</v>
      </c>
      <c r="AO93" s="39">
        <v>10</v>
      </c>
      <c r="AP93" s="39">
        <v>1070</v>
      </c>
      <c r="AQ93" s="39">
        <v>59</v>
      </c>
      <c r="AR93" s="39">
        <v>15</v>
      </c>
      <c r="AS93" s="39">
        <v>22</v>
      </c>
      <c r="AT93" s="39">
        <v>204</v>
      </c>
      <c r="AU93" s="39">
        <v>200</v>
      </c>
      <c r="AV93" s="39">
        <v>300</v>
      </c>
      <c r="AW93" s="39">
        <v>50.4</v>
      </c>
      <c r="AX93" s="39">
        <v>120</v>
      </c>
      <c r="AY93" s="39"/>
    </row>
    <row r="94" spans="1:51" s="37" customFormat="1" x14ac:dyDescent="0.25">
      <c r="A94" s="38"/>
      <c r="B94" s="38"/>
      <c r="C94" s="38">
        <v>61103</v>
      </c>
      <c r="D94" s="214" t="s">
        <v>433</v>
      </c>
      <c r="E94" s="39">
        <v>114436.2</v>
      </c>
      <c r="F94" s="39">
        <v>21890.5</v>
      </c>
      <c r="G94" s="39">
        <v>92545.7</v>
      </c>
      <c r="H94" s="39"/>
      <c r="I94" s="39">
        <v>8848.6</v>
      </c>
      <c r="J94" s="39">
        <v>1400</v>
      </c>
      <c r="K94" s="39">
        <v>100</v>
      </c>
      <c r="L94" s="39">
        <v>565</v>
      </c>
      <c r="M94" s="39">
        <v>424.9</v>
      </c>
      <c r="N94" s="39">
        <v>1000</v>
      </c>
      <c r="O94" s="39">
        <v>1800</v>
      </c>
      <c r="P94" s="39">
        <v>3000</v>
      </c>
      <c r="Q94" s="39">
        <v>1300</v>
      </c>
      <c r="R94" s="39">
        <v>1480</v>
      </c>
      <c r="S94" s="39">
        <v>2728</v>
      </c>
      <c r="T94" s="39">
        <v>4293.5</v>
      </c>
      <c r="U94" s="39">
        <v>1140</v>
      </c>
      <c r="V94" s="39">
        <v>3241.1</v>
      </c>
      <c r="W94" s="39">
        <v>1900</v>
      </c>
      <c r="X94" s="39">
        <v>1772.9</v>
      </c>
      <c r="Y94" s="39">
        <v>5164.8</v>
      </c>
      <c r="Z94" s="39">
        <v>6026.2</v>
      </c>
      <c r="AA94" s="39">
        <v>880.6</v>
      </c>
      <c r="AB94" s="39">
        <v>1418.8</v>
      </c>
      <c r="AC94" s="39">
        <v>6060.9</v>
      </c>
      <c r="AD94" s="39">
        <v>562</v>
      </c>
      <c r="AE94" s="39">
        <v>3574</v>
      </c>
      <c r="AF94" s="39">
        <v>2424.4</v>
      </c>
      <c r="AG94" s="39">
        <v>1150</v>
      </c>
      <c r="AH94" s="39">
        <v>1197.9000000000001</v>
      </c>
      <c r="AI94" s="39">
        <v>1255</v>
      </c>
      <c r="AJ94" s="39">
        <v>943.2</v>
      </c>
      <c r="AK94" s="39">
        <v>3800</v>
      </c>
      <c r="AL94" s="39">
        <v>5166.3999999999996</v>
      </c>
      <c r="AM94" s="39">
        <v>450</v>
      </c>
      <c r="AN94" s="39">
        <v>100</v>
      </c>
      <c r="AO94" s="39">
        <v>300</v>
      </c>
      <c r="AP94" s="39">
        <v>5204.8999999999996</v>
      </c>
      <c r="AQ94" s="39">
        <v>2783.4</v>
      </c>
      <c r="AR94" s="39">
        <v>290</v>
      </c>
      <c r="AS94" s="39">
        <v>2172.1999999999998</v>
      </c>
      <c r="AT94" s="39">
        <v>330</v>
      </c>
      <c r="AU94" s="39">
        <v>1700</v>
      </c>
      <c r="AV94" s="39">
        <v>497</v>
      </c>
      <c r="AW94" s="39">
        <v>650</v>
      </c>
      <c r="AX94" s="39">
        <v>3450</v>
      </c>
      <c r="AY94" s="39"/>
    </row>
    <row r="95" spans="1:51" s="37" customFormat="1" x14ac:dyDescent="0.25">
      <c r="A95" s="38"/>
      <c r="B95" s="38"/>
      <c r="C95" s="38">
        <v>61104</v>
      </c>
      <c r="D95" s="214" t="s">
        <v>434</v>
      </c>
      <c r="E95" s="39">
        <v>28025.9</v>
      </c>
      <c r="F95" s="39">
        <v>6133.3</v>
      </c>
      <c r="G95" s="39">
        <v>21892.6</v>
      </c>
      <c r="H95" s="39">
        <v>4410</v>
      </c>
      <c r="I95" s="39">
        <v>888.8</v>
      </c>
      <c r="J95" s="39">
        <v>700</v>
      </c>
      <c r="K95" s="39">
        <v>296</v>
      </c>
      <c r="L95" s="39">
        <v>2000</v>
      </c>
      <c r="M95" s="39">
        <v>185</v>
      </c>
      <c r="N95" s="39">
        <v>85</v>
      </c>
      <c r="O95" s="39"/>
      <c r="P95" s="39">
        <v>1077</v>
      </c>
      <c r="Q95" s="39">
        <v>120</v>
      </c>
      <c r="R95" s="39">
        <v>70</v>
      </c>
      <c r="S95" s="39">
        <v>1556.2</v>
      </c>
      <c r="T95" s="39">
        <v>999.5</v>
      </c>
      <c r="U95" s="39">
        <v>10</v>
      </c>
      <c r="V95" s="39">
        <v>135.4</v>
      </c>
      <c r="W95" s="39">
        <v>456.6</v>
      </c>
      <c r="X95" s="39">
        <v>62.5</v>
      </c>
      <c r="Y95" s="39">
        <v>546.70000000000005</v>
      </c>
      <c r="Z95" s="39">
        <v>1328.2</v>
      </c>
      <c r="AA95" s="39">
        <v>130.5</v>
      </c>
      <c r="AB95" s="39">
        <v>273.7</v>
      </c>
      <c r="AC95" s="39">
        <v>1333</v>
      </c>
      <c r="AD95" s="39">
        <v>1245.5</v>
      </c>
      <c r="AE95" s="39">
        <v>544.4</v>
      </c>
      <c r="AF95" s="39">
        <v>23.5</v>
      </c>
      <c r="AG95" s="39">
        <v>634</v>
      </c>
      <c r="AH95" s="39">
        <v>177.5</v>
      </c>
      <c r="AI95" s="39">
        <v>661</v>
      </c>
      <c r="AJ95" s="39">
        <v>170</v>
      </c>
      <c r="AK95" s="39">
        <v>45</v>
      </c>
      <c r="AL95" s="39">
        <v>60</v>
      </c>
      <c r="AM95" s="39">
        <v>16</v>
      </c>
      <c r="AN95" s="39">
        <v>10</v>
      </c>
      <c r="AO95" s="39">
        <v>25</v>
      </c>
      <c r="AP95" s="39">
        <v>608</v>
      </c>
      <c r="AQ95" s="39">
        <v>90</v>
      </c>
      <c r="AR95" s="39">
        <v>53</v>
      </c>
      <c r="AS95" s="39">
        <v>6</v>
      </c>
      <c r="AT95" s="39">
        <v>100</v>
      </c>
      <c r="AU95" s="39">
        <v>220</v>
      </c>
      <c r="AV95" s="39">
        <v>400</v>
      </c>
      <c r="AW95" s="39">
        <v>109.6</v>
      </c>
      <c r="AX95" s="39">
        <v>30</v>
      </c>
      <c r="AY95" s="39"/>
    </row>
    <row r="96" spans="1:51" s="37" customFormat="1" x14ac:dyDescent="0.25">
      <c r="A96" s="38"/>
      <c r="B96" s="38"/>
      <c r="C96" s="38">
        <v>61105</v>
      </c>
      <c r="D96" s="214" t="s">
        <v>435</v>
      </c>
      <c r="E96" s="39">
        <v>8698.9</v>
      </c>
      <c r="F96" s="39">
        <v>78.5</v>
      </c>
      <c r="G96" s="39">
        <v>8620.4</v>
      </c>
      <c r="H96" s="39">
        <v>2224</v>
      </c>
      <c r="I96" s="39">
        <v>361.6</v>
      </c>
      <c r="J96" s="39">
        <v>250</v>
      </c>
      <c r="K96" s="39">
        <v>3</v>
      </c>
      <c r="L96" s="39">
        <v>1000</v>
      </c>
      <c r="M96" s="39">
        <v>30</v>
      </c>
      <c r="N96" s="39">
        <v>270</v>
      </c>
      <c r="O96" s="39"/>
      <c r="P96" s="39">
        <v>200</v>
      </c>
      <c r="Q96" s="39">
        <v>70</v>
      </c>
      <c r="R96" s="39">
        <v>70</v>
      </c>
      <c r="S96" s="39">
        <v>1070</v>
      </c>
      <c r="T96" s="39">
        <v>277.7</v>
      </c>
      <c r="U96" s="39">
        <v>45</v>
      </c>
      <c r="V96" s="39">
        <v>211.9</v>
      </c>
      <c r="W96" s="39">
        <v>5</v>
      </c>
      <c r="X96" s="39">
        <v>83</v>
      </c>
      <c r="Y96" s="39">
        <v>610.5</v>
      </c>
      <c r="Z96" s="39">
        <v>244.3</v>
      </c>
      <c r="AA96" s="39">
        <v>86.6</v>
      </c>
      <c r="AB96" s="39">
        <v>89.6</v>
      </c>
      <c r="AC96" s="39">
        <v>72</v>
      </c>
      <c r="AD96" s="39">
        <v>60</v>
      </c>
      <c r="AE96" s="39">
        <v>10</v>
      </c>
      <c r="AF96" s="39">
        <v>172.8</v>
      </c>
      <c r="AG96" s="39">
        <v>31.5</v>
      </c>
      <c r="AH96" s="39">
        <v>10</v>
      </c>
      <c r="AI96" s="39">
        <v>22</v>
      </c>
      <c r="AJ96" s="39">
        <v>76</v>
      </c>
      <c r="AK96" s="39">
        <v>80</v>
      </c>
      <c r="AL96" s="39">
        <v>93.4</v>
      </c>
      <c r="AM96" s="39">
        <v>35</v>
      </c>
      <c r="AN96" s="39">
        <v>10</v>
      </c>
      <c r="AO96" s="39">
        <v>2</v>
      </c>
      <c r="AP96" s="39">
        <v>447.4</v>
      </c>
      <c r="AQ96" s="47">
        <v>70</v>
      </c>
      <c r="AR96" s="39">
        <v>25</v>
      </c>
      <c r="AS96" s="39">
        <v>13.1</v>
      </c>
      <c r="AT96" s="39">
        <v>60</v>
      </c>
      <c r="AU96" s="39">
        <v>80</v>
      </c>
      <c r="AV96" s="39">
        <v>30</v>
      </c>
      <c r="AW96" s="39">
        <v>18</v>
      </c>
      <c r="AX96" s="39"/>
      <c r="AY96" s="39"/>
    </row>
    <row r="97" spans="1:51" s="37" customFormat="1" x14ac:dyDescent="0.25">
      <c r="A97" s="38"/>
      <c r="B97" s="38"/>
      <c r="C97" s="38">
        <v>61106</v>
      </c>
      <c r="D97" s="214" t="s">
        <v>436</v>
      </c>
      <c r="E97" s="39">
        <v>21332.2</v>
      </c>
      <c r="F97" s="39">
        <v>1301</v>
      </c>
      <c r="G97" s="39">
        <v>20031.2</v>
      </c>
      <c r="H97" s="39"/>
      <c r="I97" s="39"/>
      <c r="J97" s="39"/>
      <c r="K97" s="39"/>
      <c r="L97" s="39"/>
      <c r="M97" s="39"/>
      <c r="N97" s="39"/>
      <c r="O97" s="39"/>
      <c r="P97" s="39">
        <v>50</v>
      </c>
      <c r="Q97" s="39"/>
      <c r="R97" s="39"/>
      <c r="S97" s="39">
        <v>94</v>
      </c>
      <c r="T97" s="39"/>
      <c r="U97" s="39"/>
      <c r="V97" s="39"/>
      <c r="W97" s="39">
        <v>39.200000000000003</v>
      </c>
      <c r="X97" s="39">
        <v>9.3000000000000007</v>
      </c>
      <c r="Y97" s="39">
        <v>12152.5</v>
      </c>
      <c r="Z97" s="39">
        <v>130.69999999999999</v>
      </c>
      <c r="AA97" s="39">
        <v>17</v>
      </c>
      <c r="AB97" s="39">
        <v>7</v>
      </c>
      <c r="AC97" s="39">
        <v>24.6</v>
      </c>
      <c r="AD97" s="39">
        <v>225</v>
      </c>
      <c r="AE97" s="39">
        <v>25</v>
      </c>
      <c r="AF97" s="39">
        <v>147.9</v>
      </c>
      <c r="AG97" s="39"/>
      <c r="AH97" s="39">
        <v>50</v>
      </c>
      <c r="AI97" s="39"/>
      <c r="AJ97" s="39"/>
      <c r="AK97" s="39">
        <v>20</v>
      </c>
      <c r="AL97" s="39"/>
      <c r="AM97" s="39"/>
      <c r="AN97" s="39"/>
      <c r="AO97" s="39"/>
      <c r="AP97" s="39">
        <v>5955</v>
      </c>
      <c r="AQ97" s="39">
        <v>15</v>
      </c>
      <c r="AR97" s="39">
        <v>44</v>
      </c>
      <c r="AS97" s="39"/>
      <c r="AT97" s="39"/>
      <c r="AU97" s="39">
        <v>35</v>
      </c>
      <c r="AV97" s="39"/>
      <c r="AW97" s="39"/>
      <c r="AX97" s="39">
        <v>990</v>
      </c>
      <c r="AY97" s="39"/>
    </row>
    <row r="98" spans="1:51" s="37" customFormat="1" x14ac:dyDescent="0.25">
      <c r="A98" s="38"/>
      <c r="B98" s="38"/>
      <c r="C98" s="38">
        <v>61107</v>
      </c>
      <c r="D98" s="214" t="s">
        <v>437</v>
      </c>
      <c r="E98" s="39">
        <v>21309.7</v>
      </c>
      <c r="F98" s="39">
        <v>2412.1999999999998</v>
      </c>
      <c r="G98" s="39">
        <v>18897.5</v>
      </c>
      <c r="H98" s="39"/>
      <c r="I98" s="39"/>
      <c r="J98" s="39">
        <v>1244</v>
      </c>
      <c r="K98" s="39"/>
      <c r="L98" s="39"/>
      <c r="M98" s="39"/>
      <c r="N98" s="39">
        <v>120</v>
      </c>
      <c r="O98" s="39">
        <v>85</v>
      </c>
      <c r="P98" s="39">
        <v>200</v>
      </c>
      <c r="Q98" s="39"/>
      <c r="R98" s="39">
        <v>67</v>
      </c>
      <c r="S98" s="39">
        <v>217</v>
      </c>
      <c r="T98" s="39">
        <v>571.1</v>
      </c>
      <c r="U98" s="39">
        <v>200</v>
      </c>
      <c r="V98" s="39">
        <v>950</v>
      </c>
      <c r="W98" s="39">
        <v>5</v>
      </c>
      <c r="X98" s="39"/>
      <c r="Y98" s="39">
        <v>1398.6</v>
      </c>
      <c r="Z98" s="39">
        <v>130.6</v>
      </c>
      <c r="AA98" s="39">
        <v>30</v>
      </c>
      <c r="AB98" s="39">
        <v>80</v>
      </c>
      <c r="AC98" s="39">
        <v>679.1</v>
      </c>
      <c r="AD98" s="39">
        <v>215.8</v>
      </c>
      <c r="AE98" s="39">
        <v>741.6</v>
      </c>
      <c r="AF98" s="39">
        <v>243.6</v>
      </c>
      <c r="AG98" s="39">
        <v>48</v>
      </c>
      <c r="AH98" s="39">
        <v>74.099999999999994</v>
      </c>
      <c r="AI98" s="39">
        <v>76</v>
      </c>
      <c r="AJ98" s="39">
        <v>555.29999999999995</v>
      </c>
      <c r="AK98" s="39">
        <v>100</v>
      </c>
      <c r="AL98" s="39">
        <v>700</v>
      </c>
      <c r="AM98" s="39">
        <v>6</v>
      </c>
      <c r="AN98" s="39"/>
      <c r="AO98" s="39"/>
      <c r="AP98" s="39">
        <v>6249</v>
      </c>
      <c r="AQ98" s="39">
        <v>260</v>
      </c>
      <c r="AR98" s="39">
        <v>5</v>
      </c>
      <c r="AS98" s="39">
        <v>1811.7</v>
      </c>
      <c r="AT98" s="39">
        <v>12</v>
      </c>
      <c r="AU98" s="39">
        <v>1514</v>
      </c>
      <c r="AV98" s="39">
        <v>200</v>
      </c>
      <c r="AW98" s="39">
        <v>48</v>
      </c>
      <c r="AX98" s="39">
        <v>60</v>
      </c>
      <c r="AY98" s="39"/>
    </row>
    <row r="99" spans="1:51" s="37" customFormat="1" x14ac:dyDescent="0.25">
      <c r="A99" s="38"/>
      <c r="B99" s="38"/>
      <c r="C99" s="38">
        <v>61108</v>
      </c>
      <c r="D99" s="214" t="s">
        <v>393</v>
      </c>
      <c r="E99" s="39">
        <v>440.3</v>
      </c>
      <c r="F99" s="39">
        <v>102.1</v>
      </c>
      <c r="G99" s="39">
        <v>338.2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>
        <v>57.4</v>
      </c>
      <c r="U99" s="39"/>
      <c r="V99" s="39"/>
      <c r="W99" s="39">
        <v>53.8</v>
      </c>
      <c r="X99" s="39"/>
      <c r="Y99" s="39"/>
      <c r="Z99" s="39"/>
      <c r="AA99" s="39">
        <v>4</v>
      </c>
      <c r="AB99" s="39">
        <v>5</v>
      </c>
      <c r="AC99" s="39">
        <v>39</v>
      </c>
      <c r="AD99" s="39"/>
      <c r="AE99" s="39"/>
      <c r="AF99" s="39"/>
      <c r="AG99" s="39"/>
      <c r="AH99" s="39">
        <v>50</v>
      </c>
      <c r="AI99" s="39"/>
      <c r="AJ99" s="39">
        <v>50</v>
      </c>
      <c r="AK99" s="39"/>
      <c r="AL99" s="39">
        <v>40</v>
      </c>
      <c r="AM99" s="39"/>
      <c r="AN99" s="39"/>
      <c r="AO99" s="39"/>
      <c r="AP99" s="39"/>
      <c r="AQ99" s="39">
        <v>4</v>
      </c>
      <c r="AR99" s="39"/>
      <c r="AS99" s="39"/>
      <c r="AT99" s="39"/>
      <c r="AU99" s="39"/>
      <c r="AV99" s="39"/>
      <c r="AW99" s="39"/>
      <c r="AX99" s="39">
        <v>35</v>
      </c>
      <c r="AY99" s="39"/>
    </row>
    <row r="100" spans="1:51" x14ac:dyDescent="0.25">
      <c r="A100" s="4"/>
      <c r="B100" s="4">
        <v>6111</v>
      </c>
      <c r="C100" s="4"/>
      <c r="D100" s="224" t="s">
        <v>438</v>
      </c>
      <c r="E100" s="3">
        <f>SUM(E101:E104)</f>
        <v>3441.1</v>
      </c>
      <c r="F100" s="3">
        <f t="shared" ref="F100:X100" si="34">SUM(F101:F104)</f>
        <v>520</v>
      </c>
      <c r="G100" s="3">
        <f t="shared" si="34"/>
        <v>2921.1000000000004</v>
      </c>
      <c r="H100" s="3">
        <f t="shared" si="34"/>
        <v>50</v>
      </c>
      <c r="I100" s="3">
        <f t="shared" si="34"/>
        <v>0</v>
      </c>
      <c r="J100" s="3">
        <f t="shared" si="34"/>
        <v>100</v>
      </c>
      <c r="K100" s="3">
        <f>SUM(K101:K104)</f>
        <v>21</v>
      </c>
      <c r="L100" s="3">
        <f t="shared" si="34"/>
        <v>315</v>
      </c>
      <c r="M100" s="3">
        <f t="shared" si="34"/>
        <v>40</v>
      </c>
      <c r="N100" s="3">
        <f t="shared" si="34"/>
        <v>25</v>
      </c>
      <c r="O100" s="3">
        <f t="shared" si="34"/>
        <v>0</v>
      </c>
      <c r="P100" s="3">
        <f t="shared" si="34"/>
        <v>0</v>
      </c>
      <c r="Q100" s="3">
        <f t="shared" si="34"/>
        <v>72</v>
      </c>
      <c r="R100" s="3">
        <f t="shared" si="34"/>
        <v>25</v>
      </c>
      <c r="S100" s="3">
        <f t="shared" si="34"/>
        <v>537</v>
      </c>
      <c r="T100" s="3">
        <f t="shared" si="34"/>
        <v>349.70000000000005</v>
      </c>
      <c r="U100" s="3">
        <f t="shared" si="34"/>
        <v>400</v>
      </c>
      <c r="V100" s="3">
        <f t="shared" si="34"/>
        <v>25.6</v>
      </c>
      <c r="W100" s="3">
        <f t="shared" si="34"/>
        <v>20.6</v>
      </c>
      <c r="X100" s="3">
        <f t="shared" si="34"/>
        <v>6</v>
      </c>
      <c r="Y100" s="3">
        <f>SUM(Y101:Y104)</f>
        <v>168.1</v>
      </c>
      <c r="Z100" s="3">
        <f>SUM(Z101:Z104)</f>
        <v>112.7</v>
      </c>
      <c r="AA100" s="3">
        <f t="shared" ref="AA100:AY100" si="35">SUM(AA101:AA104)</f>
        <v>25.9</v>
      </c>
      <c r="AB100" s="3">
        <f t="shared" si="35"/>
        <v>0</v>
      </c>
      <c r="AC100" s="3">
        <f t="shared" si="35"/>
        <v>39.6</v>
      </c>
      <c r="AD100" s="3">
        <f t="shared" si="35"/>
        <v>20</v>
      </c>
      <c r="AE100" s="3">
        <f t="shared" si="35"/>
        <v>0</v>
      </c>
      <c r="AF100" s="3">
        <f t="shared" si="35"/>
        <v>28</v>
      </c>
      <c r="AG100" s="3">
        <f t="shared" si="35"/>
        <v>21</v>
      </c>
      <c r="AH100" s="3">
        <f t="shared" si="35"/>
        <v>82.4</v>
      </c>
      <c r="AI100" s="3">
        <f t="shared" si="35"/>
        <v>28</v>
      </c>
      <c r="AJ100" s="3">
        <f t="shared" si="35"/>
        <v>14.8</v>
      </c>
      <c r="AK100" s="3">
        <f t="shared" si="35"/>
        <v>5</v>
      </c>
      <c r="AL100" s="3">
        <f t="shared" si="35"/>
        <v>56</v>
      </c>
      <c r="AM100" s="3">
        <f t="shared" si="35"/>
        <v>14</v>
      </c>
      <c r="AN100" s="3">
        <f t="shared" si="35"/>
        <v>0</v>
      </c>
      <c r="AO100" s="3">
        <f t="shared" si="35"/>
        <v>10</v>
      </c>
      <c r="AP100" s="3">
        <f t="shared" si="35"/>
        <v>95</v>
      </c>
      <c r="AQ100" s="3">
        <f t="shared" si="35"/>
        <v>51.3</v>
      </c>
      <c r="AR100" s="3">
        <f t="shared" si="35"/>
        <v>0</v>
      </c>
      <c r="AS100" s="3">
        <f t="shared" si="35"/>
        <v>31</v>
      </c>
      <c r="AT100" s="3">
        <f t="shared" si="35"/>
        <v>13.2</v>
      </c>
      <c r="AU100" s="3">
        <f t="shared" si="35"/>
        <v>35</v>
      </c>
      <c r="AV100" s="3">
        <f t="shared" si="35"/>
        <v>0</v>
      </c>
      <c r="AW100" s="3">
        <f t="shared" si="35"/>
        <v>43.2</v>
      </c>
      <c r="AX100" s="3">
        <f t="shared" si="35"/>
        <v>40</v>
      </c>
      <c r="AY100" s="3">
        <f t="shared" si="35"/>
        <v>0</v>
      </c>
    </row>
    <row r="101" spans="1:51" s="37" customFormat="1" x14ac:dyDescent="0.25">
      <c r="A101" s="38"/>
      <c r="B101" s="38"/>
      <c r="C101" s="38">
        <v>61111</v>
      </c>
      <c r="D101" s="214" t="s">
        <v>439</v>
      </c>
      <c r="E101" s="39">
        <v>1809.2</v>
      </c>
      <c r="F101" s="39">
        <v>349.5</v>
      </c>
      <c r="G101" s="39">
        <v>1459.7</v>
      </c>
      <c r="H101" s="39"/>
      <c r="I101" s="39"/>
      <c r="J101" s="39">
        <v>100</v>
      </c>
      <c r="K101" s="39">
        <v>10</v>
      </c>
      <c r="L101" s="39">
        <v>150</v>
      </c>
      <c r="M101" s="39">
        <v>40</v>
      </c>
      <c r="N101" s="39">
        <v>13</v>
      </c>
      <c r="O101" s="39"/>
      <c r="P101" s="39"/>
      <c r="Q101" s="39"/>
      <c r="R101" s="39">
        <v>10</v>
      </c>
      <c r="S101" s="39">
        <v>376</v>
      </c>
      <c r="T101" s="39">
        <v>54.6</v>
      </c>
      <c r="U101" s="39"/>
      <c r="V101" s="39">
        <v>24.6</v>
      </c>
      <c r="W101" s="39">
        <v>20.6</v>
      </c>
      <c r="X101" s="39"/>
      <c r="Y101" s="39">
        <v>168.1</v>
      </c>
      <c r="Z101" s="39">
        <v>72.3</v>
      </c>
      <c r="AA101" s="39">
        <v>8.4</v>
      </c>
      <c r="AB101" s="39"/>
      <c r="AC101" s="39">
        <v>29.6</v>
      </c>
      <c r="AD101" s="39">
        <v>20</v>
      </c>
      <c r="AE101" s="39"/>
      <c r="AF101" s="39">
        <v>24</v>
      </c>
      <c r="AG101" s="39">
        <v>11</v>
      </c>
      <c r="AH101" s="39">
        <v>56.2</v>
      </c>
      <c r="AI101" s="39">
        <v>10</v>
      </c>
      <c r="AJ101" s="39">
        <v>11.6</v>
      </c>
      <c r="AK101" s="39">
        <v>5</v>
      </c>
      <c r="AL101" s="39"/>
      <c r="AM101" s="39">
        <v>14</v>
      </c>
      <c r="AN101" s="39"/>
      <c r="AO101" s="39">
        <v>7</v>
      </c>
      <c r="AP101" s="39">
        <v>65</v>
      </c>
      <c r="AQ101" s="39">
        <v>31.3</v>
      </c>
      <c r="AR101" s="39"/>
      <c r="AS101" s="39">
        <v>26</v>
      </c>
      <c r="AT101" s="39">
        <v>13.2</v>
      </c>
      <c r="AU101" s="39">
        <v>35</v>
      </c>
      <c r="AV101" s="39"/>
      <c r="AW101" s="39">
        <v>43.2</v>
      </c>
      <c r="AX101" s="39">
        <v>10</v>
      </c>
      <c r="AY101" s="39"/>
    </row>
    <row r="102" spans="1:51" s="37" customFormat="1" x14ac:dyDescent="0.25">
      <c r="A102" s="38"/>
      <c r="B102" s="38"/>
      <c r="C102" s="38">
        <v>61112</v>
      </c>
      <c r="D102" s="214" t="s">
        <v>440</v>
      </c>
      <c r="E102" s="39">
        <v>313.2</v>
      </c>
      <c r="F102" s="39">
        <v>139.30000000000001</v>
      </c>
      <c r="G102" s="39">
        <v>173.9</v>
      </c>
      <c r="H102" s="39"/>
      <c r="I102" s="39"/>
      <c r="J102" s="39"/>
      <c r="K102" s="39">
        <v>1</v>
      </c>
      <c r="L102" s="39">
        <v>30</v>
      </c>
      <c r="M102" s="39"/>
      <c r="N102" s="39"/>
      <c r="O102" s="39"/>
      <c r="P102" s="39"/>
      <c r="Q102" s="39"/>
      <c r="R102" s="39">
        <v>5</v>
      </c>
      <c r="S102" s="39"/>
      <c r="T102" s="39">
        <v>6.6</v>
      </c>
      <c r="U102" s="39"/>
      <c r="V102" s="39">
        <v>1</v>
      </c>
      <c r="W102" s="39"/>
      <c r="X102" s="39"/>
      <c r="Y102" s="39"/>
      <c r="Z102" s="39">
        <v>10.4</v>
      </c>
      <c r="AA102" s="39">
        <v>17.5</v>
      </c>
      <c r="AB102" s="39"/>
      <c r="AC102" s="39">
        <v>4</v>
      </c>
      <c r="AD102" s="39"/>
      <c r="AE102" s="39"/>
      <c r="AF102" s="39">
        <v>4</v>
      </c>
      <c r="AG102" s="39">
        <v>10</v>
      </c>
      <c r="AH102" s="39">
        <v>1.2</v>
      </c>
      <c r="AI102" s="39">
        <v>18</v>
      </c>
      <c r="AJ102" s="39">
        <v>3.2</v>
      </c>
      <c r="AK102" s="39"/>
      <c r="AL102" s="39"/>
      <c r="AM102" s="39"/>
      <c r="AN102" s="39"/>
      <c r="AO102" s="39">
        <v>2</v>
      </c>
      <c r="AP102" s="39">
        <v>30</v>
      </c>
      <c r="AQ102" s="39">
        <v>20</v>
      </c>
      <c r="AR102" s="39"/>
      <c r="AS102" s="39"/>
      <c r="AT102" s="39"/>
      <c r="AU102" s="39"/>
      <c r="AV102" s="39"/>
      <c r="AW102" s="39"/>
      <c r="AX102" s="39">
        <v>10</v>
      </c>
      <c r="AY102" s="39"/>
    </row>
    <row r="103" spans="1:51" s="37" customFormat="1" x14ac:dyDescent="0.25">
      <c r="A103" s="38"/>
      <c r="B103" s="38"/>
      <c r="C103" s="38">
        <v>61113</v>
      </c>
      <c r="D103" s="214" t="s">
        <v>441</v>
      </c>
      <c r="E103" s="39">
        <v>36.700000000000003</v>
      </c>
      <c r="F103" s="39">
        <v>0.5</v>
      </c>
      <c r="G103" s="39">
        <v>36.200000000000003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>
        <v>1.2</v>
      </c>
      <c r="U103" s="39"/>
      <c r="V103" s="39"/>
      <c r="W103" s="39"/>
      <c r="X103" s="39"/>
      <c r="Y103" s="39"/>
      <c r="Z103" s="39">
        <v>30</v>
      </c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>
        <v>5</v>
      </c>
      <c r="AT103" s="39"/>
      <c r="AU103" s="39"/>
      <c r="AV103" s="39"/>
      <c r="AW103" s="39"/>
      <c r="AX103" s="39"/>
      <c r="AY103" s="39"/>
    </row>
    <row r="104" spans="1:51" s="37" customFormat="1" x14ac:dyDescent="0.25">
      <c r="A104" s="38"/>
      <c r="B104" s="38"/>
      <c r="C104" s="38">
        <v>61118</v>
      </c>
      <c r="D104" s="214" t="s">
        <v>393</v>
      </c>
      <c r="E104" s="39">
        <v>1282</v>
      </c>
      <c r="F104" s="39">
        <v>30.7</v>
      </c>
      <c r="G104" s="39">
        <v>1251.3</v>
      </c>
      <c r="H104" s="39">
        <v>50</v>
      </c>
      <c r="I104" s="39"/>
      <c r="J104" s="39"/>
      <c r="K104" s="39">
        <v>10</v>
      </c>
      <c r="L104" s="39">
        <v>135</v>
      </c>
      <c r="M104" s="39"/>
      <c r="N104" s="39">
        <v>12</v>
      </c>
      <c r="O104" s="39"/>
      <c r="P104" s="39"/>
      <c r="Q104" s="39">
        <v>72</v>
      </c>
      <c r="R104" s="39">
        <v>10</v>
      </c>
      <c r="S104" s="39">
        <v>161</v>
      </c>
      <c r="T104" s="39">
        <v>287.3</v>
      </c>
      <c r="U104" s="39">
        <v>400</v>
      </c>
      <c r="V104" s="39"/>
      <c r="W104" s="39"/>
      <c r="X104" s="39">
        <v>6</v>
      </c>
      <c r="Y104" s="39"/>
      <c r="Z104" s="39"/>
      <c r="AA104" s="39"/>
      <c r="AB104" s="39"/>
      <c r="AC104" s="39">
        <v>6</v>
      </c>
      <c r="AD104" s="39"/>
      <c r="AE104" s="39"/>
      <c r="AF104" s="39"/>
      <c r="AG104" s="39"/>
      <c r="AH104" s="39">
        <v>25</v>
      </c>
      <c r="AI104" s="39"/>
      <c r="AJ104" s="39"/>
      <c r="AK104" s="39"/>
      <c r="AL104" s="39">
        <v>56</v>
      </c>
      <c r="AM104" s="39"/>
      <c r="AN104" s="39"/>
      <c r="AO104" s="39">
        <v>1</v>
      </c>
      <c r="AP104" s="39"/>
      <c r="AQ104" s="39"/>
      <c r="AR104" s="39"/>
      <c r="AS104" s="39"/>
      <c r="AT104" s="39"/>
      <c r="AU104" s="39"/>
      <c r="AV104" s="39"/>
      <c r="AW104" s="39"/>
      <c r="AX104" s="39">
        <v>20</v>
      </c>
      <c r="AY104" s="39"/>
    </row>
    <row r="105" spans="1:51" x14ac:dyDescent="0.25">
      <c r="A105" s="4"/>
      <c r="B105" s="4">
        <v>6112</v>
      </c>
      <c r="C105" s="4"/>
      <c r="D105" s="224" t="s">
        <v>442</v>
      </c>
      <c r="E105" s="3">
        <f>SUM(E106:E109)</f>
        <v>301603.3</v>
      </c>
      <c r="F105" s="3">
        <f t="shared" ref="F105:X105" si="36">SUM(F106:F109)</f>
        <v>84608</v>
      </c>
      <c r="G105" s="3">
        <f t="shared" si="36"/>
        <v>216995.3</v>
      </c>
      <c r="H105" s="3">
        <f t="shared" si="36"/>
        <v>670</v>
      </c>
      <c r="I105" s="3">
        <f t="shared" si="36"/>
        <v>8075.4</v>
      </c>
      <c r="J105" s="3">
        <f t="shared" si="36"/>
        <v>10628</v>
      </c>
      <c r="K105" s="3">
        <f t="shared" si="36"/>
        <v>289</v>
      </c>
      <c r="L105" s="3">
        <f t="shared" si="36"/>
        <v>2750</v>
      </c>
      <c r="M105" s="3">
        <f t="shared" si="36"/>
        <v>360</v>
      </c>
      <c r="N105" s="3">
        <f t="shared" si="36"/>
        <v>680</v>
      </c>
      <c r="O105" s="3">
        <f t="shared" si="36"/>
        <v>7822</v>
      </c>
      <c r="P105" s="3">
        <f>SUM(P106:P109)</f>
        <v>10600</v>
      </c>
      <c r="Q105" s="3">
        <f t="shared" si="36"/>
        <v>7500</v>
      </c>
      <c r="R105" s="3">
        <f t="shared" si="36"/>
        <v>4300</v>
      </c>
      <c r="S105" s="3">
        <f t="shared" si="36"/>
        <v>538</v>
      </c>
      <c r="T105" s="3">
        <f>SUM(T106:T109)</f>
        <v>15635.699999999999</v>
      </c>
      <c r="U105" s="3">
        <f>SUM(U106:U109)</f>
        <v>1552</v>
      </c>
      <c r="V105" s="3">
        <f>SUM(V106:V109)</f>
        <v>7429</v>
      </c>
      <c r="W105" s="3">
        <f t="shared" si="36"/>
        <v>4500</v>
      </c>
      <c r="X105" s="3">
        <f t="shared" si="36"/>
        <v>8733</v>
      </c>
      <c r="Y105" s="3">
        <f>SUM(Y106:Y109)</f>
        <v>2050</v>
      </c>
      <c r="Z105" s="3">
        <f>SUM(Z106:Z109)</f>
        <v>30982.800000000003</v>
      </c>
      <c r="AA105" s="3">
        <f t="shared" ref="AA105:AY105" si="37">SUM(AA106:AA109)</f>
        <v>4555.2</v>
      </c>
      <c r="AB105" s="3">
        <f t="shared" si="37"/>
        <v>3415.5</v>
      </c>
      <c r="AC105" s="3">
        <f t="shared" si="37"/>
        <v>19156.099999999999</v>
      </c>
      <c r="AD105" s="3">
        <f t="shared" si="37"/>
        <v>1595.5</v>
      </c>
      <c r="AE105" s="3">
        <f t="shared" si="37"/>
        <v>3734</v>
      </c>
      <c r="AF105" s="3">
        <f t="shared" si="37"/>
        <v>4861.1000000000004</v>
      </c>
      <c r="AG105" s="3">
        <f t="shared" si="37"/>
        <v>1312.5</v>
      </c>
      <c r="AH105" s="3">
        <f t="shared" si="37"/>
        <v>2187.7000000000003</v>
      </c>
      <c r="AI105" s="3">
        <f t="shared" si="37"/>
        <v>681.3</v>
      </c>
      <c r="AJ105" s="3">
        <f t="shared" si="37"/>
        <v>3754.3</v>
      </c>
      <c r="AK105" s="3">
        <f t="shared" si="37"/>
        <v>2582</v>
      </c>
      <c r="AL105" s="3">
        <f t="shared" si="37"/>
        <v>2722</v>
      </c>
      <c r="AM105" s="3">
        <f t="shared" si="37"/>
        <v>130</v>
      </c>
      <c r="AN105" s="3">
        <f t="shared" si="37"/>
        <v>485</v>
      </c>
      <c r="AO105" s="3">
        <f t="shared" si="37"/>
        <v>250</v>
      </c>
      <c r="AP105" s="3">
        <f t="shared" si="37"/>
        <v>2928.3</v>
      </c>
      <c r="AQ105" s="3">
        <f t="shared" si="37"/>
        <v>9897.6</v>
      </c>
      <c r="AR105" s="3">
        <f t="shared" si="37"/>
        <v>1866</v>
      </c>
      <c r="AS105" s="3">
        <f t="shared" si="37"/>
        <v>6183.4</v>
      </c>
      <c r="AT105" s="3">
        <f t="shared" si="37"/>
        <v>1108.9000000000001</v>
      </c>
      <c r="AU105" s="3">
        <f t="shared" si="37"/>
        <v>3230</v>
      </c>
      <c r="AV105" s="3">
        <f t="shared" si="37"/>
        <v>11075</v>
      </c>
      <c r="AW105" s="3">
        <f t="shared" si="37"/>
        <v>2340</v>
      </c>
      <c r="AX105" s="3">
        <f t="shared" si="37"/>
        <v>1849</v>
      </c>
      <c r="AY105" s="3">
        <f t="shared" si="37"/>
        <v>0</v>
      </c>
    </row>
    <row r="106" spans="1:51" s="37" customFormat="1" x14ac:dyDescent="0.25">
      <c r="A106" s="38"/>
      <c r="B106" s="38"/>
      <c r="C106" s="38">
        <v>61121</v>
      </c>
      <c r="D106" s="214" t="s">
        <v>422</v>
      </c>
      <c r="E106" s="39">
        <v>47443.199999999997</v>
      </c>
      <c r="F106" s="39">
        <v>12110.7</v>
      </c>
      <c r="G106" s="39">
        <v>35332.5</v>
      </c>
      <c r="H106" s="39">
        <v>100</v>
      </c>
      <c r="I106" s="39">
        <v>917.4</v>
      </c>
      <c r="J106" s="39">
        <v>2600</v>
      </c>
      <c r="K106" s="39">
        <v>52</v>
      </c>
      <c r="L106" s="39">
        <v>600</v>
      </c>
      <c r="M106" s="39">
        <v>64.599999999999994</v>
      </c>
      <c r="N106" s="39">
        <v>230</v>
      </c>
      <c r="O106" s="39">
        <v>352</v>
      </c>
      <c r="P106" s="39"/>
      <c r="Q106" s="39">
        <v>1102.4000000000001</v>
      </c>
      <c r="R106" s="39">
        <v>80</v>
      </c>
      <c r="S106" s="39">
        <v>176</v>
      </c>
      <c r="T106" s="39">
        <v>3844.1</v>
      </c>
      <c r="U106" s="39">
        <v>51</v>
      </c>
      <c r="V106" s="39">
        <v>2068.9</v>
      </c>
      <c r="W106" s="39">
        <v>1434.5</v>
      </c>
      <c r="X106" s="39">
        <v>261.7</v>
      </c>
      <c r="Y106" s="39">
        <v>640</v>
      </c>
      <c r="Z106" s="39">
        <v>3746.4</v>
      </c>
      <c r="AA106" s="39">
        <v>627.1</v>
      </c>
      <c r="AB106" s="39">
        <v>340.1</v>
      </c>
      <c r="AC106" s="39">
        <v>3118.8</v>
      </c>
      <c r="AD106" s="39">
        <v>265.5</v>
      </c>
      <c r="AE106" s="39">
        <v>1122.3</v>
      </c>
      <c r="AF106" s="39">
        <v>1098.3</v>
      </c>
      <c r="AG106" s="39">
        <v>287.8</v>
      </c>
      <c r="AH106" s="39">
        <v>83.5</v>
      </c>
      <c r="AI106" s="47">
        <v>125.3</v>
      </c>
      <c r="AJ106" s="47">
        <v>753.9</v>
      </c>
      <c r="AK106" s="47">
        <v>411</v>
      </c>
      <c r="AL106" s="39">
        <v>97.5</v>
      </c>
      <c r="AM106" s="39">
        <v>30</v>
      </c>
      <c r="AN106" s="39">
        <v>75</v>
      </c>
      <c r="AO106" s="39">
        <v>90</v>
      </c>
      <c r="AP106" s="39">
        <v>678.7</v>
      </c>
      <c r="AQ106" s="39">
        <v>2360.8000000000002</v>
      </c>
      <c r="AR106" s="39">
        <v>218.7</v>
      </c>
      <c r="AS106" s="39">
        <v>496</v>
      </c>
      <c r="AT106" s="39">
        <v>18</v>
      </c>
      <c r="AU106" s="39">
        <v>598</v>
      </c>
      <c r="AV106" s="39">
        <v>3300</v>
      </c>
      <c r="AW106" s="39">
        <v>509</v>
      </c>
      <c r="AX106" s="39">
        <v>306.2</v>
      </c>
      <c r="AY106" s="39"/>
    </row>
    <row r="107" spans="1:51" s="37" customFormat="1" x14ac:dyDescent="0.25">
      <c r="A107" s="38"/>
      <c r="B107" s="38"/>
      <c r="C107" s="38">
        <v>61122</v>
      </c>
      <c r="D107" s="217" t="s">
        <v>443</v>
      </c>
      <c r="E107" s="39">
        <v>59600.9</v>
      </c>
      <c r="F107" s="39">
        <v>15151.1</v>
      </c>
      <c r="G107" s="39">
        <v>44449.8</v>
      </c>
      <c r="H107" s="39">
        <v>200</v>
      </c>
      <c r="I107" s="39">
        <v>3246</v>
      </c>
      <c r="J107" s="39">
        <v>5828</v>
      </c>
      <c r="K107" s="39">
        <v>64</v>
      </c>
      <c r="L107" s="39">
        <v>400</v>
      </c>
      <c r="M107" s="39">
        <v>42.8</v>
      </c>
      <c r="N107" s="39">
        <v>100</v>
      </c>
      <c r="O107" s="39">
        <v>6520</v>
      </c>
      <c r="P107" s="39">
        <v>2000</v>
      </c>
      <c r="Q107" s="39">
        <v>870</v>
      </c>
      <c r="R107" s="39">
        <v>594.9</v>
      </c>
      <c r="S107" s="39">
        <v>36</v>
      </c>
      <c r="T107" s="39">
        <v>1810.8</v>
      </c>
      <c r="U107" s="39">
        <v>272</v>
      </c>
      <c r="V107" s="39">
        <v>1009.1</v>
      </c>
      <c r="W107" s="39">
        <v>477.4</v>
      </c>
      <c r="X107" s="39">
        <v>2012.7</v>
      </c>
      <c r="Y107" s="39">
        <v>410</v>
      </c>
      <c r="Z107" s="39">
        <v>3813.8</v>
      </c>
      <c r="AA107" s="39">
        <v>550.5</v>
      </c>
      <c r="AB107" s="39">
        <v>413.8</v>
      </c>
      <c r="AC107" s="39">
        <v>2511.9</v>
      </c>
      <c r="AD107" s="39">
        <v>187</v>
      </c>
      <c r="AE107" s="39">
        <v>478.9</v>
      </c>
      <c r="AF107" s="39">
        <v>579.9</v>
      </c>
      <c r="AG107" s="39">
        <v>164.3</v>
      </c>
      <c r="AH107" s="39">
        <v>414.3</v>
      </c>
      <c r="AI107" s="39">
        <v>94.8</v>
      </c>
      <c r="AJ107" s="39">
        <v>463.4</v>
      </c>
      <c r="AK107" s="39">
        <v>398</v>
      </c>
      <c r="AL107" s="39">
        <v>535.79999999999995</v>
      </c>
      <c r="AM107" s="39">
        <v>30</v>
      </c>
      <c r="AN107" s="39">
        <v>76</v>
      </c>
      <c r="AO107" s="39">
        <v>20</v>
      </c>
      <c r="AP107" s="39">
        <v>469.9</v>
      </c>
      <c r="AQ107" s="39">
        <v>1168.5</v>
      </c>
      <c r="AR107" s="39">
        <v>422.8</v>
      </c>
      <c r="AS107" s="39">
        <v>1416.2</v>
      </c>
      <c r="AT107" s="39">
        <v>142.30000000000001</v>
      </c>
      <c r="AU107" s="39">
        <v>668.4</v>
      </c>
      <c r="AV107" s="39">
        <v>3025</v>
      </c>
      <c r="AW107" s="39">
        <v>290</v>
      </c>
      <c r="AX107" s="39">
        <v>220.6</v>
      </c>
      <c r="AY107" s="39"/>
    </row>
    <row r="108" spans="1:51" s="37" customFormat="1" x14ac:dyDescent="0.25">
      <c r="A108" s="38"/>
      <c r="B108" s="38"/>
      <c r="C108" s="38">
        <v>61123</v>
      </c>
      <c r="D108" s="217" t="s">
        <v>444</v>
      </c>
      <c r="E108" s="39">
        <v>191372.6</v>
      </c>
      <c r="F108" s="39">
        <v>55018.8</v>
      </c>
      <c r="G108" s="39">
        <v>136353.79999999999</v>
      </c>
      <c r="H108" s="39">
        <v>370</v>
      </c>
      <c r="I108" s="39">
        <v>3912</v>
      </c>
      <c r="J108" s="39">
        <v>2200</v>
      </c>
      <c r="K108" s="39">
        <v>168</v>
      </c>
      <c r="L108" s="39">
        <v>1750</v>
      </c>
      <c r="M108" s="39">
        <v>252.6</v>
      </c>
      <c r="N108" s="39">
        <v>350</v>
      </c>
      <c r="O108" s="39">
        <v>950</v>
      </c>
      <c r="P108" s="39">
        <v>8600</v>
      </c>
      <c r="Q108" s="39">
        <v>5527.6</v>
      </c>
      <c r="R108" s="39">
        <v>3625.1</v>
      </c>
      <c r="S108" s="39">
        <v>288</v>
      </c>
      <c r="T108" s="39">
        <v>9951.7999999999993</v>
      </c>
      <c r="U108" s="39">
        <v>1229</v>
      </c>
      <c r="V108" s="39">
        <v>4351</v>
      </c>
      <c r="W108" s="39">
        <v>2588.1</v>
      </c>
      <c r="X108" s="39">
        <v>6458.6</v>
      </c>
      <c r="Y108" s="39">
        <v>1000</v>
      </c>
      <c r="Z108" s="39">
        <v>22697.4</v>
      </c>
      <c r="AA108" s="39">
        <v>3375.6</v>
      </c>
      <c r="AB108" s="39">
        <v>2661.6</v>
      </c>
      <c r="AC108" s="39">
        <v>13525.4</v>
      </c>
      <c r="AD108" s="39">
        <v>1103</v>
      </c>
      <c r="AE108" s="39">
        <v>2112.8000000000002</v>
      </c>
      <c r="AF108" s="39">
        <v>3182.9</v>
      </c>
      <c r="AG108" s="39">
        <v>860.4</v>
      </c>
      <c r="AH108" s="39">
        <v>1689.9</v>
      </c>
      <c r="AI108" s="39">
        <v>461.2</v>
      </c>
      <c r="AJ108" s="39">
        <v>2537</v>
      </c>
      <c r="AK108" s="39">
        <v>1773</v>
      </c>
      <c r="AL108" s="39">
        <v>2088.6999999999998</v>
      </c>
      <c r="AM108" s="39">
        <v>70</v>
      </c>
      <c r="AN108" s="39">
        <v>334</v>
      </c>
      <c r="AO108" s="39">
        <v>140</v>
      </c>
      <c r="AP108" s="39">
        <v>1779.7</v>
      </c>
      <c r="AQ108" s="39">
        <v>6368.3</v>
      </c>
      <c r="AR108" s="39">
        <v>1224.5</v>
      </c>
      <c r="AS108" s="39">
        <v>4271.2</v>
      </c>
      <c r="AT108" s="39">
        <v>948.6</v>
      </c>
      <c r="AU108" s="39">
        <v>1963.6</v>
      </c>
      <c r="AV108" s="39">
        <v>4750</v>
      </c>
      <c r="AW108" s="39">
        <v>1541</v>
      </c>
      <c r="AX108" s="39">
        <v>1322.2</v>
      </c>
      <c r="AY108" s="39"/>
    </row>
    <row r="109" spans="1:51" s="37" customFormat="1" x14ac:dyDescent="0.25">
      <c r="A109" s="38"/>
      <c r="B109" s="38"/>
      <c r="C109" s="38">
        <v>61128</v>
      </c>
      <c r="D109" s="217" t="s">
        <v>445</v>
      </c>
      <c r="E109" s="39">
        <v>3186.6</v>
      </c>
      <c r="F109" s="39">
        <v>2327.4</v>
      </c>
      <c r="G109" s="39">
        <v>859.2</v>
      </c>
      <c r="H109" s="39"/>
      <c r="I109" s="39"/>
      <c r="J109" s="39"/>
      <c r="K109" s="39">
        <v>5</v>
      </c>
      <c r="L109" s="39"/>
      <c r="M109" s="39"/>
      <c r="N109" s="39"/>
      <c r="O109" s="39"/>
      <c r="P109" s="39"/>
      <c r="Q109" s="39"/>
      <c r="R109" s="39"/>
      <c r="S109" s="39">
        <v>38</v>
      </c>
      <c r="T109" s="39">
        <v>29</v>
      </c>
      <c r="U109" s="39"/>
      <c r="V109" s="39"/>
      <c r="W109" s="39"/>
      <c r="X109" s="39"/>
      <c r="Y109" s="39"/>
      <c r="Z109" s="39">
        <v>725.2</v>
      </c>
      <c r="AA109" s="39">
        <v>2</v>
      </c>
      <c r="AB109" s="39"/>
      <c r="AC109" s="39"/>
      <c r="AD109" s="39">
        <v>40</v>
      </c>
      <c r="AE109" s="39">
        <v>20</v>
      </c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x14ac:dyDescent="0.25">
      <c r="A110" s="4"/>
      <c r="B110" s="4">
        <v>6113</v>
      </c>
      <c r="C110" s="4"/>
      <c r="D110" s="224" t="s">
        <v>446</v>
      </c>
      <c r="E110" s="3">
        <f>SUM(E111:E114)</f>
        <v>118568.70000000001</v>
      </c>
      <c r="F110" s="3">
        <f t="shared" ref="F110:X110" si="38">SUM(F111:F114)</f>
        <v>18</v>
      </c>
      <c r="G110" s="3">
        <f t="shared" si="38"/>
        <v>118550.70000000001</v>
      </c>
      <c r="H110" s="3">
        <f t="shared" si="38"/>
        <v>3655</v>
      </c>
      <c r="I110" s="3">
        <f t="shared" si="38"/>
        <v>18235.099999999999</v>
      </c>
      <c r="J110" s="3">
        <f t="shared" si="38"/>
        <v>4320</v>
      </c>
      <c r="K110" s="3">
        <f t="shared" si="38"/>
        <v>342</v>
      </c>
      <c r="L110" s="3">
        <f t="shared" si="38"/>
        <v>8700</v>
      </c>
      <c r="M110" s="3">
        <f t="shared" si="38"/>
        <v>2467.6999999999998</v>
      </c>
      <c r="N110" s="3">
        <f t="shared" si="38"/>
        <v>953</v>
      </c>
      <c r="O110" s="3">
        <f t="shared" si="38"/>
        <v>4610</v>
      </c>
      <c r="P110" s="3">
        <f t="shared" si="38"/>
        <v>1900</v>
      </c>
      <c r="Q110" s="3">
        <f t="shared" si="38"/>
        <v>1000</v>
      </c>
      <c r="R110" s="3">
        <f t="shared" si="38"/>
        <v>337</v>
      </c>
      <c r="S110" s="3">
        <f t="shared" si="38"/>
        <v>14208.1</v>
      </c>
      <c r="T110" s="3">
        <f t="shared" si="38"/>
        <v>10200</v>
      </c>
      <c r="U110" s="3">
        <f t="shared" si="38"/>
        <v>800</v>
      </c>
      <c r="V110" s="3">
        <f t="shared" si="38"/>
        <v>1578</v>
      </c>
      <c r="W110" s="3">
        <f t="shared" si="38"/>
        <v>1300</v>
      </c>
      <c r="X110" s="3">
        <f t="shared" si="38"/>
        <v>1281.5</v>
      </c>
      <c r="Y110" s="3">
        <f>SUM(Y111:Y114)</f>
        <v>7095.6</v>
      </c>
      <c r="Z110" s="3">
        <f>SUM(Z111:Z114)</f>
        <v>4153.8</v>
      </c>
      <c r="AA110" s="3">
        <f t="shared" ref="AA110:AY110" si="39">SUM(AA111:AA114)</f>
        <v>1202.0999999999999</v>
      </c>
      <c r="AB110" s="3">
        <f t="shared" si="39"/>
        <v>1744.9</v>
      </c>
      <c r="AC110" s="3">
        <f t="shared" si="39"/>
        <v>3221.7999999999997</v>
      </c>
      <c r="AD110" s="3">
        <f t="shared" si="39"/>
        <v>830</v>
      </c>
      <c r="AE110" s="3">
        <f t="shared" si="39"/>
        <v>2181</v>
      </c>
      <c r="AF110" s="3">
        <f t="shared" si="39"/>
        <v>306</v>
      </c>
      <c r="AG110" s="3">
        <f t="shared" si="39"/>
        <v>700</v>
      </c>
      <c r="AH110" s="3">
        <f t="shared" si="39"/>
        <v>2559.8000000000002</v>
      </c>
      <c r="AI110" s="3">
        <f t="shared" si="39"/>
        <v>55</v>
      </c>
      <c r="AJ110" s="3">
        <f t="shared" si="39"/>
        <v>677.5</v>
      </c>
      <c r="AK110" s="3">
        <f t="shared" si="39"/>
        <v>1700</v>
      </c>
      <c r="AL110" s="3">
        <f t="shared" si="39"/>
        <v>1458.8</v>
      </c>
      <c r="AM110" s="3">
        <f t="shared" si="39"/>
        <v>270</v>
      </c>
      <c r="AN110" s="3">
        <f t="shared" si="39"/>
        <v>30</v>
      </c>
      <c r="AO110" s="3">
        <f t="shared" si="39"/>
        <v>300</v>
      </c>
      <c r="AP110" s="3">
        <f t="shared" si="39"/>
        <v>4969.5</v>
      </c>
      <c r="AQ110" s="3">
        <f t="shared" si="39"/>
        <v>500</v>
      </c>
      <c r="AR110" s="3">
        <f t="shared" si="39"/>
        <v>250</v>
      </c>
      <c r="AS110" s="3">
        <f t="shared" si="39"/>
        <v>780</v>
      </c>
      <c r="AT110" s="3">
        <f t="shared" si="39"/>
        <v>452.5</v>
      </c>
      <c r="AU110" s="3">
        <f t="shared" si="39"/>
        <v>2500</v>
      </c>
      <c r="AV110" s="3">
        <f t="shared" si="39"/>
        <v>2125</v>
      </c>
      <c r="AW110" s="3">
        <f t="shared" si="39"/>
        <v>400</v>
      </c>
      <c r="AX110" s="3">
        <f t="shared" si="39"/>
        <v>2200</v>
      </c>
      <c r="AY110" s="3">
        <f t="shared" si="39"/>
        <v>0</v>
      </c>
    </row>
    <row r="111" spans="1:51" s="37" customFormat="1" x14ac:dyDescent="0.25">
      <c r="A111" s="38"/>
      <c r="B111" s="38"/>
      <c r="C111" s="38">
        <v>61131</v>
      </c>
      <c r="D111" s="217" t="s">
        <v>422</v>
      </c>
      <c r="E111" s="39">
        <v>39082.400000000001</v>
      </c>
      <c r="F111" s="39">
        <v>5</v>
      </c>
      <c r="G111" s="39">
        <v>39077.4</v>
      </c>
      <c r="H111" s="39">
        <v>1100</v>
      </c>
      <c r="I111" s="39">
        <v>5295.2</v>
      </c>
      <c r="J111" s="39">
        <v>770</v>
      </c>
      <c r="K111" s="39">
        <v>149</v>
      </c>
      <c r="L111" s="39">
        <v>3400</v>
      </c>
      <c r="M111" s="39">
        <v>682.8</v>
      </c>
      <c r="N111" s="39">
        <v>350</v>
      </c>
      <c r="O111" s="39">
        <v>1255</v>
      </c>
      <c r="P111" s="39">
        <v>500</v>
      </c>
      <c r="Q111" s="39">
        <v>350</v>
      </c>
      <c r="R111" s="39">
        <v>161</v>
      </c>
      <c r="S111" s="39">
        <v>6251.1</v>
      </c>
      <c r="T111" s="39">
        <v>3582.1</v>
      </c>
      <c r="U111" s="39">
        <v>304</v>
      </c>
      <c r="V111" s="39">
        <v>331</v>
      </c>
      <c r="W111" s="39">
        <v>577.70000000000005</v>
      </c>
      <c r="X111" s="39">
        <v>352</v>
      </c>
      <c r="Y111" s="39">
        <v>2086.9</v>
      </c>
      <c r="Z111" s="39">
        <v>1151.5999999999999</v>
      </c>
      <c r="AA111" s="39">
        <v>330.5</v>
      </c>
      <c r="AB111" s="39">
        <v>375.3</v>
      </c>
      <c r="AC111" s="39">
        <v>1151.8</v>
      </c>
      <c r="AD111" s="39">
        <v>259.5</v>
      </c>
      <c r="AE111" s="39">
        <v>596.29999999999995</v>
      </c>
      <c r="AF111" s="39">
        <v>105</v>
      </c>
      <c r="AG111" s="39">
        <v>417.5</v>
      </c>
      <c r="AH111" s="39">
        <v>743.6</v>
      </c>
      <c r="AI111" s="39">
        <v>15</v>
      </c>
      <c r="AJ111" s="39">
        <v>255</v>
      </c>
      <c r="AK111" s="39">
        <v>546</v>
      </c>
      <c r="AL111" s="39">
        <v>658.3</v>
      </c>
      <c r="AM111" s="39">
        <v>120</v>
      </c>
      <c r="AN111" s="39">
        <v>5</v>
      </c>
      <c r="AO111" s="39">
        <v>170</v>
      </c>
      <c r="AP111" s="39">
        <v>1792.9</v>
      </c>
      <c r="AQ111" s="39">
        <v>100</v>
      </c>
      <c r="AR111" s="39">
        <v>100</v>
      </c>
      <c r="AS111" s="39">
        <v>202.3</v>
      </c>
      <c r="AT111" s="39">
        <v>150</v>
      </c>
      <c r="AU111" s="39">
        <v>820</v>
      </c>
      <c r="AV111" s="39">
        <v>675</v>
      </c>
      <c r="AW111" s="39">
        <v>130</v>
      </c>
      <c r="AX111" s="39">
        <v>709</v>
      </c>
      <c r="AY111" s="39"/>
    </row>
    <row r="112" spans="1:51" s="37" customFormat="1" x14ac:dyDescent="0.25">
      <c r="A112" s="38"/>
      <c r="B112" s="38"/>
      <c r="C112" s="38">
        <v>61132</v>
      </c>
      <c r="D112" s="217" t="s">
        <v>443</v>
      </c>
      <c r="E112" s="39">
        <v>25480.5</v>
      </c>
      <c r="F112" s="39">
        <v>6.2</v>
      </c>
      <c r="G112" s="39">
        <v>25474.3</v>
      </c>
      <c r="H112" s="39">
        <v>440</v>
      </c>
      <c r="I112" s="39">
        <v>8550</v>
      </c>
      <c r="J112" s="39">
        <v>2250</v>
      </c>
      <c r="K112" s="39">
        <v>87</v>
      </c>
      <c r="L112" s="39">
        <v>1000</v>
      </c>
      <c r="M112" s="39">
        <v>191.9</v>
      </c>
      <c r="N112" s="39">
        <v>123</v>
      </c>
      <c r="O112" s="39">
        <v>925</v>
      </c>
      <c r="P112" s="39">
        <v>600</v>
      </c>
      <c r="Q112" s="39">
        <v>110</v>
      </c>
      <c r="R112" s="39">
        <v>84</v>
      </c>
      <c r="S112" s="39">
        <v>1247.0999999999999</v>
      </c>
      <c r="T112" s="39">
        <v>986.6</v>
      </c>
      <c r="U112" s="39">
        <v>196</v>
      </c>
      <c r="V112" s="39">
        <v>517.5</v>
      </c>
      <c r="W112" s="39">
        <v>155.19999999999999</v>
      </c>
      <c r="X112" s="39">
        <v>362.5</v>
      </c>
      <c r="Y112" s="39">
        <v>1156.9000000000001</v>
      </c>
      <c r="Z112" s="39">
        <v>765.7</v>
      </c>
      <c r="AA112" s="39">
        <v>263.7</v>
      </c>
      <c r="AB112" s="39">
        <v>196.2</v>
      </c>
      <c r="AC112" s="39">
        <v>718.8</v>
      </c>
      <c r="AD112" s="39">
        <v>226</v>
      </c>
      <c r="AE112" s="39">
        <v>540.79999999999995</v>
      </c>
      <c r="AF112" s="39">
        <v>101</v>
      </c>
      <c r="AG112" s="39">
        <v>55.2</v>
      </c>
      <c r="AH112" s="39">
        <v>409.9</v>
      </c>
      <c r="AI112" s="39">
        <v>40</v>
      </c>
      <c r="AJ112" s="39">
        <v>198.5</v>
      </c>
      <c r="AK112" s="39">
        <v>293</v>
      </c>
      <c r="AL112" s="39">
        <v>92</v>
      </c>
      <c r="AM112" s="39">
        <v>60</v>
      </c>
      <c r="AN112" s="39">
        <v>19</v>
      </c>
      <c r="AO112" s="39">
        <v>30</v>
      </c>
      <c r="AP112" s="39">
        <v>391.2</v>
      </c>
      <c r="AQ112" s="39">
        <v>200</v>
      </c>
      <c r="AR112" s="39">
        <v>50</v>
      </c>
      <c r="AS112" s="39">
        <v>47.6</v>
      </c>
      <c r="AT112" s="39">
        <v>95</v>
      </c>
      <c r="AU112" s="39">
        <v>530</v>
      </c>
      <c r="AV112" s="39">
        <v>550</v>
      </c>
      <c r="AW112" s="39">
        <v>100</v>
      </c>
      <c r="AX112" s="39">
        <v>518</v>
      </c>
      <c r="AY112" s="39"/>
    </row>
    <row r="113" spans="1:51" s="37" customFormat="1" x14ac:dyDescent="0.25">
      <c r="A113" s="38"/>
      <c r="B113" s="38"/>
      <c r="C113" s="38">
        <v>61133</v>
      </c>
      <c r="D113" s="217" t="s">
        <v>444</v>
      </c>
      <c r="E113" s="39">
        <v>51183.7</v>
      </c>
      <c r="F113" s="39">
        <v>6.8</v>
      </c>
      <c r="G113" s="39">
        <v>51176.9</v>
      </c>
      <c r="H113" s="39">
        <v>2115</v>
      </c>
      <c r="I113" s="39">
        <v>4389.8999999999996</v>
      </c>
      <c r="J113" s="39">
        <v>1300</v>
      </c>
      <c r="K113" s="39">
        <v>106</v>
      </c>
      <c r="L113" s="39">
        <v>3600</v>
      </c>
      <c r="M113" s="39">
        <v>1593</v>
      </c>
      <c r="N113" s="39">
        <v>480</v>
      </c>
      <c r="O113" s="39">
        <v>1167</v>
      </c>
      <c r="P113" s="39">
        <v>800</v>
      </c>
      <c r="Q113" s="39">
        <v>540</v>
      </c>
      <c r="R113" s="39">
        <v>92</v>
      </c>
      <c r="S113" s="39">
        <v>6396.9</v>
      </c>
      <c r="T113" s="39">
        <v>5168.8</v>
      </c>
      <c r="U113" s="39">
        <v>300</v>
      </c>
      <c r="V113" s="39">
        <v>729.5</v>
      </c>
      <c r="W113" s="39">
        <v>567.1</v>
      </c>
      <c r="X113" s="39">
        <v>567</v>
      </c>
      <c r="Y113" s="39">
        <v>3851.8</v>
      </c>
      <c r="Z113" s="39">
        <v>2203.9</v>
      </c>
      <c r="AA113" s="39">
        <v>605.9</v>
      </c>
      <c r="AB113" s="39">
        <v>1173.4000000000001</v>
      </c>
      <c r="AC113" s="39">
        <v>1347.6</v>
      </c>
      <c r="AD113" s="39">
        <v>314.5</v>
      </c>
      <c r="AE113" s="39">
        <v>1043.9000000000001</v>
      </c>
      <c r="AF113" s="39">
        <v>100</v>
      </c>
      <c r="AG113" s="39">
        <v>227.3</v>
      </c>
      <c r="AH113" s="39">
        <v>1390.9</v>
      </c>
      <c r="AI113" s="39"/>
      <c r="AJ113" s="39">
        <v>224</v>
      </c>
      <c r="AK113" s="39">
        <v>861</v>
      </c>
      <c r="AL113" s="39">
        <v>708.5</v>
      </c>
      <c r="AM113" s="39">
        <v>90</v>
      </c>
      <c r="AN113" s="39">
        <v>6</v>
      </c>
      <c r="AO113" s="39">
        <v>100</v>
      </c>
      <c r="AP113" s="39">
        <v>2785.4</v>
      </c>
      <c r="AQ113" s="39">
        <v>200</v>
      </c>
      <c r="AR113" s="39">
        <v>100</v>
      </c>
      <c r="AS113" s="39">
        <v>530.1</v>
      </c>
      <c r="AT113" s="39">
        <v>207.5</v>
      </c>
      <c r="AU113" s="39">
        <v>1150</v>
      </c>
      <c r="AV113" s="39">
        <v>900</v>
      </c>
      <c r="AW113" s="39">
        <v>170</v>
      </c>
      <c r="AX113" s="39">
        <v>973</v>
      </c>
      <c r="AY113" s="39"/>
    </row>
    <row r="114" spans="1:51" s="37" customFormat="1" x14ac:dyDescent="0.25">
      <c r="A114" s="38"/>
      <c r="B114" s="38"/>
      <c r="C114" s="38">
        <v>61138</v>
      </c>
      <c r="D114" s="217" t="s">
        <v>447</v>
      </c>
      <c r="E114" s="39">
        <v>2822.1</v>
      </c>
      <c r="F114" s="39"/>
      <c r="G114" s="39">
        <v>2822.1</v>
      </c>
      <c r="H114" s="39"/>
      <c r="I114" s="39"/>
      <c r="J114" s="39"/>
      <c r="K114" s="39"/>
      <c r="L114" s="39">
        <v>700</v>
      </c>
      <c r="M114" s="39"/>
      <c r="N114" s="39"/>
      <c r="O114" s="39">
        <v>1263</v>
      </c>
      <c r="P114" s="39"/>
      <c r="Q114" s="39"/>
      <c r="R114" s="39"/>
      <c r="S114" s="39">
        <v>313</v>
      </c>
      <c r="T114" s="39">
        <v>462.5</v>
      </c>
      <c r="U114" s="39"/>
      <c r="V114" s="39"/>
      <c r="W114" s="39"/>
      <c r="X114" s="39"/>
      <c r="Y114" s="39"/>
      <c r="Z114" s="39">
        <v>32.6</v>
      </c>
      <c r="AA114" s="39">
        <v>2</v>
      </c>
      <c r="AB114" s="39"/>
      <c r="AC114" s="39">
        <v>3.6</v>
      </c>
      <c r="AD114" s="39">
        <v>30</v>
      </c>
      <c r="AE114" s="39"/>
      <c r="AF114" s="39"/>
      <c r="AG114" s="39"/>
      <c r="AH114" s="39">
        <v>15.4</v>
      </c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x14ac:dyDescent="0.25">
      <c r="A115" s="4"/>
      <c r="B115" s="4">
        <v>6114</v>
      </c>
      <c r="C115" s="4"/>
      <c r="D115" s="224" t="s">
        <v>448</v>
      </c>
      <c r="E115" s="3">
        <f>SUM(E116:E118)</f>
        <v>28092.6</v>
      </c>
      <c r="F115" s="3">
        <f t="shared" ref="F115:AY115" si="40">SUM(F116:F118)</f>
        <v>3606.1</v>
      </c>
      <c r="G115" s="3">
        <f t="shared" si="40"/>
        <v>24486.5</v>
      </c>
      <c r="H115" s="3">
        <f t="shared" si="40"/>
        <v>233</v>
      </c>
      <c r="I115" s="3">
        <f t="shared" si="40"/>
        <v>766.5</v>
      </c>
      <c r="J115" s="3">
        <f t="shared" si="40"/>
        <v>359</v>
      </c>
      <c r="K115" s="3">
        <f t="shared" si="40"/>
        <v>179</v>
      </c>
      <c r="L115" s="3">
        <f t="shared" si="40"/>
        <v>3100</v>
      </c>
      <c r="M115" s="3">
        <f t="shared" si="40"/>
        <v>587.1</v>
      </c>
      <c r="N115" s="3">
        <f t="shared" si="40"/>
        <v>160</v>
      </c>
      <c r="O115" s="3">
        <f t="shared" si="40"/>
        <v>380</v>
      </c>
      <c r="P115" s="3">
        <f t="shared" si="40"/>
        <v>1394</v>
      </c>
      <c r="Q115" s="3">
        <f t="shared" si="40"/>
        <v>75</v>
      </c>
      <c r="R115" s="3">
        <f t="shared" si="40"/>
        <v>61</v>
      </c>
      <c r="S115" s="3">
        <f t="shared" si="40"/>
        <v>1976</v>
      </c>
      <c r="T115" s="3">
        <f t="shared" si="40"/>
        <v>2168.5</v>
      </c>
      <c r="U115" s="3">
        <f t="shared" si="40"/>
        <v>915</v>
      </c>
      <c r="V115" s="3">
        <f t="shared" si="40"/>
        <v>201</v>
      </c>
      <c r="W115" s="3">
        <f t="shared" si="40"/>
        <v>212.5</v>
      </c>
      <c r="X115" s="3">
        <f t="shared" si="40"/>
        <v>150</v>
      </c>
      <c r="Y115" s="3">
        <f t="shared" si="40"/>
        <v>317.39999999999998</v>
      </c>
      <c r="Z115" s="3">
        <f t="shared" si="40"/>
        <v>664</v>
      </c>
      <c r="AA115" s="3">
        <f t="shared" si="40"/>
        <v>304.89999999999998</v>
      </c>
      <c r="AB115" s="3">
        <f t="shared" si="40"/>
        <v>47.1</v>
      </c>
      <c r="AC115" s="3">
        <f t="shared" si="40"/>
        <v>446</v>
      </c>
      <c r="AD115" s="3">
        <f t="shared" si="40"/>
        <v>173</v>
      </c>
      <c r="AE115" s="3">
        <f t="shared" si="40"/>
        <v>69.7</v>
      </c>
      <c r="AF115" s="3">
        <f t="shared" si="40"/>
        <v>60</v>
      </c>
      <c r="AG115" s="3">
        <f t="shared" si="40"/>
        <v>200</v>
      </c>
      <c r="AH115" s="3">
        <f t="shared" si="40"/>
        <v>5096.8</v>
      </c>
      <c r="AI115" s="3">
        <f t="shared" si="40"/>
        <v>40</v>
      </c>
      <c r="AJ115" s="3">
        <f t="shared" si="40"/>
        <v>93</v>
      </c>
      <c r="AK115" s="3">
        <f t="shared" si="40"/>
        <v>323</v>
      </c>
      <c r="AL115" s="3">
        <f t="shared" si="40"/>
        <v>154.19999999999999</v>
      </c>
      <c r="AM115" s="3">
        <f t="shared" si="40"/>
        <v>75</v>
      </c>
      <c r="AN115" s="3">
        <f t="shared" si="40"/>
        <v>30</v>
      </c>
      <c r="AO115" s="3">
        <f t="shared" si="40"/>
        <v>25</v>
      </c>
      <c r="AP115" s="3">
        <f t="shared" si="40"/>
        <v>85</v>
      </c>
      <c r="AQ115" s="3">
        <f t="shared" si="40"/>
        <v>404.3</v>
      </c>
      <c r="AR115" s="3">
        <f t="shared" si="40"/>
        <v>130</v>
      </c>
      <c r="AS115" s="3">
        <f t="shared" si="40"/>
        <v>2080.3000000000002</v>
      </c>
      <c r="AT115" s="3">
        <f t="shared" si="40"/>
        <v>80.400000000000006</v>
      </c>
      <c r="AU115" s="3">
        <f t="shared" si="40"/>
        <v>185</v>
      </c>
      <c r="AV115" s="3">
        <f t="shared" si="40"/>
        <v>215</v>
      </c>
      <c r="AW115" s="3">
        <f t="shared" si="40"/>
        <v>212</v>
      </c>
      <c r="AX115" s="3">
        <f t="shared" si="40"/>
        <v>57.8</v>
      </c>
      <c r="AY115" s="3">
        <f t="shared" si="40"/>
        <v>0</v>
      </c>
    </row>
    <row r="116" spans="1:51" s="37" customFormat="1" x14ac:dyDescent="0.25">
      <c r="A116" s="38"/>
      <c r="B116" s="38"/>
      <c r="C116" s="38">
        <v>61141</v>
      </c>
      <c r="D116" s="217" t="s">
        <v>449</v>
      </c>
      <c r="E116" s="39">
        <v>1564.8</v>
      </c>
      <c r="F116" s="39">
        <v>224.9</v>
      </c>
      <c r="G116" s="39">
        <v>1339.9</v>
      </c>
      <c r="H116" s="39"/>
      <c r="I116" s="39">
        <v>16.5</v>
      </c>
      <c r="J116" s="39">
        <v>19</v>
      </c>
      <c r="K116" s="39">
        <v>2</v>
      </c>
      <c r="L116" s="39">
        <v>50</v>
      </c>
      <c r="M116" s="39"/>
      <c r="N116" s="39">
        <v>10</v>
      </c>
      <c r="O116" s="39"/>
      <c r="P116" s="39"/>
      <c r="Q116" s="39"/>
      <c r="R116" s="39"/>
      <c r="S116" s="39">
        <v>405</v>
      </c>
      <c r="T116" s="39">
        <v>245</v>
      </c>
      <c r="U116" s="39">
        <v>5</v>
      </c>
      <c r="V116" s="39">
        <v>22</v>
      </c>
      <c r="W116" s="39">
        <v>10</v>
      </c>
      <c r="X116" s="39"/>
      <c r="Y116" s="39">
        <v>15.9</v>
      </c>
      <c r="Z116" s="39">
        <v>15.3</v>
      </c>
      <c r="AA116" s="39">
        <v>5.9</v>
      </c>
      <c r="AB116" s="39">
        <v>6.5</v>
      </c>
      <c r="AC116" s="39">
        <v>23</v>
      </c>
      <c r="AD116" s="39">
        <v>8</v>
      </c>
      <c r="AE116" s="39">
        <v>9.6999999999999993</v>
      </c>
      <c r="AF116" s="39"/>
      <c r="AG116" s="39">
        <v>30</v>
      </c>
      <c r="AH116" s="39">
        <v>12.6</v>
      </c>
      <c r="AI116" s="39">
        <v>4</v>
      </c>
      <c r="AJ116" s="39"/>
      <c r="AK116" s="39">
        <v>5</v>
      </c>
      <c r="AL116" s="39">
        <v>31</v>
      </c>
      <c r="AM116" s="39">
        <v>3</v>
      </c>
      <c r="AN116" s="39">
        <v>10</v>
      </c>
      <c r="AO116" s="39">
        <v>2</v>
      </c>
      <c r="AP116" s="39"/>
      <c r="AQ116" s="39">
        <v>44.5</v>
      </c>
      <c r="AR116" s="39"/>
      <c r="AS116" s="39">
        <v>292.8</v>
      </c>
      <c r="AT116" s="39">
        <v>2.4</v>
      </c>
      <c r="AU116" s="39">
        <v>5</v>
      </c>
      <c r="AV116" s="39">
        <v>15</v>
      </c>
      <c r="AW116" s="39">
        <v>10</v>
      </c>
      <c r="AX116" s="39">
        <v>3.8</v>
      </c>
      <c r="AY116" s="39"/>
    </row>
    <row r="117" spans="1:51" s="37" customFormat="1" x14ac:dyDescent="0.25">
      <c r="A117" s="40"/>
      <c r="B117" s="40"/>
      <c r="C117" s="42">
        <v>61142</v>
      </c>
      <c r="D117" s="217" t="s">
        <v>450</v>
      </c>
      <c r="E117" s="39">
        <v>26524.799999999999</v>
      </c>
      <c r="F117" s="39">
        <v>3379.2</v>
      </c>
      <c r="G117" s="39">
        <v>23145.599999999999</v>
      </c>
      <c r="H117" s="39">
        <v>233</v>
      </c>
      <c r="I117" s="39">
        <v>750</v>
      </c>
      <c r="J117" s="39">
        <v>340</v>
      </c>
      <c r="K117" s="39">
        <v>177</v>
      </c>
      <c r="L117" s="39">
        <v>3050</v>
      </c>
      <c r="M117" s="39">
        <v>587.1</v>
      </c>
      <c r="N117" s="39">
        <v>150</v>
      </c>
      <c r="O117" s="39">
        <v>380</v>
      </c>
      <c r="P117" s="39">
        <v>1394</v>
      </c>
      <c r="Q117" s="39">
        <v>75</v>
      </c>
      <c r="R117" s="39">
        <v>61</v>
      </c>
      <c r="S117" s="39">
        <v>1571</v>
      </c>
      <c r="T117" s="39">
        <v>1923.5</v>
      </c>
      <c r="U117" s="39">
        <v>910</v>
      </c>
      <c r="V117" s="39">
        <v>179</v>
      </c>
      <c r="W117" s="39">
        <v>201.5</v>
      </c>
      <c r="X117" s="39">
        <v>150</v>
      </c>
      <c r="Y117" s="39">
        <v>301.5</v>
      </c>
      <c r="Z117" s="39">
        <v>648.70000000000005</v>
      </c>
      <c r="AA117" s="39">
        <v>299</v>
      </c>
      <c r="AB117" s="39">
        <v>40.6</v>
      </c>
      <c r="AC117" s="39">
        <v>423</v>
      </c>
      <c r="AD117" s="39">
        <v>165</v>
      </c>
      <c r="AE117" s="39">
        <v>60</v>
      </c>
      <c r="AF117" s="39">
        <v>60</v>
      </c>
      <c r="AG117" s="39">
        <v>170</v>
      </c>
      <c r="AH117" s="39">
        <v>5084.2</v>
      </c>
      <c r="AI117" s="39">
        <v>36</v>
      </c>
      <c r="AJ117" s="39">
        <v>93</v>
      </c>
      <c r="AK117" s="39">
        <v>318</v>
      </c>
      <c r="AL117" s="39">
        <v>123.2</v>
      </c>
      <c r="AM117" s="39">
        <v>72</v>
      </c>
      <c r="AN117" s="39">
        <v>20</v>
      </c>
      <c r="AO117" s="39">
        <v>23</v>
      </c>
      <c r="AP117" s="39">
        <v>85</v>
      </c>
      <c r="AQ117" s="39">
        <v>359.8</v>
      </c>
      <c r="AR117" s="39">
        <v>130</v>
      </c>
      <c r="AS117" s="39">
        <v>1787.5</v>
      </c>
      <c r="AT117" s="39">
        <v>78</v>
      </c>
      <c r="AU117" s="39">
        <v>180</v>
      </c>
      <c r="AV117" s="39">
        <v>200</v>
      </c>
      <c r="AW117" s="39">
        <v>202</v>
      </c>
      <c r="AX117" s="39">
        <v>54</v>
      </c>
      <c r="AY117" s="39"/>
    </row>
    <row r="118" spans="1:51" s="37" customFormat="1" x14ac:dyDescent="0.25">
      <c r="A118" s="40"/>
      <c r="B118" s="40"/>
      <c r="C118" s="42">
        <v>61148</v>
      </c>
      <c r="D118" s="11"/>
      <c r="E118" s="39">
        <v>3</v>
      </c>
      <c r="F118" s="39">
        <v>2</v>
      </c>
      <c r="G118" s="39">
        <v>1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>
        <v>1</v>
      </c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s="36" customFormat="1" x14ac:dyDescent="0.25">
      <c r="A119" s="1" t="s">
        <v>9</v>
      </c>
      <c r="B119" s="38">
        <v>6115</v>
      </c>
      <c r="C119" s="1"/>
      <c r="D119" s="218" t="s">
        <v>451</v>
      </c>
      <c r="E119" s="3">
        <f>SUM(E120:E120)</f>
        <v>755.8</v>
      </c>
      <c r="F119" s="3">
        <f t="shared" ref="F119:AY119" si="41">SUM(F120:F120)</f>
        <v>0</v>
      </c>
      <c r="G119" s="3">
        <f t="shared" si="41"/>
        <v>755.8</v>
      </c>
      <c r="H119" s="3">
        <f t="shared" si="41"/>
        <v>0</v>
      </c>
      <c r="I119" s="3">
        <f t="shared" si="41"/>
        <v>0</v>
      </c>
      <c r="J119" s="3">
        <f t="shared" si="41"/>
        <v>0</v>
      </c>
      <c r="K119" s="3">
        <f t="shared" si="41"/>
        <v>1</v>
      </c>
      <c r="L119" s="3">
        <f t="shared" si="41"/>
        <v>0</v>
      </c>
      <c r="M119" s="3">
        <f t="shared" si="41"/>
        <v>0</v>
      </c>
      <c r="N119" s="3">
        <f t="shared" si="41"/>
        <v>0</v>
      </c>
      <c r="O119" s="3">
        <f t="shared" si="41"/>
        <v>0</v>
      </c>
      <c r="P119" s="3">
        <f t="shared" si="41"/>
        <v>0</v>
      </c>
      <c r="Q119" s="3">
        <f t="shared" si="41"/>
        <v>0</v>
      </c>
      <c r="R119" s="3">
        <f t="shared" si="41"/>
        <v>0</v>
      </c>
      <c r="S119" s="3">
        <f t="shared" si="41"/>
        <v>346</v>
      </c>
      <c r="T119" s="3">
        <f t="shared" si="41"/>
        <v>400</v>
      </c>
      <c r="U119" s="3">
        <f t="shared" si="41"/>
        <v>0</v>
      </c>
      <c r="V119" s="3">
        <f t="shared" si="41"/>
        <v>1.5</v>
      </c>
      <c r="W119" s="3">
        <f t="shared" si="41"/>
        <v>0</v>
      </c>
      <c r="X119" s="3">
        <f t="shared" si="41"/>
        <v>0</v>
      </c>
      <c r="Y119" s="3">
        <f t="shared" si="41"/>
        <v>7.3</v>
      </c>
      <c r="Z119" s="3">
        <f t="shared" si="41"/>
        <v>0</v>
      </c>
      <c r="AA119" s="3">
        <f t="shared" si="41"/>
        <v>0</v>
      </c>
      <c r="AB119" s="3">
        <f t="shared" si="41"/>
        <v>0</v>
      </c>
      <c r="AC119" s="3">
        <f t="shared" si="41"/>
        <v>0</v>
      </c>
      <c r="AD119" s="3">
        <f t="shared" si="41"/>
        <v>0</v>
      </c>
      <c r="AE119" s="3">
        <f t="shared" si="41"/>
        <v>0</v>
      </c>
      <c r="AF119" s="3">
        <f t="shared" si="41"/>
        <v>0</v>
      </c>
      <c r="AG119" s="3">
        <f t="shared" si="41"/>
        <v>0</v>
      </c>
      <c r="AH119" s="3">
        <f t="shared" si="41"/>
        <v>0</v>
      </c>
      <c r="AI119" s="3">
        <f t="shared" si="41"/>
        <v>0</v>
      </c>
      <c r="AJ119" s="3">
        <f t="shared" si="41"/>
        <v>0</v>
      </c>
      <c r="AK119" s="3">
        <f t="shared" si="41"/>
        <v>0</v>
      </c>
      <c r="AL119" s="3">
        <f t="shared" si="41"/>
        <v>0</v>
      </c>
      <c r="AM119" s="3">
        <f t="shared" si="41"/>
        <v>0</v>
      </c>
      <c r="AN119" s="3">
        <f t="shared" si="41"/>
        <v>0</v>
      </c>
      <c r="AO119" s="3">
        <f t="shared" si="41"/>
        <v>0</v>
      </c>
      <c r="AP119" s="3">
        <f t="shared" si="41"/>
        <v>0</v>
      </c>
      <c r="AQ119" s="3">
        <f t="shared" si="41"/>
        <v>0</v>
      </c>
      <c r="AR119" s="3">
        <f t="shared" si="41"/>
        <v>0</v>
      </c>
      <c r="AS119" s="3">
        <f t="shared" si="41"/>
        <v>0</v>
      </c>
      <c r="AT119" s="3">
        <f t="shared" si="41"/>
        <v>0</v>
      </c>
      <c r="AU119" s="3">
        <f t="shared" si="41"/>
        <v>0</v>
      </c>
      <c r="AV119" s="3">
        <f t="shared" si="41"/>
        <v>0</v>
      </c>
      <c r="AW119" s="3">
        <f t="shared" si="41"/>
        <v>0</v>
      </c>
      <c r="AX119" s="3">
        <f t="shared" si="41"/>
        <v>0</v>
      </c>
      <c r="AY119" s="3">
        <f t="shared" si="41"/>
        <v>0</v>
      </c>
    </row>
    <row r="120" spans="1:51" s="37" customFormat="1" x14ac:dyDescent="0.25">
      <c r="A120" s="38"/>
      <c r="B120" s="38"/>
      <c r="C120" s="38">
        <v>61151</v>
      </c>
      <c r="D120" s="217" t="s">
        <v>451</v>
      </c>
      <c r="E120" s="39">
        <v>755.8</v>
      </c>
      <c r="F120" s="39"/>
      <c r="G120" s="39">
        <v>755.8</v>
      </c>
      <c r="H120" s="39"/>
      <c r="I120" s="39"/>
      <c r="J120" s="39"/>
      <c r="K120" s="39">
        <v>1</v>
      </c>
      <c r="L120" s="39"/>
      <c r="M120" s="39"/>
      <c r="N120" s="39"/>
      <c r="O120" s="39"/>
      <c r="P120" s="39"/>
      <c r="Q120" s="39"/>
      <c r="R120" s="39"/>
      <c r="S120" s="39">
        <v>346</v>
      </c>
      <c r="T120" s="39">
        <v>400</v>
      </c>
      <c r="U120" s="39"/>
      <c r="V120" s="39">
        <v>1.5</v>
      </c>
      <c r="W120" s="39"/>
      <c r="X120" s="39"/>
      <c r="Y120" s="39">
        <v>7.3</v>
      </c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s="36" customFormat="1" ht="24.75" x14ac:dyDescent="0.25">
      <c r="A121" s="1"/>
      <c r="B121" s="38">
        <v>6116</v>
      </c>
      <c r="C121" s="1"/>
      <c r="D121" s="223" t="s">
        <v>355</v>
      </c>
      <c r="E121" s="3">
        <f>SUM(E122:E122)</f>
        <v>74</v>
      </c>
      <c r="F121" s="3">
        <f t="shared" ref="F121:AY121" si="42">SUM(F122:F122)</f>
        <v>74</v>
      </c>
      <c r="G121" s="3">
        <f t="shared" si="42"/>
        <v>0</v>
      </c>
      <c r="H121" s="3">
        <f t="shared" si="42"/>
        <v>0</v>
      </c>
      <c r="I121" s="3">
        <f t="shared" si="42"/>
        <v>0</v>
      </c>
      <c r="J121" s="3">
        <f t="shared" si="42"/>
        <v>0</v>
      </c>
      <c r="K121" s="3">
        <f t="shared" si="42"/>
        <v>0</v>
      </c>
      <c r="L121" s="3">
        <f t="shared" si="42"/>
        <v>0</v>
      </c>
      <c r="M121" s="3">
        <f t="shared" si="42"/>
        <v>0</v>
      </c>
      <c r="N121" s="3">
        <f t="shared" si="42"/>
        <v>0</v>
      </c>
      <c r="O121" s="3">
        <f t="shared" si="42"/>
        <v>0</v>
      </c>
      <c r="P121" s="3">
        <f t="shared" si="42"/>
        <v>0</v>
      </c>
      <c r="Q121" s="3">
        <f t="shared" si="42"/>
        <v>0</v>
      </c>
      <c r="R121" s="3">
        <f t="shared" si="42"/>
        <v>0</v>
      </c>
      <c r="S121" s="3">
        <f t="shared" si="42"/>
        <v>0</v>
      </c>
      <c r="T121" s="3">
        <f t="shared" si="42"/>
        <v>0</v>
      </c>
      <c r="U121" s="3">
        <f t="shared" si="42"/>
        <v>0</v>
      </c>
      <c r="V121" s="3">
        <f t="shared" si="42"/>
        <v>0</v>
      </c>
      <c r="W121" s="3">
        <f t="shared" si="42"/>
        <v>0</v>
      </c>
      <c r="X121" s="3">
        <f t="shared" si="42"/>
        <v>0</v>
      </c>
      <c r="Y121" s="3">
        <f t="shared" si="42"/>
        <v>0</v>
      </c>
      <c r="Z121" s="3">
        <f t="shared" si="42"/>
        <v>0</v>
      </c>
      <c r="AA121" s="3">
        <f t="shared" si="42"/>
        <v>0</v>
      </c>
      <c r="AB121" s="3">
        <f t="shared" si="42"/>
        <v>0</v>
      </c>
      <c r="AC121" s="3">
        <f t="shared" si="42"/>
        <v>0</v>
      </c>
      <c r="AD121" s="3">
        <f t="shared" si="42"/>
        <v>0</v>
      </c>
      <c r="AE121" s="3">
        <f t="shared" si="42"/>
        <v>0</v>
      </c>
      <c r="AF121" s="3">
        <f t="shared" si="42"/>
        <v>0</v>
      </c>
      <c r="AG121" s="3">
        <f t="shared" si="42"/>
        <v>0</v>
      </c>
      <c r="AH121" s="3">
        <f t="shared" si="42"/>
        <v>0</v>
      </c>
      <c r="AI121" s="3">
        <f t="shared" si="42"/>
        <v>0</v>
      </c>
      <c r="AJ121" s="3">
        <f t="shared" si="42"/>
        <v>0</v>
      </c>
      <c r="AK121" s="3">
        <f t="shared" si="42"/>
        <v>0</v>
      </c>
      <c r="AL121" s="3">
        <f t="shared" si="42"/>
        <v>0</v>
      </c>
      <c r="AM121" s="3">
        <f t="shared" si="42"/>
        <v>0</v>
      </c>
      <c r="AN121" s="3">
        <f t="shared" si="42"/>
        <v>0</v>
      </c>
      <c r="AO121" s="3">
        <f t="shared" si="42"/>
        <v>0</v>
      </c>
      <c r="AP121" s="3">
        <f t="shared" si="42"/>
        <v>0</v>
      </c>
      <c r="AQ121" s="3">
        <f t="shared" si="42"/>
        <v>0</v>
      </c>
      <c r="AR121" s="3">
        <f t="shared" si="42"/>
        <v>0</v>
      </c>
      <c r="AS121" s="3">
        <f t="shared" si="42"/>
        <v>0</v>
      </c>
      <c r="AT121" s="3">
        <f t="shared" si="42"/>
        <v>0</v>
      </c>
      <c r="AU121" s="3">
        <f t="shared" si="42"/>
        <v>0</v>
      </c>
      <c r="AV121" s="3">
        <f t="shared" si="42"/>
        <v>0</v>
      </c>
      <c r="AW121" s="3">
        <f t="shared" si="42"/>
        <v>0</v>
      </c>
      <c r="AX121" s="3">
        <f t="shared" si="42"/>
        <v>0</v>
      </c>
      <c r="AY121" s="3">
        <f t="shared" si="42"/>
        <v>0</v>
      </c>
    </row>
    <row r="122" spans="1:51" s="37" customFormat="1" ht="24.75" x14ac:dyDescent="0.25">
      <c r="A122" s="38"/>
      <c r="B122" s="38"/>
      <c r="C122" s="38">
        <v>61161</v>
      </c>
      <c r="D122" s="216" t="s">
        <v>320</v>
      </c>
      <c r="E122" s="39">
        <v>74</v>
      </c>
      <c r="F122" s="39">
        <v>74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x14ac:dyDescent="0.25">
      <c r="A123" s="4"/>
      <c r="B123" s="4">
        <v>6198</v>
      </c>
      <c r="C123" s="4"/>
      <c r="D123" s="218" t="s">
        <v>452</v>
      </c>
      <c r="E123" s="3">
        <f>SUM(E124)</f>
        <v>1325.7</v>
      </c>
      <c r="F123" s="3">
        <f t="shared" ref="F123:G123" si="43">SUM(F124)</f>
        <v>120.7</v>
      </c>
      <c r="G123" s="3">
        <f t="shared" si="43"/>
        <v>1205</v>
      </c>
      <c r="H123" s="3">
        <f>SUM(H124:H124)</f>
        <v>0</v>
      </c>
      <c r="I123" s="3">
        <f t="shared" ref="I123:AY123" si="44">SUM(I124:I124)</f>
        <v>0</v>
      </c>
      <c r="J123" s="3">
        <f t="shared" si="44"/>
        <v>0</v>
      </c>
      <c r="K123" s="3">
        <f t="shared" si="44"/>
        <v>0</v>
      </c>
      <c r="L123" s="3">
        <f t="shared" si="44"/>
        <v>0</v>
      </c>
      <c r="M123" s="3">
        <f t="shared" si="44"/>
        <v>0</v>
      </c>
      <c r="N123" s="3">
        <f t="shared" si="44"/>
        <v>0</v>
      </c>
      <c r="O123" s="3">
        <f t="shared" si="44"/>
        <v>0</v>
      </c>
      <c r="P123" s="3">
        <f t="shared" si="44"/>
        <v>0</v>
      </c>
      <c r="Q123" s="3">
        <f t="shared" si="44"/>
        <v>0</v>
      </c>
      <c r="R123" s="3">
        <f t="shared" si="44"/>
        <v>0</v>
      </c>
      <c r="S123" s="3">
        <f t="shared" si="44"/>
        <v>0</v>
      </c>
      <c r="T123" s="3">
        <f t="shared" si="44"/>
        <v>230.4</v>
      </c>
      <c r="U123" s="3">
        <f t="shared" si="44"/>
        <v>0</v>
      </c>
      <c r="V123" s="3">
        <f t="shared" si="44"/>
        <v>0</v>
      </c>
      <c r="W123" s="3">
        <f t="shared" si="44"/>
        <v>20</v>
      </c>
      <c r="X123" s="3">
        <f t="shared" si="44"/>
        <v>0</v>
      </c>
      <c r="Y123" s="3">
        <f t="shared" si="44"/>
        <v>373.2</v>
      </c>
      <c r="Z123" s="3">
        <f t="shared" si="44"/>
        <v>0</v>
      </c>
      <c r="AA123" s="3">
        <f t="shared" si="44"/>
        <v>274</v>
      </c>
      <c r="AB123" s="3">
        <f t="shared" si="44"/>
        <v>0</v>
      </c>
      <c r="AC123" s="3">
        <f t="shared" si="44"/>
        <v>5</v>
      </c>
      <c r="AD123" s="3">
        <f t="shared" si="44"/>
        <v>0</v>
      </c>
      <c r="AE123" s="3">
        <f t="shared" si="44"/>
        <v>0</v>
      </c>
      <c r="AF123" s="3">
        <f t="shared" si="44"/>
        <v>0</v>
      </c>
      <c r="AG123" s="3">
        <f t="shared" si="44"/>
        <v>0</v>
      </c>
      <c r="AH123" s="3">
        <f t="shared" si="44"/>
        <v>0</v>
      </c>
      <c r="AI123" s="3">
        <f t="shared" si="44"/>
        <v>0</v>
      </c>
      <c r="AJ123" s="3">
        <f t="shared" si="44"/>
        <v>0</v>
      </c>
      <c r="AK123" s="3">
        <f t="shared" si="44"/>
        <v>0</v>
      </c>
      <c r="AL123" s="3">
        <f t="shared" si="44"/>
        <v>32.4</v>
      </c>
      <c r="AM123" s="3">
        <f t="shared" si="44"/>
        <v>0</v>
      </c>
      <c r="AN123" s="3">
        <f t="shared" si="44"/>
        <v>0</v>
      </c>
      <c r="AO123" s="3">
        <f t="shared" si="44"/>
        <v>0</v>
      </c>
      <c r="AP123" s="3">
        <f t="shared" si="44"/>
        <v>0</v>
      </c>
      <c r="AQ123" s="3">
        <f t="shared" si="44"/>
        <v>0</v>
      </c>
      <c r="AR123" s="3">
        <f t="shared" si="44"/>
        <v>0</v>
      </c>
      <c r="AS123" s="3">
        <f t="shared" si="44"/>
        <v>0</v>
      </c>
      <c r="AT123" s="3">
        <f t="shared" si="44"/>
        <v>0</v>
      </c>
      <c r="AU123" s="3">
        <f t="shared" si="44"/>
        <v>270</v>
      </c>
      <c r="AV123" s="3">
        <f t="shared" si="44"/>
        <v>0</v>
      </c>
      <c r="AW123" s="3">
        <f t="shared" si="44"/>
        <v>0</v>
      </c>
      <c r="AX123" s="3">
        <f t="shared" si="44"/>
        <v>0</v>
      </c>
      <c r="AY123" s="3">
        <f t="shared" si="44"/>
        <v>0</v>
      </c>
    </row>
    <row r="124" spans="1:51" s="37" customFormat="1" x14ac:dyDescent="0.25">
      <c r="A124" s="38"/>
      <c r="B124" s="38"/>
      <c r="C124" s="38">
        <v>61981</v>
      </c>
      <c r="D124" s="217" t="s">
        <v>452</v>
      </c>
      <c r="E124" s="39">
        <v>1325.7</v>
      </c>
      <c r="F124" s="39">
        <v>120.7</v>
      </c>
      <c r="G124" s="39">
        <v>1205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>
        <v>230.4</v>
      </c>
      <c r="U124" s="39"/>
      <c r="V124" s="39"/>
      <c r="W124" s="39">
        <v>20</v>
      </c>
      <c r="X124" s="39"/>
      <c r="Y124" s="39">
        <v>373.2</v>
      </c>
      <c r="Z124" s="39"/>
      <c r="AA124" s="39">
        <v>274</v>
      </c>
      <c r="AB124" s="39"/>
      <c r="AC124" s="39">
        <v>5</v>
      </c>
      <c r="AD124" s="39"/>
      <c r="AE124" s="39"/>
      <c r="AF124" s="39"/>
      <c r="AG124" s="39"/>
      <c r="AH124" s="39"/>
      <c r="AI124" s="39"/>
      <c r="AJ124" s="39"/>
      <c r="AK124" s="39"/>
      <c r="AL124" s="39">
        <v>32.4</v>
      </c>
      <c r="AM124" s="39"/>
      <c r="AN124" s="39"/>
      <c r="AO124" s="39"/>
      <c r="AP124" s="39"/>
      <c r="AQ124" s="39"/>
      <c r="AR124" s="39"/>
      <c r="AS124" s="39"/>
      <c r="AT124" s="39"/>
      <c r="AU124" s="39">
        <v>270</v>
      </c>
      <c r="AV124" s="39"/>
      <c r="AW124" s="39"/>
      <c r="AX124" s="39"/>
      <c r="AY124" s="39"/>
    </row>
    <row r="125" spans="1:51" x14ac:dyDescent="0.25">
      <c r="A125" s="1">
        <v>64</v>
      </c>
      <c r="B125" s="1"/>
      <c r="C125" s="1"/>
      <c r="D125" s="218" t="s">
        <v>453</v>
      </c>
      <c r="E125" s="3">
        <f t="shared" ref="E125:AY125" si="45">SUM(E126,E134,E142,E148,E151,E159,E164)</f>
        <v>7862537.0999999996</v>
      </c>
      <c r="F125" s="3">
        <f t="shared" si="45"/>
        <v>3280605.5000000005</v>
      </c>
      <c r="G125" s="3">
        <f t="shared" si="45"/>
        <v>4581931.5999999996</v>
      </c>
      <c r="H125" s="3">
        <f t="shared" si="45"/>
        <v>51615</v>
      </c>
      <c r="I125" s="3">
        <f t="shared" si="45"/>
        <v>97422.000000000015</v>
      </c>
      <c r="J125" s="3">
        <f t="shared" si="45"/>
        <v>47714</v>
      </c>
      <c r="K125" s="3">
        <f t="shared" si="45"/>
        <v>8689</v>
      </c>
      <c r="L125" s="3">
        <f t="shared" si="45"/>
        <v>59586.999999999993</v>
      </c>
      <c r="M125" s="3">
        <f>SUM(M126,M134,M142,M148,M151,M159,M164)</f>
        <v>29781.300000000003</v>
      </c>
      <c r="N125" s="3">
        <f t="shared" si="45"/>
        <v>5864</v>
      </c>
      <c r="O125" s="3">
        <f t="shared" si="45"/>
        <v>2065095</v>
      </c>
      <c r="P125" s="3">
        <f t="shared" si="45"/>
        <v>1136340</v>
      </c>
      <c r="Q125" s="3">
        <f t="shared" si="45"/>
        <v>107323</v>
      </c>
      <c r="R125" s="3">
        <f t="shared" si="45"/>
        <v>11496</v>
      </c>
      <c r="S125" s="3">
        <f t="shared" si="45"/>
        <v>55564</v>
      </c>
      <c r="T125" s="3">
        <f t="shared" si="45"/>
        <v>108689.50000000001</v>
      </c>
      <c r="U125" s="3">
        <f t="shared" si="45"/>
        <v>26753.5</v>
      </c>
      <c r="V125" s="3">
        <f t="shared" si="45"/>
        <v>106775.00000000003</v>
      </c>
      <c r="W125" s="3">
        <f t="shared" si="45"/>
        <v>15425.999999999998</v>
      </c>
      <c r="X125" s="3">
        <f t="shared" si="45"/>
        <v>19790</v>
      </c>
      <c r="Y125" s="3">
        <f t="shared" si="45"/>
        <v>68026.000000000015</v>
      </c>
      <c r="Z125" s="3">
        <f t="shared" si="45"/>
        <v>73295.599999999977</v>
      </c>
      <c r="AA125" s="3">
        <f t="shared" si="45"/>
        <v>1880</v>
      </c>
      <c r="AB125" s="3">
        <f t="shared" si="45"/>
        <v>152.19999999999999</v>
      </c>
      <c r="AC125" s="3">
        <f t="shared" si="45"/>
        <v>65747</v>
      </c>
      <c r="AD125" s="3">
        <f t="shared" si="45"/>
        <v>51170.399999999994</v>
      </c>
      <c r="AE125" s="3">
        <f t="shared" si="45"/>
        <v>20468.999999999996</v>
      </c>
      <c r="AF125" s="3">
        <f t="shared" si="45"/>
        <v>11790.3</v>
      </c>
      <c r="AG125" s="3">
        <f t="shared" si="45"/>
        <v>18385.5</v>
      </c>
      <c r="AH125" s="3">
        <f t="shared" si="45"/>
        <v>29110</v>
      </c>
      <c r="AI125" s="3">
        <f t="shared" si="45"/>
        <v>16835.599999999999</v>
      </c>
      <c r="AJ125" s="3">
        <f t="shared" si="45"/>
        <v>7254.0000000000009</v>
      </c>
      <c r="AK125" s="3">
        <f t="shared" si="45"/>
        <v>35010.800000000003</v>
      </c>
      <c r="AL125" s="3">
        <f t="shared" si="45"/>
        <v>16889</v>
      </c>
      <c r="AM125" s="3">
        <f t="shared" si="45"/>
        <v>4192</v>
      </c>
      <c r="AN125" s="3">
        <f t="shared" si="45"/>
        <v>5466</v>
      </c>
      <c r="AO125" s="3">
        <f t="shared" si="45"/>
        <v>2576</v>
      </c>
      <c r="AP125" s="3">
        <f t="shared" si="45"/>
        <v>16576.000000000004</v>
      </c>
      <c r="AQ125" s="3">
        <f t="shared" si="45"/>
        <v>22693</v>
      </c>
      <c r="AR125" s="3">
        <f t="shared" si="45"/>
        <v>18039.999999999996</v>
      </c>
      <c r="AS125" s="3">
        <f t="shared" si="45"/>
        <v>20356.999999999996</v>
      </c>
      <c r="AT125" s="3">
        <f t="shared" si="45"/>
        <v>8332</v>
      </c>
      <c r="AU125" s="3">
        <f t="shared" si="45"/>
        <v>62671.399999999994</v>
      </c>
      <c r="AV125" s="3">
        <f t="shared" si="45"/>
        <v>22411</v>
      </c>
      <c r="AW125" s="3">
        <f t="shared" si="45"/>
        <v>11627</v>
      </c>
      <c r="AX125" s="3">
        <f t="shared" si="45"/>
        <v>17050.5</v>
      </c>
      <c r="AY125" s="3">
        <f t="shared" si="45"/>
        <v>0</v>
      </c>
    </row>
    <row r="126" spans="1:51" x14ac:dyDescent="0.25">
      <c r="A126" s="4"/>
      <c r="B126" s="4">
        <v>6401</v>
      </c>
      <c r="C126" s="4"/>
      <c r="D126" s="224" t="s">
        <v>454</v>
      </c>
      <c r="E126" s="3">
        <f>SUM(E127:E133)</f>
        <v>170932.5</v>
      </c>
      <c r="F126" s="3">
        <f t="shared" ref="F126:X126" si="46">SUM(F127:F133)</f>
        <v>10</v>
      </c>
      <c r="G126" s="3">
        <f t="shared" si="46"/>
        <v>170922.5</v>
      </c>
      <c r="H126" s="3">
        <f t="shared" si="46"/>
        <v>24349.5</v>
      </c>
      <c r="I126" s="3">
        <f t="shared" si="46"/>
        <v>35659.9</v>
      </c>
      <c r="J126" s="3">
        <f t="shared" si="46"/>
        <v>16052</v>
      </c>
      <c r="K126" s="3">
        <f t="shared" si="46"/>
        <v>3233</v>
      </c>
      <c r="L126" s="3">
        <f t="shared" si="46"/>
        <v>22909.5</v>
      </c>
      <c r="M126" s="3">
        <f t="shared" si="46"/>
        <v>499.9</v>
      </c>
      <c r="N126" s="3">
        <f t="shared" si="46"/>
        <v>0</v>
      </c>
      <c r="O126" s="3">
        <f t="shared" si="46"/>
        <v>10957.7</v>
      </c>
      <c r="P126" s="3">
        <f t="shared" si="46"/>
        <v>4285.3999999999996</v>
      </c>
      <c r="Q126" s="3">
        <f t="shared" si="46"/>
        <v>3822.8999999999996</v>
      </c>
      <c r="R126" s="3">
        <f t="shared" si="46"/>
        <v>1321</v>
      </c>
      <c r="S126" s="3">
        <f t="shared" si="46"/>
        <v>4935.7</v>
      </c>
      <c r="T126" s="3">
        <f t="shared" si="46"/>
        <v>2047.3000000000002</v>
      </c>
      <c r="U126" s="3">
        <f t="shared" si="46"/>
        <v>3459.7</v>
      </c>
      <c r="V126" s="3">
        <f t="shared" si="46"/>
        <v>1779.6</v>
      </c>
      <c r="W126" s="3">
        <f t="shared" si="46"/>
        <v>1105.1999999999998</v>
      </c>
      <c r="X126" s="3">
        <f t="shared" si="46"/>
        <v>2032</v>
      </c>
      <c r="Y126" s="3">
        <f>SUM(Y127:Y133)</f>
        <v>1639.4</v>
      </c>
      <c r="Z126" s="3">
        <f>SUM(Z127:Z133)</f>
        <v>1754.4</v>
      </c>
      <c r="AA126" s="3">
        <f t="shared" ref="AA126:AY126" si="47">SUM(AA127:AA133)</f>
        <v>0</v>
      </c>
      <c r="AB126" s="3">
        <f t="shared" si="47"/>
        <v>0</v>
      </c>
      <c r="AC126" s="3">
        <f t="shared" si="47"/>
        <v>1438.8000000000002</v>
      </c>
      <c r="AD126" s="3">
        <f t="shared" si="47"/>
        <v>1716.1</v>
      </c>
      <c r="AE126" s="3">
        <f t="shared" si="47"/>
        <v>1341.8</v>
      </c>
      <c r="AF126" s="3">
        <f t="shared" si="47"/>
        <v>1151.5999999999999</v>
      </c>
      <c r="AG126" s="3">
        <f t="shared" si="47"/>
        <v>1609.1999999999998</v>
      </c>
      <c r="AH126" s="3">
        <f t="shared" si="47"/>
        <v>1360.3</v>
      </c>
      <c r="AI126" s="3">
        <f t="shared" si="47"/>
        <v>1542.2000000000003</v>
      </c>
      <c r="AJ126" s="3">
        <f t="shared" si="47"/>
        <v>883.1</v>
      </c>
      <c r="AK126" s="3">
        <f t="shared" si="47"/>
        <v>2395.1999999999998</v>
      </c>
      <c r="AL126" s="3">
        <f t="shared" si="47"/>
        <v>847.69999999999993</v>
      </c>
      <c r="AM126" s="3">
        <f t="shared" si="47"/>
        <v>0</v>
      </c>
      <c r="AN126" s="3">
        <f t="shared" si="47"/>
        <v>0</v>
      </c>
      <c r="AO126" s="3">
        <f t="shared" si="47"/>
        <v>1376</v>
      </c>
      <c r="AP126" s="3">
        <f t="shared" si="47"/>
        <v>1612.8000000000002</v>
      </c>
      <c r="AQ126" s="3">
        <f t="shared" si="47"/>
        <v>1446</v>
      </c>
      <c r="AR126" s="3">
        <f t="shared" si="47"/>
        <v>930</v>
      </c>
      <c r="AS126" s="3">
        <f t="shared" si="47"/>
        <v>1854</v>
      </c>
      <c r="AT126" s="3">
        <f t="shared" si="47"/>
        <v>921.6</v>
      </c>
      <c r="AU126" s="3">
        <f t="shared" si="47"/>
        <v>3401.7000000000003</v>
      </c>
      <c r="AV126" s="3">
        <f t="shared" si="47"/>
        <v>1355.6</v>
      </c>
      <c r="AW126" s="3">
        <f t="shared" si="47"/>
        <v>1002</v>
      </c>
      <c r="AX126" s="3">
        <f t="shared" si="47"/>
        <v>892.69999999999993</v>
      </c>
      <c r="AY126" s="3">
        <f t="shared" si="47"/>
        <v>0</v>
      </c>
    </row>
    <row r="127" spans="1:51" s="37" customFormat="1" x14ac:dyDescent="0.25">
      <c r="A127" s="38"/>
      <c r="B127" s="38"/>
      <c r="C127" s="38">
        <v>64011</v>
      </c>
      <c r="D127" s="217" t="s">
        <v>455</v>
      </c>
      <c r="E127" s="39">
        <v>16800</v>
      </c>
      <c r="F127" s="39"/>
      <c r="G127" s="39">
        <v>16800</v>
      </c>
      <c r="H127" s="39">
        <v>16800</v>
      </c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s="37" customFormat="1" x14ac:dyDescent="0.25">
      <c r="A128" s="38"/>
      <c r="B128" s="38"/>
      <c r="C128" s="38">
        <v>64012</v>
      </c>
      <c r="D128" s="217" t="s">
        <v>456</v>
      </c>
      <c r="E128" s="39">
        <v>42163.1</v>
      </c>
      <c r="F128" s="39"/>
      <c r="G128" s="39">
        <v>42163.1</v>
      </c>
      <c r="H128" s="39"/>
      <c r="I128" s="39">
        <v>23719.1</v>
      </c>
      <c r="J128" s="39">
        <v>13062</v>
      </c>
      <c r="K128" s="39">
        <v>2208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>
        <v>1320</v>
      </c>
      <c r="AP128" s="39"/>
      <c r="AQ128" s="39"/>
      <c r="AR128" s="39"/>
      <c r="AS128" s="39">
        <v>1854</v>
      </c>
      <c r="AT128" s="39"/>
      <c r="AU128" s="39"/>
      <c r="AV128" s="39"/>
      <c r="AW128" s="39"/>
      <c r="AX128" s="39"/>
      <c r="AY128" s="39"/>
    </row>
    <row r="129" spans="1:51" s="37" customFormat="1" x14ac:dyDescent="0.25">
      <c r="A129" s="38"/>
      <c r="B129" s="38"/>
      <c r="C129" s="38">
        <v>64013</v>
      </c>
      <c r="D129" s="217" t="s">
        <v>457</v>
      </c>
      <c r="E129" s="39">
        <v>216</v>
      </c>
      <c r="F129" s="39"/>
      <c r="G129" s="39">
        <v>216</v>
      </c>
      <c r="H129" s="39"/>
      <c r="I129" s="39"/>
      <c r="J129" s="39"/>
      <c r="K129" s="39"/>
      <c r="L129" s="39">
        <v>216</v>
      </c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s="37" customFormat="1" x14ac:dyDescent="0.25">
      <c r="A130" s="38"/>
      <c r="B130" s="38"/>
      <c r="C130" s="38">
        <v>64014</v>
      </c>
      <c r="D130" s="217" t="s">
        <v>458</v>
      </c>
      <c r="E130" s="39">
        <v>38672.9</v>
      </c>
      <c r="F130" s="39"/>
      <c r="G130" s="39">
        <v>38672.9</v>
      </c>
      <c r="H130" s="39">
        <v>546</v>
      </c>
      <c r="I130" s="39">
        <v>537</v>
      </c>
      <c r="J130" s="39">
        <v>355</v>
      </c>
      <c r="K130" s="39">
        <v>132</v>
      </c>
      <c r="L130" s="39">
        <v>2558.4</v>
      </c>
      <c r="M130" s="39">
        <v>277.2</v>
      </c>
      <c r="N130" s="39"/>
      <c r="O130" s="39">
        <v>10907.7</v>
      </c>
      <c r="P130" s="39">
        <v>730.8</v>
      </c>
      <c r="Q130" s="39">
        <v>891.2</v>
      </c>
      <c r="R130" s="39">
        <v>588</v>
      </c>
      <c r="S130" s="39">
        <v>535</v>
      </c>
      <c r="T130" s="39">
        <v>980.2</v>
      </c>
      <c r="U130" s="39">
        <v>1349</v>
      </c>
      <c r="V130" s="39">
        <v>1160.4000000000001</v>
      </c>
      <c r="W130" s="39">
        <v>681.6</v>
      </c>
      <c r="X130" s="39">
        <v>627</v>
      </c>
      <c r="Y130" s="39">
        <v>681.6</v>
      </c>
      <c r="Z130" s="39">
        <v>740.4</v>
      </c>
      <c r="AA130" s="39"/>
      <c r="AB130" s="39"/>
      <c r="AC130" s="39">
        <v>1088.4000000000001</v>
      </c>
      <c r="AD130" s="39">
        <v>688.7</v>
      </c>
      <c r="AE130" s="39">
        <v>655.1</v>
      </c>
      <c r="AF130" s="39">
        <v>616</v>
      </c>
      <c r="AG130" s="39">
        <v>790.8</v>
      </c>
      <c r="AH130" s="39">
        <v>673.3</v>
      </c>
      <c r="AI130" s="39">
        <v>849.1</v>
      </c>
      <c r="AJ130" s="39">
        <v>691</v>
      </c>
      <c r="AK130" s="39">
        <v>1315.2</v>
      </c>
      <c r="AL130" s="39">
        <v>420</v>
      </c>
      <c r="AM130" s="39"/>
      <c r="AN130" s="39"/>
      <c r="AO130" s="39">
        <v>56</v>
      </c>
      <c r="AP130" s="39">
        <v>673.2</v>
      </c>
      <c r="AQ130" s="39">
        <v>1072.8</v>
      </c>
      <c r="AR130" s="39">
        <v>638.4</v>
      </c>
      <c r="AS130" s="39"/>
      <c r="AT130" s="39">
        <v>819</v>
      </c>
      <c r="AU130" s="39">
        <v>762.2</v>
      </c>
      <c r="AV130" s="39">
        <v>1210</v>
      </c>
      <c r="AW130" s="39">
        <v>673.2</v>
      </c>
      <c r="AX130" s="39">
        <v>702</v>
      </c>
      <c r="AY130" s="39"/>
    </row>
    <row r="131" spans="1:51" s="37" customFormat="1" x14ac:dyDescent="0.25">
      <c r="A131" s="38"/>
      <c r="B131" s="38"/>
      <c r="C131" s="38">
        <v>64015</v>
      </c>
      <c r="D131" s="217" t="s">
        <v>459</v>
      </c>
      <c r="E131" s="5">
        <v>4329</v>
      </c>
      <c r="F131" s="39"/>
      <c r="G131" s="39">
        <v>4329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>
        <v>4173</v>
      </c>
      <c r="T131" s="39"/>
      <c r="U131" s="39"/>
      <c r="V131" s="39"/>
      <c r="W131" s="39"/>
      <c r="X131" s="39"/>
      <c r="Y131" s="39">
        <v>156</v>
      </c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s="37" customFormat="1" x14ac:dyDescent="0.25">
      <c r="A132" s="38"/>
      <c r="B132" s="38"/>
      <c r="C132" s="38">
        <v>64016</v>
      </c>
      <c r="D132" s="217" t="s">
        <v>460</v>
      </c>
      <c r="E132" s="39">
        <v>51067.9</v>
      </c>
      <c r="F132" s="39">
        <v>10</v>
      </c>
      <c r="G132" s="39">
        <v>51057.9</v>
      </c>
      <c r="H132" s="39">
        <v>6573.5</v>
      </c>
      <c r="I132" s="39">
        <v>8389.7000000000007</v>
      </c>
      <c r="J132" s="39">
        <v>2437</v>
      </c>
      <c r="K132" s="39">
        <v>599</v>
      </c>
      <c r="L132" s="39">
        <v>12878.9</v>
      </c>
      <c r="M132" s="39">
        <v>203</v>
      </c>
      <c r="N132" s="39"/>
      <c r="O132" s="39">
        <v>50</v>
      </c>
      <c r="P132" s="39">
        <v>3554.6</v>
      </c>
      <c r="Q132" s="39">
        <v>2343.1999999999998</v>
      </c>
      <c r="R132" s="39">
        <v>333.8</v>
      </c>
      <c r="S132" s="39">
        <v>161</v>
      </c>
      <c r="T132" s="39">
        <v>852.1</v>
      </c>
      <c r="U132" s="39">
        <v>1578.2</v>
      </c>
      <c r="V132" s="39">
        <v>561.6</v>
      </c>
      <c r="W132" s="39">
        <v>151.19999999999999</v>
      </c>
      <c r="X132" s="39">
        <v>963</v>
      </c>
      <c r="Y132" s="39">
        <v>444.9</v>
      </c>
      <c r="Z132" s="39">
        <v>954</v>
      </c>
      <c r="AA132" s="39"/>
      <c r="AB132" s="39"/>
      <c r="AC132" s="39">
        <v>302.39999999999998</v>
      </c>
      <c r="AD132" s="39">
        <v>636.4</v>
      </c>
      <c r="AE132" s="39">
        <v>152.19999999999999</v>
      </c>
      <c r="AF132" s="39">
        <v>447.6</v>
      </c>
      <c r="AG132" s="39">
        <v>766.8</v>
      </c>
      <c r="AH132" s="39">
        <v>392.5</v>
      </c>
      <c r="AI132" s="39">
        <v>513.20000000000005</v>
      </c>
      <c r="AJ132" s="39">
        <v>192.1</v>
      </c>
      <c r="AK132" s="39">
        <v>598.79999999999995</v>
      </c>
      <c r="AL132" s="39">
        <v>145.30000000000001</v>
      </c>
      <c r="AM132" s="39"/>
      <c r="AN132" s="39"/>
      <c r="AO132" s="39"/>
      <c r="AP132" s="39">
        <v>289.2</v>
      </c>
      <c r="AQ132" s="39">
        <v>348</v>
      </c>
      <c r="AR132" s="39">
        <v>228</v>
      </c>
      <c r="AS132" s="39"/>
      <c r="AT132" s="39">
        <v>102.6</v>
      </c>
      <c r="AU132" s="39">
        <v>2542.4</v>
      </c>
      <c r="AV132" s="39"/>
      <c r="AW132" s="39">
        <v>190.8</v>
      </c>
      <c r="AX132" s="39">
        <v>180.9</v>
      </c>
      <c r="AY132" s="39"/>
    </row>
    <row r="133" spans="1:51" s="37" customFormat="1" x14ac:dyDescent="0.25">
      <c r="A133" s="38"/>
      <c r="B133" s="38"/>
      <c r="C133" s="38">
        <v>64018</v>
      </c>
      <c r="D133" s="217" t="s">
        <v>461</v>
      </c>
      <c r="E133" s="39">
        <v>17683.599999999999</v>
      </c>
      <c r="F133" s="39"/>
      <c r="G133" s="39">
        <v>17683.599999999999</v>
      </c>
      <c r="H133" s="39">
        <v>430</v>
      </c>
      <c r="I133" s="39">
        <v>3014.1</v>
      </c>
      <c r="J133" s="39">
        <v>198</v>
      </c>
      <c r="K133" s="39">
        <v>294</v>
      </c>
      <c r="L133" s="39">
        <v>7256.2</v>
      </c>
      <c r="M133" s="39">
        <v>19.7</v>
      </c>
      <c r="N133" s="39"/>
      <c r="O133" s="39"/>
      <c r="P133" s="39"/>
      <c r="Q133" s="39">
        <v>588.5</v>
      </c>
      <c r="R133" s="39">
        <v>399.2</v>
      </c>
      <c r="S133" s="39">
        <v>66.7</v>
      </c>
      <c r="T133" s="39">
        <v>215</v>
      </c>
      <c r="U133" s="39">
        <v>532.5</v>
      </c>
      <c r="V133" s="39">
        <v>57.6</v>
      </c>
      <c r="W133" s="39">
        <v>272.39999999999998</v>
      </c>
      <c r="X133" s="39">
        <v>442</v>
      </c>
      <c r="Y133" s="39">
        <v>356.9</v>
      </c>
      <c r="Z133" s="39">
        <v>60</v>
      </c>
      <c r="AA133" s="39"/>
      <c r="AB133" s="39"/>
      <c r="AC133" s="39">
        <v>48</v>
      </c>
      <c r="AD133" s="39">
        <v>391</v>
      </c>
      <c r="AE133" s="39">
        <v>534.5</v>
      </c>
      <c r="AF133" s="39">
        <v>88</v>
      </c>
      <c r="AG133" s="39">
        <v>51.6</v>
      </c>
      <c r="AH133" s="39">
        <v>294.5</v>
      </c>
      <c r="AI133" s="39">
        <v>179.9</v>
      </c>
      <c r="AJ133" s="39"/>
      <c r="AK133" s="39">
        <v>481.2</v>
      </c>
      <c r="AL133" s="39">
        <v>282.39999999999998</v>
      </c>
      <c r="AM133" s="39"/>
      <c r="AN133" s="39"/>
      <c r="AO133" s="39"/>
      <c r="AP133" s="39">
        <v>650.4</v>
      </c>
      <c r="AQ133" s="39">
        <v>25.2</v>
      </c>
      <c r="AR133" s="39">
        <v>63.6</v>
      </c>
      <c r="AS133" s="39"/>
      <c r="AT133" s="39"/>
      <c r="AU133" s="39">
        <v>97.1</v>
      </c>
      <c r="AV133" s="39">
        <v>145.6</v>
      </c>
      <c r="AW133" s="39">
        <v>138</v>
      </c>
      <c r="AX133" s="39">
        <v>9.8000000000000007</v>
      </c>
      <c r="AY133" s="39"/>
    </row>
    <row r="134" spans="1:51" x14ac:dyDescent="0.25">
      <c r="A134" s="4"/>
      <c r="B134" s="4">
        <v>6402</v>
      </c>
      <c r="C134" s="4"/>
      <c r="D134" s="224" t="s">
        <v>462</v>
      </c>
      <c r="E134" s="3">
        <f t="shared" ref="E134:AX134" si="48">SUM(E135:E141)</f>
        <v>6927436.7000000002</v>
      </c>
      <c r="F134" s="3">
        <f t="shared" si="48"/>
        <v>2973453.1</v>
      </c>
      <c r="G134" s="3">
        <f t="shared" si="48"/>
        <v>3953983.5999999996</v>
      </c>
      <c r="H134" s="3">
        <f t="shared" si="48"/>
        <v>6911.5</v>
      </c>
      <c r="I134" s="3">
        <f t="shared" si="48"/>
        <v>41447.300000000003</v>
      </c>
      <c r="J134" s="3">
        <f t="shared" si="48"/>
        <v>15509</v>
      </c>
      <c r="K134" s="3">
        <f t="shared" si="48"/>
        <v>2585</v>
      </c>
      <c r="L134" s="3">
        <f t="shared" si="48"/>
        <v>33597.899999999994</v>
      </c>
      <c r="M134" s="3">
        <f t="shared" si="48"/>
        <v>13601.2</v>
      </c>
      <c r="N134" s="3">
        <f t="shared" si="48"/>
        <v>0</v>
      </c>
      <c r="O134" s="3">
        <f t="shared" si="48"/>
        <v>1958138.3</v>
      </c>
      <c r="P134" s="3">
        <f t="shared" si="48"/>
        <v>1067718</v>
      </c>
      <c r="Q134" s="3">
        <f t="shared" si="48"/>
        <v>101308.3</v>
      </c>
      <c r="R134" s="3">
        <f t="shared" si="48"/>
        <v>8845.4</v>
      </c>
      <c r="S134" s="3">
        <f t="shared" si="48"/>
        <v>35696.300000000003</v>
      </c>
      <c r="T134" s="3">
        <f t="shared" si="48"/>
        <v>99573.2</v>
      </c>
      <c r="U134" s="3">
        <f t="shared" si="48"/>
        <v>19281.5</v>
      </c>
      <c r="V134" s="3">
        <f t="shared" si="48"/>
        <v>92460.6</v>
      </c>
      <c r="W134" s="3">
        <f t="shared" si="48"/>
        <v>9288.1</v>
      </c>
      <c r="X134" s="3">
        <f t="shared" si="48"/>
        <v>17013</v>
      </c>
      <c r="Y134" s="3">
        <f t="shared" si="48"/>
        <v>27075.300000000003</v>
      </c>
      <c r="Z134" s="3">
        <f t="shared" si="48"/>
        <v>66265.799999999988</v>
      </c>
      <c r="AA134" s="3">
        <f t="shared" si="48"/>
        <v>1562.6</v>
      </c>
      <c r="AB134" s="3">
        <f t="shared" si="48"/>
        <v>58.2</v>
      </c>
      <c r="AC134" s="3">
        <f t="shared" si="48"/>
        <v>53237.9</v>
      </c>
      <c r="AD134" s="3">
        <f t="shared" si="48"/>
        <v>33790.6</v>
      </c>
      <c r="AE134" s="3">
        <f t="shared" si="48"/>
        <v>15082.7</v>
      </c>
      <c r="AF134" s="3">
        <f t="shared" si="48"/>
        <v>10021.299999999999</v>
      </c>
      <c r="AG134" s="3">
        <f t="shared" si="48"/>
        <v>14490.300000000001</v>
      </c>
      <c r="AH134" s="3">
        <f t="shared" si="48"/>
        <v>14888.5</v>
      </c>
      <c r="AI134" s="3">
        <f t="shared" si="48"/>
        <v>8913.9</v>
      </c>
      <c r="AJ134" s="3">
        <f t="shared" si="48"/>
        <v>5309.3</v>
      </c>
      <c r="AK134" s="3">
        <f t="shared" si="48"/>
        <v>24073.5</v>
      </c>
      <c r="AL134" s="3">
        <f t="shared" si="48"/>
        <v>12887.2</v>
      </c>
      <c r="AM134" s="3">
        <f t="shared" si="48"/>
        <v>3649</v>
      </c>
      <c r="AN134" s="3">
        <f t="shared" si="48"/>
        <v>4621</v>
      </c>
      <c r="AO134" s="3">
        <f t="shared" si="48"/>
        <v>824</v>
      </c>
      <c r="AP134" s="3">
        <f t="shared" si="48"/>
        <v>11421.6</v>
      </c>
      <c r="AQ134" s="3">
        <f t="shared" si="48"/>
        <v>14237.8</v>
      </c>
      <c r="AR134" s="3">
        <f t="shared" si="48"/>
        <v>16100.1</v>
      </c>
      <c r="AS134" s="3">
        <f t="shared" si="48"/>
        <v>17044.599999999999</v>
      </c>
      <c r="AT134" s="3">
        <f t="shared" si="48"/>
        <v>6881.2</v>
      </c>
      <c r="AU134" s="3">
        <f t="shared" si="48"/>
        <v>41905.899999999994</v>
      </c>
      <c r="AV134" s="3">
        <f t="shared" si="48"/>
        <v>6471.4</v>
      </c>
      <c r="AW134" s="3">
        <f t="shared" si="48"/>
        <v>9021.1</v>
      </c>
      <c r="AX134" s="3">
        <f t="shared" si="48"/>
        <v>11174.2</v>
      </c>
      <c r="AY134" s="3"/>
    </row>
    <row r="135" spans="1:51" s="37" customFormat="1" x14ac:dyDescent="0.25">
      <c r="A135" s="38"/>
      <c r="B135" s="38"/>
      <c r="C135" s="38">
        <v>64021</v>
      </c>
      <c r="D135" s="217" t="s">
        <v>463</v>
      </c>
      <c r="E135" s="39">
        <v>3773780.9</v>
      </c>
      <c r="F135" s="39">
        <v>1485882.6</v>
      </c>
      <c r="G135" s="39">
        <v>2287898.2999999998</v>
      </c>
      <c r="H135" s="39">
        <v>4232.7</v>
      </c>
      <c r="I135" s="39">
        <v>18772.599999999999</v>
      </c>
      <c r="J135" s="39">
        <v>6226</v>
      </c>
      <c r="K135" s="39">
        <v>1025</v>
      </c>
      <c r="L135" s="39">
        <v>21799.1</v>
      </c>
      <c r="M135" s="39">
        <v>8190.2</v>
      </c>
      <c r="N135" s="39"/>
      <c r="O135" s="39">
        <v>1130443.3</v>
      </c>
      <c r="P135" s="39">
        <v>624612</v>
      </c>
      <c r="Q135" s="39">
        <v>57730</v>
      </c>
      <c r="R135" s="39">
        <v>5151.5</v>
      </c>
      <c r="S135" s="39">
        <v>31139.3</v>
      </c>
      <c r="T135" s="39">
        <v>58190.7</v>
      </c>
      <c r="U135" s="39">
        <v>11138.2</v>
      </c>
      <c r="V135" s="39">
        <v>51426</v>
      </c>
      <c r="W135" s="39">
        <v>5222.8</v>
      </c>
      <c r="X135" s="39">
        <v>9977</v>
      </c>
      <c r="Y135" s="39">
        <v>15843.2</v>
      </c>
      <c r="Z135" s="39">
        <v>39050.699999999997</v>
      </c>
      <c r="AA135" s="39"/>
      <c r="AB135" s="39"/>
      <c r="AC135" s="39">
        <v>31556.3</v>
      </c>
      <c r="AD135" s="39">
        <v>20146.8</v>
      </c>
      <c r="AE135" s="39">
        <v>8999.7000000000007</v>
      </c>
      <c r="AF135" s="39">
        <v>5906.5</v>
      </c>
      <c r="AG135" s="39">
        <v>8320.2000000000007</v>
      </c>
      <c r="AH135" s="39">
        <v>8242.9</v>
      </c>
      <c r="AI135" s="39">
        <v>4546.7</v>
      </c>
      <c r="AJ135" s="39">
        <v>2982.9</v>
      </c>
      <c r="AK135" s="39">
        <v>14373.6</v>
      </c>
      <c r="AL135" s="39">
        <v>6401.9</v>
      </c>
      <c r="AM135" s="39">
        <v>1349</v>
      </c>
      <c r="AN135" s="39">
        <v>1577</v>
      </c>
      <c r="AO135" s="39">
        <v>239</v>
      </c>
      <c r="AP135" s="39">
        <v>6598.8</v>
      </c>
      <c r="AQ135" s="39">
        <v>8473</v>
      </c>
      <c r="AR135" s="39">
        <v>10003.200000000001</v>
      </c>
      <c r="AS135" s="39">
        <v>4423.8999999999996</v>
      </c>
      <c r="AT135" s="39">
        <v>2838.4</v>
      </c>
      <c r="AU135" s="39">
        <v>24615.5</v>
      </c>
      <c r="AV135" s="39">
        <v>3994.9</v>
      </c>
      <c r="AW135" s="39">
        <v>5630.8</v>
      </c>
      <c r="AX135" s="39">
        <v>6507</v>
      </c>
      <c r="AY135" s="39"/>
    </row>
    <row r="136" spans="1:51" s="37" customFormat="1" x14ac:dyDescent="0.25">
      <c r="A136" s="38"/>
      <c r="B136" s="38"/>
      <c r="C136" s="38">
        <v>64022</v>
      </c>
      <c r="D136" s="217" t="s">
        <v>464</v>
      </c>
      <c r="E136" s="39">
        <v>2396992.9</v>
      </c>
      <c r="F136" s="39">
        <v>1154416.8</v>
      </c>
      <c r="G136" s="39">
        <v>1242576.1000000001</v>
      </c>
      <c r="H136" s="39">
        <v>2678.8</v>
      </c>
      <c r="I136" s="39">
        <v>10436</v>
      </c>
      <c r="J136" s="39">
        <v>4578</v>
      </c>
      <c r="K136" s="39">
        <v>783</v>
      </c>
      <c r="L136" s="39">
        <v>11266.3</v>
      </c>
      <c r="M136" s="39">
        <v>5411</v>
      </c>
      <c r="N136" s="39"/>
      <c r="O136" s="39">
        <v>602675.5</v>
      </c>
      <c r="P136" s="39">
        <v>295826</v>
      </c>
      <c r="Q136" s="39">
        <v>36007</v>
      </c>
      <c r="R136" s="39">
        <v>3693.9</v>
      </c>
      <c r="S136" s="39">
        <v>4382</v>
      </c>
      <c r="T136" s="39">
        <v>39433.599999999999</v>
      </c>
      <c r="U136" s="39">
        <v>8027.5</v>
      </c>
      <c r="V136" s="39">
        <v>39147</v>
      </c>
      <c r="W136" s="39">
        <v>4065.3</v>
      </c>
      <c r="X136" s="39">
        <v>6976</v>
      </c>
      <c r="Y136" s="39">
        <v>11232.1</v>
      </c>
      <c r="Z136" s="39">
        <v>25953.1</v>
      </c>
      <c r="AA136" s="39"/>
      <c r="AB136" s="39"/>
      <c r="AC136" s="39">
        <v>20454</v>
      </c>
      <c r="AD136" s="39">
        <v>12783.8</v>
      </c>
      <c r="AE136" s="39">
        <v>6083</v>
      </c>
      <c r="AF136" s="39">
        <v>4114.8</v>
      </c>
      <c r="AG136" s="39">
        <v>6093.1</v>
      </c>
      <c r="AH136" s="39">
        <v>5879.6</v>
      </c>
      <c r="AI136" s="39">
        <v>3450.3</v>
      </c>
      <c r="AJ136" s="39">
        <v>2326.4</v>
      </c>
      <c r="AK136" s="39">
        <v>9699.9</v>
      </c>
      <c r="AL136" s="39">
        <v>4704.3</v>
      </c>
      <c r="AM136" s="39">
        <v>2060</v>
      </c>
      <c r="AN136" s="39">
        <v>2732</v>
      </c>
      <c r="AO136" s="39">
        <v>172</v>
      </c>
      <c r="AP136" s="39">
        <v>4822.8</v>
      </c>
      <c r="AQ136" s="39">
        <v>5764.8</v>
      </c>
      <c r="AR136" s="39">
        <v>6096.9</v>
      </c>
      <c r="AS136" s="39">
        <v>3270.6</v>
      </c>
      <c r="AT136" s="39">
        <v>1722</v>
      </c>
      <c r="AU136" s="47">
        <v>17239.7</v>
      </c>
      <c r="AV136" s="39">
        <v>2476.5</v>
      </c>
      <c r="AW136" s="39">
        <v>3390.3</v>
      </c>
      <c r="AX136" s="39">
        <v>4667.2</v>
      </c>
      <c r="AY136" s="39"/>
    </row>
    <row r="137" spans="1:51" s="37" customFormat="1" x14ac:dyDescent="0.25">
      <c r="A137" s="43"/>
      <c r="B137" s="43"/>
      <c r="C137" s="44">
        <v>64023</v>
      </c>
      <c r="D137" s="217" t="s">
        <v>465</v>
      </c>
      <c r="E137" s="39">
        <v>285491.90000000002</v>
      </c>
      <c r="F137" s="39">
        <v>270058.5</v>
      </c>
      <c r="G137" s="39">
        <v>15433.4</v>
      </c>
      <c r="H137" s="39"/>
      <c r="I137" s="39">
        <v>1506</v>
      </c>
      <c r="J137" s="39">
        <v>1029</v>
      </c>
      <c r="K137" s="39">
        <v>325</v>
      </c>
      <c r="L137" s="39">
        <v>375</v>
      </c>
      <c r="M137" s="39"/>
      <c r="N137" s="39"/>
      <c r="O137" s="39">
        <v>350</v>
      </c>
      <c r="P137" s="39">
        <v>643</v>
      </c>
      <c r="Q137" s="39"/>
      <c r="R137" s="39"/>
      <c r="S137" s="39">
        <v>175</v>
      </c>
      <c r="T137" s="39">
        <v>1583.6</v>
      </c>
      <c r="U137" s="39">
        <v>115.8</v>
      </c>
      <c r="V137" s="39">
        <v>840</v>
      </c>
      <c r="W137" s="39"/>
      <c r="X137" s="39">
        <v>60</v>
      </c>
      <c r="Y137" s="39"/>
      <c r="Z137" s="39">
        <v>1045</v>
      </c>
      <c r="AA137" s="39">
        <v>1562.6</v>
      </c>
      <c r="AB137" s="39">
        <v>58.2</v>
      </c>
      <c r="AC137" s="39">
        <v>1227.5999999999999</v>
      </c>
      <c r="AD137" s="39">
        <v>830</v>
      </c>
      <c r="AE137" s="39"/>
      <c r="AF137" s="39"/>
      <c r="AG137" s="39">
        <v>77</v>
      </c>
      <c r="AH137" s="39">
        <v>70</v>
      </c>
      <c r="AI137" s="39">
        <v>916.9</v>
      </c>
      <c r="AJ137" s="39"/>
      <c r="AK137" s="39"/>
      <c r="AL137" s="39">
        <v>1781</v>
      </c>
      <c r="AM137" s="39">
        <v>240</v>
      </c>
      <c r="AN137" s="39">
        <v>312</v>
      </c>
      <c r="AO137" s="39">
        <v>260</v>
      </c>
      <c r="AP137" s="39"/>
      <c r="AQ137" s="39"/>
      <c r="AR137" s="39"/>
      <c r="AS137" s="39"/>
      <c r="AT137" s="39"/>
      <c r="AU137" s="39">
        <v>50.7</v>
      </c>
      <c r="AV137" s="39"/>
      <c r="AW137" s="39"/>
      <c r="AX137" s="39"/>
      <c r="AY137" s="39"/>
    </row>
    <row r="138" spans="1:51" s="37" customFormat="1" x14ac:dyDescent="0.25">
      <c r="A138" s="43"/>
      <c r="B138" s="43"/>
      <c r="C138" s="44">
        <v>64025</v>
      </c>
      <c r="D138" s="217" t="s">
        <v>467</v>
      </c>
      <c r="E138" s="39">
        <v>430182.8</v>
      </c>
      <c r="F138" s="39">
        <v>45565.8</v>
      </c>
      <c r="G138" s="39">
        <v>384617</v>
      </c>
      <c r="H138" s="39"/>
      <c r="I138" s="39">
        <v>2744.6</v>
      </c>
      <c r="J138" s="39">
        <v>2657</v>
      </c>
      <c r="K138" s="39">
        <v>285</v>
      </c>
      <c r="L138" s="39">
        <v>157.5</v>
      </c>
      <c r="M138" s="39"/>
      <c r="N138" s="39"/>
      <c r="O138" s="39">
        <v>222820</v>
      </c>
      <c r="P138" s="39">
        <v>145788</v>
      </c>
      <c r="Q138" s="39">
        <v>7571.3</v>
      </c>
      <c r="R138" s="39"/>
      <c r="S138" s="39"/>
      <c r="T138" s="39"/>
      <c r="U138" s="39"/>
      <c r="V138" s="39"/>
      <c r="W138" s="39"/>
      <c r="X138" s="39"/>
      <c r="Y138" s="39"/>
      <c r="Z138" s="39">
        <v>172.8</v>
      </c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>
        <v>100</v>
      </c>
      <c r="AP138" s="39"/>
      <c r="AQ138" s="39"/>
      <c r="AR138" s="39"/>
      <c r="AS138" s="39"/>
      <c r="AT138" s="39">
        <v>2320.8000000000002</v>
      </c>
      <c r="AU138" s="39"/>
      <c r="AV138" s="39"/>
      <c r="AW138" s="39"/>
      <c r="AX138" s="39"/>
      <c r="AY138" s="39"/>
    </row>
    <row r="139" spans="1:51" s="37" customFormat="1" x14ac:dyDescent="0.25">
      <c r="A139" s="43"/>
      <c r="B139" s="43"/>
      <c r="C139" s="44">
        <v>64026</v>
      </c>
      <c r="D139" s="217" t="s">
        <v>468</v>
      </c>
      <c r="E139" s="39">
        <v>3913.6</v>
      </c>
      <c r="F139" s="39"/>
      <c r="G139" s="39">
        <v>3913.6</v>
      </c>
      <c r="H139" s="39"/>
      <c r="I139" s="39">
        <v>2036.9</v>
      </c>
      <c r="J139" s="39"/>
      <c r="K139" s="39"/>
      <c r="L139" s="39"/>
      <c r="M139" s="39"/>
      <c r="N139" s="39"/>
      <c r="O139" s="39">
        <v>1519.5</v>
      </c>
      <c r="P139" s="39">
        <v>313</v>
      </c>
      <c r="Q139" s="39"/>
      <c r="R139" s="39"/>
      <c r="S139" s="39"/>
      <c r="T139" s="39"/>
      <c r="U139" s="39"/>
      <c r="V139" s="39"/>
      <c r="W139" s="39"/>
      <c r="X139" s="39"/>
      <c r="Y139" s="39"/>
      <c r="Z139" s="39">
        <v>44.2</v>
      </c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s="37" customFormat="1" x14ac:dyDescent="0.25">
      <c r="A140" s="43"/>
      <c r="B140" s="43"/>
      <c r="C140" s="44">
        <v>64027</v>
      </c>
      <c r="D140" s="217" t="s">
        <v>469</v>
      </c>
      <c r="E140" s="39">
        <v>33152.699999999997</v>
      </c>
      <c r="F140" s="39">
        <v>17529.400000000001</v>
      </c>
      <c r="G140" s="39">
        <v>15623.3</v>
      </c>
      <c r="H140" s="39"/>
      <c r="I140" s="39">
        <v>2405.3000000000002</v>
      </c>
      <c r="J140" s="39">
        <v>1019</v>
      </c>
      <c r="K140" s="39">
        <v>167</v>
      </c>
      <c r="L140" s="39"/>
      <c r="M140" s="39"/>
      <c r="N140" s="39"/>
      <c r="O140" s="39"/>
      <c r="P140" s="39">
        <v>500</v>
      </c>
      <c r="Q140" s="39"/>
      <c r="R140" s="39"/>
      <c r="S140" s="39"/>
      <c r="T140" s="39">
        <v>365.3</v>
      </c>
      <c r="U140" s="39"/>
      <c r="V140" s="39">
        <v>1047.5999999999999</v>
      </c>
      <c r="W140" s="39"/>
      <c r="X140" s="39"/>
      <c r="Y140" s="39"/>
      <c r="Z140" s="39"/>
      <c r="AA140" s="39"/>
      <c r="AB140" s="39"/>
      <c r="AC140" s="39"/>
      <c r="AD140" s="39">
        <v>20</v>
      </c>
      <c r="AE140" s="39"/>
      <c r="AF140" s="39"/>
      <c r="AG140" s="39"/>
      <c r="AH140" s="39">
        <v>696</v>
      </c>
      <c r="AI140" s="39"/>
      <c r="AJ140" s="39"/>
      <c r="AK140" s="39"/>
      <c r="AL140" s="39"/>
      <c r="AM140" s="39"/>
      <c r="AN140" s="39"/>
      <c r="AO140" s="39">
        <v>53</v>
      </c>
      <c r="AP140" s="39"/>
      <c r="AQ140" s="39"/>
      <c r="AR140" s="39"/>
      <c r="AS140" s="39">
        <v>9350.1</v>
      </c>
      <c r="AT140" s="39"/>
      <c r="AU140" s="39"/>
      <c r="AV140" s="39"/>
      <c r="AW140" s="39"/>
      <c r="AX140" s="39"/>
      <c r="AY140" s="39"/>
    </row>
    <row r="141" spans="1:51" s="37" customFormat="1" x14ac:dyDescent="0.25">
      <c r="A141" s="45"/>
      <c r="B141" s="45"/>
      <c r="C141" s="44">
        <v>64028</v>
      </c>
      <c r="D141" s="217" t="s">
        <v>470</v>
      </c>
      <c r="E141" s="39">
        <v>3921.9</v>
      </c>
      <c r="F141" s="39"/>
      <c r="G141" s="39">
        <v>3921.9</v>
      </c>
      <c r="H141" s="39"/>
      <c r="I141" s="39">
        <v>3545.9</v>
      </c>
      <c r="J141" s="39"/>
      <c r="K141" s="39"/>
      <c r="L141" s="39"/>
      <c r="M141" s="39"/>
      <c r="N141" s="39"/>
      <c r="O141" s="39">
        <v>330</v>
      </c>
      <c r="P141" s="39">
        <v>36</v>
      </c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>
        <v>10</v>
      </c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x14ac:dyDescent="0.25">
      <c r="A142" s="9"/>
      <c r="B142" s="20">
        <v>6403</v>
      </c>
      <c r="C142" s="9"/>
      <c r="D142" s="224" t="s">
        <v>471</v>
      </c>
      <c r="E142" s="3">
        <f t="shared" ref="E142:AY142" si="49">SUM(E143:E147)</f>
        <v>301196.80000000005</v>
      </c>
      <c r="F142" s="3">
        <f t="shared" si="49"/>
        <v>74775</v>
      </c>
      <c r="G142" s="3">
        <f t="shared" si="49"/>
        <v>226421.8</v>
      </c>
      <c r="H142" s="3">
        <f t="shared" si="49"/>
        <v>18247</v>
      </c>
      <c r="I142" s="3">
        <f t="shared" si="49"/>
        <v>326.60000000000002</v>
      </c>
      <c r="J142" s="3">
        <f t="shared" si="49"/>
        <v>1004</v>
      </c>
      <c r="K142" s="3">
        <f t="shared" si="49"/>
        <v>40</v>
      </c>
      <c r="L142" s="3">
        <f t="shared" si="49"/>
        <v>0</v>
      </c>
      <c r="M142" s="3">
        <f t="shared" si="49"/>
        <v>14874.7</v>
      </c>
      <c r="N142" s="3">
        <f t="shared" si="49"/>
        <v>4740</v>
      </c>
      <c r="O142" s="3">
        <f t="shared" si="49"/>
        <v>200</v>
      </c>
      <c r="P142" s="3">
        <f t="shared" si="49"/>
        <v>41332</v>
      </c>
      <c r="Q142" s="3">
        <f t="shared" si="49"/>
        <v>0</v>
      </c>
      <c r="R142" s="3">
        <f t="shared" si="49"/>
        <v>0</v>
      </c>
      <c r="S142" s="3">
        <f t="shared" si="49"/>
        <v>11157</v>
      </c>
      <c r="T142" s="3">
        <f t="shared" si="49"/>
        <v>2486.6</v>
      </c>
      <c r="U142" s="3">
        <f t="shared" si="49"/>
        <v>1445.8</v>
      </c>
      <c r="V142" s="3">
        <f t="shared" si="49"/>
        <v>5715.6</v>
      </c>
      <c r="W142" s="3">
        <f t="shared" si="49"/>
        <v>3958.3</v>
      </c>
      <c r="X142" s="3">
        <f t="shared" si="49"/>
        <v>17</v>
      </c>
      <c r="Y142" s="3">
        <f t="shared" si="49"/>
        <v>37620</v>
      </c>
      <c r="Z142" s="3">
        <f t="shared" si="49"/>
        <v>845</v>
      </c>
      <c r="AA142" s="3">
        <f t="shared" si="49"/>
        <v>317.39999999999998</v>
      </c>
      <c r="AB142" s="3">
        <f t="shared" si="49"/>
        <v>94</v>
      </c>
      <c r="AC142" s="3">
        <f t="shared" si="49"/>
        <v>4682</v>
      </c>
      <c r="AD142" s="3">
        <f t="shared" si="49"/>
        <v>13114.7</v>
      </c>
      <c r="AE142" s="3">
        <f t="shared" si="49"/>
        <v>2993.1</v>
      </c>
      <c r="AF142" s="3">
        <f t="shared" si="49"/>
        <v>0</v>
      </c>
      <c r="AG142" s="3">
        <f t="shared" si="49"/>
        <v>64.8</v>
      </c>
      <c r="AH142" s="3">
        <f t="shared" si="49"/>
        <v>11903</v>
      </c>
      <c r="AI142" s="3">
        <f t="shared" si="49"/>
        <v>145</v>
      </c>
      <c r="AJ142" s="3">
        <f t="shared" si="49"/>
        <v>0</v>
      </c>
      <c r="AK142" s="3">
        <f t="shared" si="49"/>
        <v>6188.1</v>
      </c>
      <c r="AL142" s="3">
        <f t="shared" si="49"/>
        <v>2494</v>
      </c>
      <c r="AM142" s="3">
        <f t="shared" si="49"/>
        <v>126.6</v>
      </c>
      <c r="AN142" s="3">
        <f t="shared" si="49"/>
        <v>610</v>
      </c>
      <c r="AO142" s="3">
        <f t="shared" si="49"/>
        <v>0</v>
      </c>
      <c r="AP142" s="3">
        <f t="shared" si="49"/>
        <v>1868</v>
      </c>
      <c r="AQ142" s="3">
        <f t="shared" si="49"/>
        <v>5870</v>
      </c>
      <c r="AR142" s="3">
        <f t="shared" si="49"/>
        <v>0</v>
      </c>
      <c r="AS142" s="3">
        <f t="shared" si="49"/>
        <v>0</v>
      </c>
      <c r="AT142" s="3">
        <f t="shared" si="49"/>
        <v>25.2</v>
      </c>
      <c r="AU142" s="3">
        <f t="shared" si="49"/>
        <v>15118.4</v>
      </c>
      <c r="AV142" s="3">
        <f t="shared" si="49"/>
        <v>13000</v>
      </c>
      <c r="AW142" s="3">
        <f t="shared" si="49"/>
        <v>50</v>
      </c>
      <c r="AX142" s="3">
        <f t="shared" si="49"/>
        <v>3747.9</v>
      </c>
      <c r="AY142" s="3">
        <f t="shared" si="49"/>
        <v>0</v>
      </c>
    </row>
    <row r="143" spans="1:51" s="46" customFormat="1" x14ac:dyDescent="0.25">
      <c r="A143" s="45"/>
      <c r="B143" s="45"/>
      <c r="C143" s="44">
        <v>64033</v>
      </c>
      <c r="D143" s="214" t="s">
        <v>472</v>
      </c>
      <c r="E143" s="39">
        <v>282457.7</v>
      </c>
      <c r="F143" s="39">
        <v>73860.600000000006</v>
      </c>
      <c r="G143" s="39">
        <v>208597.1</v>
      </c>
      <c r="H143" s="39">
        <v>18247</v>
      </c>
      <c r="I143" s="39">
        <v>326.60000000000002</v>
      </c>
      <c r="J143" s="39">
        <v>75</v>
      </c>
      <c r="K143" s="39"/>
      <c r="L143" s="39"/>
      <c r="M143" s="39">
        <v>14874.7</v>
      </c>
      <c r="N143" s="39">
        <v>4740</v>
      </c>
      <c r="O143" s="39">
        <v>200</v>
      </c>
      <c r="P143" s="39">
        <v>41332</v>
      </c>
      <c r="Q143" s="39"/>
      <c r="R143" s="39"/>
      <c r="S143" s="39">
        <v>11131</v>
      </c>
      <c r="T143" s="39">
        <v>983</v>
      </c>
      <c r="U143" s="39">
        <v>1445.8</v>
      </c>
      <c r="V143" s="39">
        <v>5715.6</v>
      </c>
      <c r="W143" s="39">
        <v>3958.3</v>
      </c>
      <c r="X143" s="39"/>
      <c r="Y143" s="39">
        <v>37620</v>
      </c>
      <c r="Z143" s="39">
        <v>595.6</v>
      </c>
      <c r="AA143" s="39"/>
      <c r="AB143" s="39"/>
      <c r="AC143" s="39">
        <v>4614</v>
      </c>
      <c r="AD143" s="39">
        <v>13003.7</v>
      </c>
      <c r="AE143" s="39">
        <v>2987.1</v>
      </c>
      <c r="AF143" s="39"/>
      <c r="AG143" s="39">
        <v>64.8</v>
      </c>
      <c r="AH143" s="39">
        <v>11595</v>
      </c>
      <c r="AI143" s="39"/>
      <c r="AJ143" s="39"/>
      <c r="AK143" s="39">
        <v>6188.1</v>
      </c>
      <c r="AL143" s="39">
        <v>1858</v>
      </c>
      <c r="AM143" s="39">
        <v>8.6</v>
      </c>
      <c r="AN143" s="39">
        <v>550</v>
      </c>
      <c r="AO143" s="39"/>
      <c r="AP143" s="39">
        <v>1868</v>
      </c>
      <c r="AQ143" s="39">
        <v>5870</v>
      </c>
      <c r="AR143" s="39"/>
      <c r="AS143" s="39"/>
      <c r="AT143" s="39"/>
      <c r="AU143" s="39">
        <v>14997.3</v>
      </c>
      <c r="AV143" s="39"/>
      <c r="AW143" s="39"/>
      <c r="AX143" s="39">
        <v>3747.9</v>
      </c>
      <c r="AY143" s="39"/>
    </row>
    <row r="144" spans="1:51" s="46" customFormat="1" x14ac:dyDescent="0.25">
      <c r="A144" s="45"/>
      <c r="B144" s="45"/>
      <c r="C144" s="44">
        <v>64034</v>
      </c>
      <c r="D144" s="214" t="s">
        <v>473</v>
      </c>
      <c r="E144" s="39">
        <v>2570.1999999999998</v>
      </c>
      <c r="F144" s="39">
        <v>896.4</v>
      </c>
      <c r="G144" s="39">
        <v>1673.8</v>
      </c>
      <c r="H144" s="39"/>
      <c r="I144" s="39"/>
      <c r="J144" s="39"/>
      <c r="K144" s="39">
        <v>40</v>
      </c>
      <c r="L144" s="39"/>
      <c r="M144" s="39"/>
      <c r="N144" s="39"/>
      <c r="O144" s="39"/>
      <c r="P144" s="39"/>
      <c r="Q144" s="39"/>
      <c r="R144" s="39"/>
      <c r="S144" s="39">
        <v>26</v>
      </c>
      <c r="T144" s="39">
        <v>1195.5999999999999</v>
      </c>
      <c r="U144" s="39"/>
      <c r="V144" s="39"/>
      <c r="W144" s="39"/>
      <c r="X144" s="39"/>
      <c r="Y144" s="39"/>
      <c r="Z144" s="39">
        <v>40</v>
      </c>
      <c r="AA144" s="39"/>
      <c r="AB144" s="39">
        <v>42</v>
      </c>
      <c r="AC144" s="39">
        <v>8</v>
      </c>
      <c r="AD144" s="39">
        <v>69</v>
      </c>
      <c r="AE144" s="39"/>
      <c r="AF144" s="39"/>
      <c r="AG144" s="39"/>
      <c r="AH144" s="39"/>
      <c r="AI144" s="39"/>
      <c r="AJ144" s="39"/>
      <c r="AK144" s="39"/>
      <c r="AL144" s="39"/>
      <c r="AM144" s="39">
        <v>118</v>
      </c>
      <c r="AN144" s="39">
        <v>60</v>
      </c>
      <c r="AO144" s="39"/>
      <c r="AP144" s="39"/>
      <c r="AQ144" s="39"/>
      <c r="AR144" s="39"/>
      <c r="AS144" s="39"/>
      <c r="AT144" s="39">
        <v>25.2</v>
      </c>
      <c r="AU144" s="39"/>
      <c r="AV144" s="39"/>
      <c r="AW144" s="39">
        <v>50</v>
      </c>
      <c r="AX144" s="39"/>
      <c r="AY144" s="39"/>
    </row>
    <row r="145" spans="1:51" s="46" customFormat="1" x14ac:dyDescent="0.25">
      <c r="A145" s="43"/>
      <c r="B145" s="43"/>
      <c r="C145" s="44">
        <v>64035</v>
      </c>
      <c r="D145" s="214" t="s">
        <v>474</v>
      </c>
      <c r="E145" s="39">
        <v>375</v>
      </c>
      <c r="F145" s="39"/>
      <c r="G145" s="39">
        <v>375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>
        <v>50</v>
      </c>
      <c r="U145" s="39"/>
      <c r="V145" s="39"/>
      <c r="W145" s="39"/>
      <c r="X145" s="39">
        <v>17</v>
      </c>
      <c r="Y145" s="39"/>
      <c r="Z145" s="39"/>
      <c r="AA145" s="39"/>
      <c r="AB145" s="39"/>
      <c r="AC145" s="39"/>
      <c r="AD145" s="39"/>
      <c r="AE145" s="39"/>
      <c r="AF145" s="39"/>
      <c r="AG145" s="39"/>
      <c r="AH145" s="39">
        <v>308</v>
      </c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s="46" customFormat="1" x14ac:dyDescent="0.25">
      <c r="A146" s="43"/>
      <c r="B146" s="43"/>
      <c r="C146" s="44">
        <v>64037</v>
      </c>
      <c r="D146" s="214" t="s">
        <v>579</v>
      </c>
      <c r="E146" s="39">
        <v>60</v>
      </c>
      <c r="F146" s="39"/>
      <c r="G146" s="39">
        <v>60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>
        <v>60</v>
      </c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s="46" customFormat="1" x14ac:dyDescent="0.25">
      <c r="A147" s="43"/>
      <c r="B147" s="43"/>
      <c r="C147" s="44">
        <v>64038</v>
      </c>
      <c r="D147" s="217" t="s">
        <v>475</v>
      </c>
      <c r="E147" s="39">
        <v>15733.9</v>
      </c>
      <c r="F147" s="39">
        <v>18</v>
      </c>
      <c r="G147" s="39">
        <v>15715.9</v>
      </c>
      <c r="H147" s="39"/>
      <c r="I147" s="39"/>
      <c r="J147" s="39">
        <v>929</v>
      </c>
      <c r="K147" s="39"/>
      <c r="L147" s="39"/>
      <c r="M147" s="39"/>
      <c r="N147" s="39"/>
      <c r="O147" s="39"/>
      <c r="P147" s="39"/>
      <c r="Q147" s="39"/>
      <c r="R147" s="39"/>
      <c r="S147" s="39"/>
      <c r="T147" s="39">
        <v>258</v>
      </c>
      <c r="U147" s="39"/>
      <c r="V147" s="39"/>
      <c r="W147" s="39"/>
      <c r="X147" s="39"/>
      <c r="Y147" s="39"/>
      <c r="Z147" s="39">
        <v>209.4</v>
      </c>
      <c r="AA147" s="39">
        <v>317.39999999999998</v>
      </c>
      <c r="AB147" s="39">
        <v>52</v>
      </c>
      <c r="AC147" s="39"/>
      <c r="AD147" s="39">
        <v>42</v>
      </c>
      <c r="AE147" s="39">
        <v>6</v>
      </c>
      <c r="AF147" s="39"/>
      <c r="AG147" s="39"/>
      <c r="AH147" s="39"/>
      <c r="AI147" s="39">
        <v>145</v>
      </c>
      <c r="AJ147" s="39"/>
      <c r="AK147" s="39"/>
      <c r="AL147" s="39">
        <v>636</v>
      </c>
      <c r="AM147" s="39"/>
      <c r="AN147" s="39"/>
      <c r="AO147" s="39"/>
      <c r="AP147" s="39"/>
      <c r="AQ147" s="39"/>
      <c r="AR147" s="39"/>
      <c r="AS147" s="39"/>
      <c r="AT147" s="39"/>
      <c r="AU147" s="39">
        <v>121.1</v>
      </c>
      <c r="AV147" s="39">
        <v>13000</v>
      </c>
      <c r="AW147" s="39"/>
      <c r="AX147" s="39"/>
      <c r="AY147" s="39"/>
    </row>
    <row r="148" spans="1:51" x14ac:dyDescent="0.25">
      <c r="A148" s="4"/>
      <c r="B148" s="4">
        <v>6404</v>
      </c>
      <c r="C148" s="4"/>
      <c r="D148" s="224" t="s">
        <v>476</v>
      </c>
      <c r="E148" s="3">
        <f t="shared" ref="E148:AY148" si="50">SUM(E149:E150)</f>
        <v>246572.5</v>
      </c>
      <c r="F148" s="3">
        <f t="shared" si="50"/>
        <v>177530</v>
      </c>
      <c r="G148" s="3">
        <f t="shared" si="50"/>
        <v>69042.5</v>
      </c>
      <c r="H148" s="3">
        <f t="shared" si="50"/>
        <v>1950</v>
      </c>
      <c r="I148" s="3">
        <f t="shared" si="50"/>
        <v>7286.4</v>
      </c>
      <c r="J148" s="3">
        <f t="shared" si="50"/>
        <v>6989</v>
      </c>
      <c r="K148" s="3">
        <f t="shared" si="50"/>
        <v>620</v>
      </c>
      <c r="L148" s="3">
        <f t="shared" si="50"/>
        <v>1459.2</v>
      </c>
      <c r="M148" s="3">
        <f t="shared" si="50"/>
        <v>405.6</v>
      </c>
      <c r="N148" s="3">
        <f t="shared" si="50"/>
        <v>1116</v>
      </c>
      <c r="O148" s="3">
        <f t="shared" si="50"/>
        <v>0</v>
      </c>
      <c r="P148" s="3">
        <f t="shared" si="50"/>
        <v>437</v>
      </c>
      <c r="Q148" s="3">
        <f t="shared" si="50"/>
        <v>1177.8</v>
      </c>
      <c r="R148" s="3">
        <f t="shared" si="50"/>
        <v>1076.4000000000001</v>
      </c>
      <c r="S148" s="3">
        <f t="shared" si="50"/>
        <v>780</v>
      </c>
      <c r="T148" s="3">
        <f t="shared" si="50"/>
        <v>3073.2</v>
      </c>
      <c r="U148" s="3">
        <f t="shared" si="50"/>
        <v>2254.1999999999998</v>
      </c>
      <c r="V148" s="3">
        <f t="shared" si="50"/>
        <v>4968.6000000000004</v>
      </c>
      <c r="W148" s="3">
        <f t="shared" si="50"/>
        <v>819</v>
      </c>
      <c r="X148" s="3">
        <f t="shared" si="50"/>
        <v>516</v>
      </c>
      <c r="Y148" s="3">
        <f t="shared" si="50"/>
        <v>1107.5999999999999</v>
      </c>
      <c r="Z148" s="3">
        <f t="shared" si="50"/>
        <v>3206.4</v>
      </c>
      <c r="AA148" s="3">
        <f t="shared" si="50"/>
        <v>0</v>
      </c>
      <c r="AB148" s="3">
        <f t="shared" si="50"/>
        <v>0</v>
      </c>
      <c r="AC148" s="3">
        <f t="shared" si="50"/>
        <v>4914</v>
      </c>
      <c r="AD148" s="3">
        <f t="shared" si="50"/>
        <v>1864.2</v>
      </c>
      <c r="AE148" s="3">
        <f t="shared" si="50"/>
        <v>787.8</v>
      </c>
      <c r="AF148" s="3">
        <f t="shared" si="50"/>
        <v>413.4</v>
      </c>
      <c r="AG148" s="3">
        <f t="shared" si="50"/>
        <v>2028</v>
      </c>
      <c r="AH148" s="3">
        <f t="shared" si="50"/>
        <v>647.4</v>
      </c>
      <c r="AI148" s="3">
        <f t="shared" si="50"/>
        <v>6089.9</v>
      </c>
      <c r="AJ148" s="3">
        <f t="shared" si="50"/>
        <v>951.6</v>
      </c>
      <c r="AK148" s="3">
        <f t="shared" si="50"/>
        <v>1755</v>
      </c>
      <c r="AL148" s="3">
        <f t="shared" si="50"/>
        <v>522.6</v>
      </c>
      <c r="AM148" s="3">
        <f t="shared" si="50"/>
        <v>390</v>
      </c>
      <c r="AN148" s="3">
        <f t="shared" si="50"/>
        <v>195</v>
      </c>
      <c r="AO148" s="3">
        <f t="shared" si="50"/>
        <v>360</v>
      </c>
      <c r="AP148" s="3">
        <f t="shared" si="50"/>
        <v>1466.4</v>
      </c>
      <c r="AQ148" s="3">
        <f t="shared" si="50"/>
        <v>835.2</v>
      </c>
      <c r="AR148" s="3">
        <f t="shared" si="50"/>
        <v>694.8</v>
      </c>
      <c r="AS148" s="3">
        <f t="shared" si="50"/>
        <v>0</v>
      </c>
      <c r="AT148" s="3">
        <f t="shared" si="50"/>
        <v>432</v>
      </c>
      <c r="AU148" s="3">
        <f t="shared" si="50"/>
        <v>1653.6</v>
      </c>
      <c r="AV148" s="3">
        <f t="shared" si="50"/>
        <v>1482</v>
      </c>
      <c r="AW148" s="3">
        <f t="shared" si="50"/>
        <v>1350</v>
      </c>
      <c r="AX148" s="3">
        <f t="shared" si="50"/>
        <v>967.2</v>
      </c>
      <c r="AY148" s="3">
        <f t="shared" si="50"/>
        <v>0</v>
      </c>
    </row>
    <row r="149" spans="1:51" s="37" customFormat="1" x14ac:dyDescent="0.25">
      <c r="A149" s="38"/>
      <c r="B149" s="38"/>
      <c r="C149" s="38">
        <v>64041</v>
      </c>
      <c r="D149" s="217" t="s">
        <v>477</v>
      </c>
      <c r="E149" s="39">
        <v>246460.1</v>
      </c>
      <c r="F149" s="39">
        <v>177417.60000000001</v>
      </c>
      <c r="G149" s="39">
        <v>69042.5</v>
      </c>
      <c r="H149" s="39">
        <v>1950</v>
      </c>
      <c r="I149" s="39">
        <v>7286.4</v>
      </c>
      <c r="J149" s="39">
        <v>6989</v>
      </c>
      <c r="K149" s="39">
        <v>620</v>
      </c>
      <c r="L149" s="39">
        <v>1459.2</v>
      </c>
      <c r="M149" s="39">
        <v>405.6</v>
      </c>
      <c r="N149" s="39">
        <v>1116</v>
      </c>
      <c r="O149" s="39"/>
      <c r="P149" s="39">
        <v>437</v>
      </c>
      <c r="Q149" s="39">
        <v>1177.8</v>
      </c>
      <c r="R149" s="39">
        <v>1076.4000000000001</v>
      </c>
      <c r="S149" s="39">
        <v>780</v>
      </c>
      <c r="T149" s="39">
        <v>3073.2</v>
      </c>
      <c r="U149" s="39">
        <v>2254.1999999999998</v>
      </c>
      <c r="V149" s="39">
        <v>4968.6000000000004</v>
      </c>
      <c r="W149" s="39">
        <v>819</v>
      </c>
      <c r="X149" s="39">
        <v>516</v>
      </c>
      <c r="Y149" s="39">
        <v>1107.5999999999999</v>
      </c>
      <c r="Z149" s="39">
        <v>3206.4</v>
      </c>
      <c r="AA149" s="39"/>
      <c r="AB149" s="39"/>
      <c r="AC149" s="39">
        <v>4914</v>
      </c>
      <c r="AD149" s="39">
        <v>1864.2</v>
      </c>
      <c r="AE149" s="39">
        <v>787.8</v>
      </c>
      <c r="AF149" s="39">
        <v>413.4</v>
      </c>
      <c r="AG149" s="39">
        <v>2028</v>
      </c>
      <c r="AH149" s="39">
        <v>647.4</v>
      </c>
      <c r="AI149" s="39">
        <v>6089.9</v>
      </c>
      <c r="AJ149" s="39">
        <v>951.6</v>
      </c>
      <c r="AK149" s="39">
        <v>1755</v>
      </c>
      <c r="AL149" s="39">
        <v>522.6</v>
      </c>
      <c r="AM149" s="39">
        <v>390</v>
      </c>
      <c r="AN149" s="39">
        <v>195</v>
      </c>
      <c r="AO149" s="39">
        <v>360</v>
      </c>
      <c r="AP149" s="39">
        <v>1466.4</v>
      </c>
      <c r="AQ149" s="39">
        <v>835.2</v>
      </c>
      <c r="AR149" s="39">
        <v>694.8</v>
      </c>
      <c r="AS149" s="39"/>
      <c r="AT149" s="39">
        <v>432</v>
      </c>
      <c r="AU149" s="39">
        <v>1653.6</v>
      </c>
      <c r="AV149" s="39">
        <v>1482</v>
      </c>
      <c r="AW149" s="39">
        <v>1350</v>
      </c>
      <c r="AX149" s="39">
        <v>967.2</v>
      </c>
      <c r="AY149" s="39"/>
    </row>
    <row r="150" spans="1:51" s="37" customFormat="1" x14ac:dyDescent="0.25">
      <c r="A150" s="38"/>
      <c r="B150" s="38"/>
      <c r="C150" s="38">
        <v>64042</v>
      </c>
      <c r="D150" s="217" t="s">
        <v>475</v>
      </c>
      <c r="E150" s="39">
        <v>112.4</v>
      </c>
      <c r="F150" s="39">
        <v>112.4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x14ac:dyDescent="0.25">
      <c r="A151" s="4"/>
      <c r="B151" s="4">
        <v>6405</v>
      </c>
      <c r="C151" s="4"/>
      <c r="D151" s="218" t="s">
        <v>479</v>
      </c>
      <c r="E151" s="3">
        <f>SUM(E152:E158)</f>
        <v>109352.5</v>
      </c>
      <c r="F151" s="3">
        <f>SUM(F152:F158)</f>
        <v>24436.2</v>
      </c>
      <c r="G151" s="3">
        <f t="shared" ref="G151:X151" si="51">SUM(G152:G158)</f>
        <v>84916.299999999988</v>
      </c>
      <c r="H151" s="3">
        <f t="shared" si="51"/>
        <v>80</v>
      </c>
      <c r="I151" s="3">
        <f t="shared" si="51"/>
        <v>10954</v>
      </c>
      <c r="J151" s="3">
        <f t="shared" si="51"/>
        <v>7830</v>
      </c>
      <c r="K151" s="3">
        <f t="shared" si="51"/>
        <v>1849</v>
      </c>
      <c r="L151" s="3">
        <f t="shared" si="51"/>
        <v>1390.9</v>
      </c>
      <c r="M151" s="3">
        <f t="shared" si="51"/>
        <v>257.7</v>
      </c>
      <c r="N151" s="3">
        <f t="shared" si="51"/>
        <v>8</v>
      </c>
      <c r="O151" s="3">
        <f t="shared" si="51"/>
        <v>43270</v>
      </c>
      <c r="P151" s="3">
        <f t="shared" si="51"/>
        <v>10672</v>
      </c>
      <c r="Q151" s="3">
        <f t="shared" si="51"/>
        <v>406</v>
      </c>
      <c r="R151" s="3">
        <f t="shared" si="51"/>
        <v>174.6</v>
      </c>
      <c r="S151" s="3">
        <f t="shared" si="51"/>
        <v>160</v>
      </c>
      <c r="T151" s="3">
        <f t="shared" si="51"/>
        <v>821.1</v>
      </c>
      <c r="U151" s="3">
        <f t="shared" si="51"/>
        <v>176</v>
      </c>
      <c r="V151" s="3">
        <f t="shared" si="51"/>
        <v>1277</v>
      </c>
      <c r="W151" s="3">
        <f t="shared" si="51"/>
        <v>175</v>
      </c>
      <c r="X151" s="3">
        <f t="shared" si="51"/>
        <v>46</v>
      </c>
      <c r="Y151" s="3">
        <f>SUM(Y152:Y158)</f>
        <v>285.5</v>
      </c>
      <c r="Z151" s="3">
        <f>SUM(Z152:Z158)</f>
        <v>470.4</v>
      </c>
      <c r="AA151" s="3">
        <f t="shared" ref="AA151:AX151" si="52">SUM(AA152:AA158)</f>
        <v>0</v>
      </c>
      <c r="AB151" s="3">
        <f t="shared" si="52"/>
        <v>0</v>
      </c>
      <c r="AC151" s="3">
        <f t="shared" si="52"/>
        <v>946.2</v>
      </c>
      <c r="AD151" s="3">
        <f t="shared" si="52"/>
        <v>461.4</v>
      </c>
      <c r="AE151" s="3">
        <f t="shared" si="52"/>
        <v>146.30000000000001</v>
      </c>
      <c r="AF151" s="3">
        <f t="shared" si="52"/>
        <v>108</v>
      </c>
      <c r="AG151" s="3">
        <f t="shared" si="52"/>
        <v>66</v>
      </c>
      <c r="AH151" s="3">
        <f t="shared" si="52"/>
        <v>218</v>
      </c>
      <c r="AI151" s="3">
        <f t="shared" si="52"/>
        <v>71</v>
      </c>
      <c r="AJ151" s="3">
        <f t="shared" si="52"/>
        <v>82</v>
      </c>
      <c r="AK151" s="3">
        <f t="shared" si="52"/>
        <v>365</v>
      </c>
      <c r="AL151" s="3">
        <f t="shared" si="52"/>
        <v>98</v>
      </c>
      <c r="AM151" s="3">
        <f t="shared" si="52"/>
        <v>11.4</v>
      </c>
      <c r="AN151" s="3">
        <f t="shared" si="52"/>
        <v>19</v>
      </c>
      <c r="AO151" s="3">
        <f t="shared" si="52"/>
        <v>3</v>
      </c>
      <c r="AP151" s="3">
        <f t="shared" si="52"/>
        <v>115</v>
      </c>
      <c r="AQ151" s="3">
        <f t="shared" si="52"/>
        <v>172</v>
      </c>
      <c r="AR151" s="3">
        <f t="shared" si="52"/>
        <v>153.1</v>
      </c>
      <c r="AS151" s="3">
        <f t="shared" si="52"/>
        <v>1052.1000000000001</v>
      </c>
      <c r="AT151" s="3">
        <f t="shared" si="52"/>
        <v>30</v>
      </c>
      <c r="AU151" s="3">
        <f t="shared" si="52"/>
        <v>161</v>
      </c>
      <c r="AV151" s="3">
        <f t="shared" si="52"/>
        <v>56</v>
      </c>
      <c r="AW151" s="3">
        <f t="shared" si="52"/>
        <v>115.1</v>
      </c>
      <c r="AX151" s="3">
        <f t="shared" si="52"/>
        <v>163.5</v>
      </c>
      <c r="AY151" s="3"/>
    </row>
    <row r="152" spans="1:51" s="37" customFormat="1" x14ac:dyDescent="0.25">
      <c r="A152" s="38"/>
      <c r="B152" s="38"/>
      <c r="C152" s="38">
        <v>64051</v>
      </c>
      <c r="D152" s="217" t="s">
        <v>480</v>
      </c>
      <c r="E152" s="39">
        <v>2739.3</v>
      </c>
      <c r="F152" s="39"/>
      <c r="G152" s="39">
        <v>2739.3</v>
      </c>
      <c r="H152" s="39"/>
      <c r="I152" s="39">
        <v>1582.3</v>
      </c>
      <c r="J152" s="39">
        <v>900</v>
      </c>
      <c r="K152" s="39">
        <v>239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>
        <v>18</v>
      </c>
      <c r="AT152" s="39"/>
      <c r="AU152" s="39"/>
      <c r="AV152" s="39"/>
      <c r="AW152" s="39"/>
      <c r="AX152" s="39"/>
      <c r="AY152" s="39"/>
    </row>
    <row r="153" spans="1:51" s="37" customFormat="1" x14ac:dyDescent="0.25">
      <c r="A153" s="38"/>
      <c r="B153" s="38"/>
      <c r="C153" s="38">
        <v>64052</v>
      </c>
      <c r="D153" s="217" t="s">
        <v>481</v>
      </c>
      <c r="E153" s="39">
        <v>7989.9</v>
      </c>
      <c r="F153" s="39">
        <v>6403.3</v>
      </c>
      <c r="G153" s="39">
        <v>1586.6</v>
      </c>
      <c r="H153" s="39">
        <v>10</v>
      </c>
      <c r="I153" s="39">
        <v>80</v>
      </c>
      <c r="J153" s="39">
        <v>180</v>
      </c>
      <c r="K153" s="39">
        <v>13</v>
      </c>
      <c r="L153" s="39">
        <v>24</v>
      </c>
      <c r="M153" s="39">
        <v>12</v>
      </c>
      <c r="N153" s="39">
        <v>8</v>
      </c>
      <c r="O153" s="39">
        <v>310</v>
      </c>
      <c r="P153" s="39">
        <v>200</v>
      </c>
      <c r="Q153" s="39">
        <v>24</v>
      </c>
      <c r="R153" s="39">
        <v>40</v>
      </c>
      <c r="S153" s="39">
        <v>10</v>
      </c>
      <c r="T153" s="39">
        <v>135.4</v>
      </c>
      <c r="U153" s="39">
        <v>10.8</v>
      </c>
      <c r="V153" s="39">
        <v>80</v>
      </c>
      <c r="W153" s="39">
        <v>16</v>
      </c>
      <c r="X153" s="39">
        <v>12</v>
      </c>
      <c r="Y153" s="39">
        <v>20</v>
      </c>
      <c r="Z153" s="39">
        <v>50.4</v>
      </c>
      <c r="AA153" s="39"/>
      <c r="AB153" s="39"/>
      <c r="AC153" s="39">
        <v>40</v>
      </c>
      <c r="AD153" s="39">
        <v>33.6</v>
      </c>
      <c r="AE153" s="39">
        <v>12</v>
      </c>
      <c r="AF153" s="39">
        <v>8</v>
      </c>
      <c r="AG153" s="39">
        <v>18</v>
      </c>
      <c r="AH153" s="39">
        <v>20</v>
      </c>
      <c r="AI153" s="39">
        <v>8</v>
      </c>
      <c r="AJ153" s="39">
        <v>20</v>
      </c>
      <c r="AK153" s="39">
        <v>6</v>
      </c>
      <c r="AL153" s="39">
        <v>20</v>
      </c>
      <c r="AM153" s="39">
        <v>3</v>
      </c>
      <c r="AN153" s="39">
        <v>4</v>
      </c>
      <c r="AO153" s="39">
        <v>3</v>
      </c>
      <c r="AP153" s="39">
        <v>16</v>
      </c>
      <c r="AQ153" s="39">
        <v>49</v>
      </c>
      <c r="AR153" s="39">
        <v>12</v>
      </c>
      <c r="AS153" s="39">
        <v>5.4</v>
      </c>
      <c r="AT153" s="39">
        <v>8</v>
      </c>
      <c r="AU153" s="39">
        <v>21</v>
      </c>
      <c r="AV153" s="39">
        <v>20</v>
      </c>
      <c r="AW153" s="39">
        <v>8</v>
      </c>
      <c r="AX153" s="39">
        <v>16</v>
      </c>
      <c r="AY153" s="39"/>
    </row>
    <row r="154" spans="1:51" s="37" customFormat="1" x14ac:dyDescent="0.25">
      <c r="A154" s="38"/>
      <c r="B154" s="38"/>
      <c r="C154" s="38">
        <v>64053</v>
      </c>
      <c r="D154" s="217" t="s">
        <v>482</v>
      </c>
      <c r="E154" s="39">
        <v>22131.3</v>
      </c>
      <c r="F154" s="39">
        <v>2856.1</v>
      </c>
      <c r="G154" s="39">
        <v>19275.2</v>
      </c>
      <c r="H154" s="39"/>
      <c r="I154" s="39">
        <v>600</v>
      </c>
      <c r="J154" s="39">
        <v>580</v>
      </c>
      <c r="K154" s="39">
        <v>138</v>
      </c>
      <c r="L154" s="39">
        <v>30</v>
      </c>
      <c r="M154" s="39">
        <v>33.200000000000003</v>
      </c>
      <c r="N154" s="39"/>
      <c r="O154" s="39">
        <v>12955</v>
      </c>
      <c r="P154" s="39">
        <v>4041</v>
      </c>
      <c r="Q154" s="39">
        <v>62.5</v>
      </c>
      <c r="R154" s="39">
        <v>19.399999999999999</v>
      </c>
      <c r="S154" s="39">
        <v>10</v>
      </c>
      <c r="T154" s="39">
        <v>105</v>
      </c>
      <c r="U154" s="39">
        <v>24</v>
      </c>
      <c r="V154" s="39">
        <v>84</v>
      </c>
      <c r="W154" s="39"/>
      <c r="X154" s="39"/>
      <c r="Y154" s="39">
        <v>25.5</v>
      </c>
      <c r="Z154" s="39">
        <v>42</v>
      </c>
      <c r="AA154" s="39"/>
      <c r="AB154" s="39"/>
      <c r="AC154" s="39">
        <v>146</v>
      </c>
      <c r="AD154" s="39">
        <v>52.8</v>
      </c>
      <c r="AE154" s="39">
        <v>50</v>
      </c>
      <c r="AF154" s="39">
        <v>6</v>
      </c>
      <c r="AG154" s="39">
        <v>10</v>
      </c>
      <c r="AH154" s="39">
        <v>48</v>
      </c>
      <c r="AI154" s="39">
        <v>10</v>
      </c>
      <c r="AJ154" s="39"/>
      <c r="AK154" s="39">
        <v>21</v>
      </c>
      <c r="AL154" s="39">
        <v>20</v>
      </c>
      <c r="AM154" s="39">
        <v>4</v>
      </c>
      <c r="AN154" s="39"/>
      <c r="AO154" s="39"/>
      <c r="AP154" s="39">
        <v>24</v>
      </c>
      <c r="AQ154" s="39"/>
      <c r="AR154" s="39">
        <v>30</v>
      </c>
      <c r="AS154" s="39">
        <v>40.299999999999997</v>
      </c>
      <c r="AT154" s="39"/>
      <c r="AU154" s="39">
        <v>15</v>
      </c>
      <c r="AV154" s="39"/>
      <c r="AW154" s="39">
        <v>15</v>
      </c>
      <c r="AX154" s="39">
        <v>33.5</v>
      </c>
      <c r="AY154" s="39"/>
    </row>
    <row r="155" spans="1:51" s="37" customFormat="1" x14ac:dyDescent="0.25">
      <c r="A155" s="38"/>
      <c r="B155" s="38"/>
      <c r="C155" s="38">
        <v>64054</v>
      </c>
      <c r="D155" s="217" t="s">
        <v>483</v>
      </c>
      <c r="E155" s="39">
        <v>64697.7</v>
      </c>
      <c r="F155" s="39">
        <v>13359</v>
      </c>
      <c r="G155" s="39">
        <v>51338.7</v>
      </c>
      <c r="H155" s="39">
        <v>70</v>
      </c>
      <c r="I155" s="39">
        <v>8505.7000000000007</v>
      </c>
      <c r="J155" s="39">
        <v>4170</v>
      </c>
      <c r="K155" s="39">
        <v>1454</v>
      </c>
      <c r="L155" s="39">
        <v>146.4</v>
      </c>
      <c r="M155" s="39">
        <v>144.30000000000001</v>
      </c>
      <c r="N155" s="39"/>
      <c r="O155" s="39">
        <v>25562</v>
      </c>
      <c r="P155" s="39">
        <v>5564</v>
      </c>
      <c r="Q155" s="39">
        <v>284.5</v>
      </c>
      <c r="R155" s="39">
        <v>38.200000000000003</v>
      </c>
      <c r="S155" s="39">
        <v>110</v>
      </c>
      <c r="T155" s="39">
        <v>510.2</v>
      </c>
      <c r="U155" s="39">
        <v>128</v>
      </c>
      <c r="V155" s="39">
        <v>988</v>
      </c>
      <c r="W155" s="39">
        <v>76</v>
      </c>
      <c r="X155" s="39">
        <v>34</v>
      </c>
      <c r="Y155" s="39">
        <v>190</v>
      </c>
      <c r="Z155" s="39">
        <v>315.60000000000002</v>
      </c>
      <c r="AA155" s="39"/>
      <c r="AB155" s="39"/>
      <c r="AC155" s="39">
        <v>647.70000000000005</v>
      </c>
      <c r="AD155" s="39">
        <v>315</v>
      </c>
      <c r="AE155" s="39">
        <v>26.4</v>
      </c>
      <c r="AF155" s="39">
        <v>79</v>
      </c>
      <c r="AG155" s="39">
        <v>30</v>
      </c>
      <c r="AH155" s="39">
        <v>80</v>
      </c>
      <c r="AI155" s="39">
        <v>45</v>
      </c>
      <c r="AJ155" s="39">
        <v>55</v>
      </c>
      <c r="AK155" s="39">
        <v>298</v>
      </c>
      <c r="AL155" s="39">
        <v>58</v>
      </c>
      <c r="AM155" s="39"/>
      <c r="AN155" s="39">
        <v>15</v>
      </c>
      <c r="AO155" s="39"/>
      <c r="AP155" s="39">
        <v>36</v>
      </c>
      <c r="AQ155" s="39">
        <v>93</v>
      </c>
      <c r="AR155" s="39">
        <v>90.4</v>
      </c>
      <c r="AS155" s="39">
        <v>879.2</v>
      </c>
      <c r="AT155" s="39">
        <v>22</v>
      </c>
      <c r="AU155" s="39">
        <v>95</v>
      </c>
      <c r="AV155" s="39">
        <v>36</v>
      </c>
      <c r="AW155" s="39">
        <v>72.099999999999994</v>
      </c>
      <c r="AX155" s="39">
        <v>75</v>
      </c>
      <c r="AY155" s="39"/>
    </row>
    <row r="156" spans="1:51" s="37" customFormat="1" x14ac:dyDescent="0.25">
      <c r="A156" s="38"/>
      <c r="B156" s="38"/>
      <c r="C156" s="38">
        <v>64055</v>
      </c>
      <c r="D156" s="217" t="s">
        <v>484</v>
      </c>
      <c r="E156" s="39">
        <v>3103.8</v>
      </c>
      <c r="F156" s="39">
        <v>1602.8</v>
      </c>
      <c r="G156" s="39">
        <v>1501</v>
      </c>
      <c r="H156" s="39"/>
      <c r="I156" s="39">
        <v>96</v>
      </c>
      <c r="J156" s="39">
        <v>50</v>
      </c>
      <c r="K156" s="39"/>
      <c r="L156" s="39">
        <v>30</v>
      </c>
      <c r="M156" s="39">
        <v>20.2</v>
      </c>
      <c r="N156" s="39"/>
      <c r="O156" s="39"/>
      <c r="P156" s="39">
        <v>260</v>
      </c>
      <c r="Q156" s="39">
        <v>35</v>
      </c>
      <c r="R156" s="39">
        <v>37</v>
      </c>
      <c r="S156" s="39">
        <v>20</v>
      </c>
      <c r="T156" s="39">
        <v>58.5</v>
      </c>
      <c r="U156" s="39">
        <v>13.2</v>
      </c>
      <c r="V156" s="39">
        <v>125</v>
      </c>
      <c r="W156" s="39">
        <v>83</v>
      </c>
      <c r="X156" s="39"/>
      <c r="Y156" s="39">
        <v>42</v>
      </c>
      <c r="Z156" s="39">
        <v>62.4</v>
      </c>
      <c r="AA156" s="39"/>
      <c r="AB156" s="39"/>
      <c r="AC156" s="39">
        <v>112.5</v>
      </c>
      <c r="AD156" s="39">
        <v>60</v>
      </c>
      <c r="AE156" s="39">
        <v>57.9</v>
      </c>
      <c r="AF156" s="39">
        <v>15</v>
      </c>
      <c r="AG156" s="39"/>
      <c r="AH156" s="39">
        <v>50</v>
      </c>
      <c r="AI156" s="39">
        <v>8</v>
      </c>
      <c r="AJ156" s="39">
        <v>5</v>
      </c>
      <c r="AK156" s="39">
        <v>40</v>
      </c>
      <c r="AL156" s="39"/>
      <c r="AM156" s="39">
        <v>2.4</v>
      </c>
      <c r="AN156" s="39"/>
      <c r="AO156" s="39"/>
      <c r="AP156" s="39">
        <v>36</v>
      </c>
      <c r="AQ156" s="39">
        <v>20</v>
      </c>
      <c r="AR156" s="39">
        <v>20.7</v>
      </c>
      <c r="AS156" s="39">
        <v>67.2</v>
      </c>
      <c r="AT156" s="39"/>
      <c r="AU156" s="39">
        <v>30</v>
      </c>
      <c r="AV156" s="39"/>
      <c r="AW156" s="39">
        <v>5</v>
      </c>
      <c r="AX156" s="39">
        <v>39</v>
      </c>
      <c r="AY156" s="39"/>
    </row>
    <row r="157" spans="1:51" s="37" customFormat="1" x14ac:dyDescent="0.25">
      <c r="A157" s="38"/>
      <c r="B157" s="38"/>
      <c r="C157" s="38">
        <v>64056</v>
      </c>
      <c r="D157" s="217" t="s">
        <v>485</v>
      </c>
      <c r="E157" s="39">
        <v>5576</v>
      </c>
      <c r="F157" s="39">
        <v>161</v>
      </c>
      <c r="G157" s="39">
        <v>5415</v>
      </c>
      <c r="H157" s="39"/>
      <c r="I157" s="39">
        <v>90</v>
      </c>
      <c r="J157" s="39">
        <v>30</v>
      </c>
      <c r="K157" s="39">
        <v>5</v>
      </c>
      <c r="L157" s="39">
        <v>20</v>
      </c>
      <c r="M157" s="39">
        <v>48</v>
      </c>
      <c r="N157" s="39"/>
      <c r="O157" s="39">
        <v>4443</v>
      </c>
      <c r="P157" s="39">
        <v>607</v>
      </c>
      <c r="Q157" s="39"/>
      <c r="R157" s="39">
        <v>40</v>
      </c>
      <c r="S157" s="39">
        <v>10</v>
      </c>
      <c r="T157" s="39">
        <v>12</v>
      </c>
      <c r="U157" s="39"/>
      <c r="V157" s="39"/>
      <c r="W157" s="39"/>
      <c r="X157" s="39"/>
      <c r="Y157" s="39">
        <v>8</v>
      </c>
      <c r="Z157" s="39"/>
      <c r="AA157" s="39"/>
      <c r="AB157" s="39"/>
      <c r="AC157" s="39"/>
      <c r="AD157" s="39"/>
      <c r="AE157" s="39"/>
      <c r="AF157" s="39"/>
      <c r="AG157" s="39">
        <v>8</v>
      </c>
      <c r="AH157" s="39">
        <v>20</v>
      </c>
      <c r="AI157" s="39"/>
      <c r="AJ157" s="39">
        <v>2</v>
      </c>
      <c r="AK157" s="39"/>
      <c r="AL157" s="39"/>
      <c r="AM157" s="39">
        <v>2</v>
      </c>
      <c r="AN157" s="39"/>
      <c r="AO157" s="39"/>
      <c r="AP157" s="39">
        <v>3</v>
      </c>
      <c r="AQ157" s="39">
        <v>10</v>
      </c>
      <c r="AR157" s="39"/>
      <c r="AS157" s="39">
        <v>42</v>
      </c>
      <c r="AT157" s="39"/>
      <c r="AU157" s="39"/>
      <c r="AV157" s="39"/>
      <c r="AW157" s="39">
        <v>15</v>
      </c>
      <c r="AX157" s="39"/>
      <c r="AY157" s="39"/>
    </row>
    <row r="158" spans="1:51" s="37" customFormat="1" x14ac:dyDescent="0.25">
      <c r="A158" s="38"/>
      <c r="B158" s="38"/>
      <c r="C158" s="38">
        <v>64058</v>
      </c>
      <c r="D158" s="217" t="s">
        <v>486</v>
      </c>
      <c r="E158" s="39">
        <v>3114.5</v>
      </c>
      <c r="F158" s="39">
        <v>54</v>
      </c>
      <c r="G158" s="39">
        <v>3060.5</v>
      </c>
      <c r="H158" s="39"/>
      <c r="I158" s="39"/>
      <c r="J158" s="39">
        <v>1920</v>
      </c>
      <c r="K158" s="39"/>
      <c r="L158" s="39">
        <v>1140.5</v>
      </c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x14ac:dyDescent="0.25">
      <c r="A159" s="4"/>
      <c r="B159" s="4">
        <v>6406</v>
      </c>
      <c r="C159" s="4"/>
      <c r="D159" s="218" t="s">
        <v>487</v>
      </c>
      <c r="E159" s="3">
        <f t="shared" ref="E159:AY159" si="53">SUM(E160:E163)</f>
        <v>105783.1</v>
      </c>
      <c r="F159" s="3">
        <f t="shared" si="53"/>
        <v>30401.199999999997</v>
      </c>
      <c r="G159" s="3">
        <f t="shared" si="53"/>
        <v>75381.899999999994</v>
      </c>
      <c r="H159" s="3">
        <f t="shared" si="53"/>
        <v>77</v>
      </c>
      <c r="I159" s="3">
        <f t="shared" si="53"/>
        <v>658.8</v>
      </c>
      <c r="J159" s="3">
        <f t="shared" si="53"/>
        <v>330</v>
      </c>
      <c r="K159" s="3">
        <f t="shared" si="53"/>
        <v>342</v>
      </c>
      <c r="L159" s="3">
        <f t="shared" si="53"/>
        <v>229.5</v>
      </c>
      <c r="M159" s="3">
        <f t="shared" si="53"/>
        <v>142.19999999999999</v>
      </c>
      <c r="N159" s="3">
        <f t="shared" si="53"/>
        <v>0</v>
      </c>
      <c r="O159" s="3">
        <f t="shared" si="53"/>
        <v>52529</v>
      </c>
      <c r="P159" s="3">
        <f t="shared" si="53"/>
        <v>11895.599999999999</v>
      </c>
      <c r="Q159" s="3">
        <f t="shared" si="53"/>
        <v>608</v>
      </c>
      <c r="R159" s="3">
        <f t="shared" si="53"/>
        <v>78.599999999999994</v>
      </c>
      <c r="S159" s="3">
        <f t="shared" si="53"/>
        <v>2835</v>
      </c>
      <c r="T159" s="3">
        <f t="shared" si="53"/>
        <v>688.09999999999991</v>
      </c>
      <c r="U159" s="3">
        <f t="shared" si="53"/>
        <v>136.30000000000001</v>
      </c>
      <c r="V159" s="3">
        <f t="shared" si="53"/>
        <v>573.59999999999991</v>
      </c>
      <c r="W159" s="3">
        <f t="shared" si="53"/>
        <v>80.400000000000006</v>
      </c>
      <c r="X159" s="3">
        <f t="shared" si="53"/>
        <v>166</v>
      </c>
      <c r="Y159" s="3">
        <f t="shared" si="53"/>
        <v>298.2</v>
      </c>
      <c r="Z159" s="3">
        <f t="shared" si="53"/>
        <v>753.6</v>
      </c>
      <c r="AA159" s="3">
        <f t="shared" si="53"/>
        <v>0</v>
      </c>
      <c r="AB159" s="3">
        <f t="shared" si="53"/>
        <v>0</v>
      </c>
      <c r="AC159" s="3">
        <f t="shared" si="53"/>
        <v>528.1</v>
      </c>
      <c r="AD159" s="3">
        <f t="shared" si="53"/>
        <v>223.4</v>
      </c>
      <c r="AE159" s="3">
        <f t="shared" si="53"/>
        <v>117.3</v>
      </c>
      <c r="AF159" s="3">
        <f t="shared" si="53"/>
        <v>96</v>
      </c>
      <c r="AG159" s="3">
        <f t="shared" si="53"/>
        <v>127.2</v>
      </c>
      <c r="AH159" s="3">
        <f t="shared" si="53"/>
        <v>92.8</v>
      </c>
      <c r="AI159" s="3">
        <f t="shared" si="53"/>
        <v>73.600000000000009</v>
      </c>
      <c r="AJ159" s="3">
        <f t="shared" si="53"/>
        <v>28</v>
      </c>
      <c r="AK159" s="3">
        <f t="shared" si="53"/>
        <v>234</v>
      </c>
      <c r="AL159" s="3">
        <f t="shared" si="53"/>
        <v>39.5</v>
      </c>
      <c r="AM159" s="3">
        <f t="shared" si="53"/>
        <v>15</v>
      </c>
      <c r="AN159" s="3">
        <f t="shared" si="53"/>
        <v>21</v>
      </c>
      <c r="AO159" s="3">
        <f t="shared" si="53"/>
        <v>13</v>
      </c>
      <c r="AP159" s="3">
        <f t="shared" si="53"/>
        <v>92.2</v>
      </c>
      <c r="AQ159" s="3">
        <f t="shared" si="53"/>
        <v>132</v>
      </c>
      <c r="AR159" s="3">
        <f t="shared" si="53"/>
        <v>162</v>
      </c>
      <c r="AS159" s="3">
        <f t="shared" si="53"/>
        <v>252.3</v>
      </c>
      <c r="AT159" s="3">
        <f t="shared" si="53"/>
        <v>42</v>
      </c>
      <c r="AU159" s="3">
        <f t="shared" si="53"/>
        <v>430.8</v>
      </c>
      <c r="AV159" s="3">
        <f t="shared" si="53"/>
        <v>46</v>
      </c>
      <c r="AW159" s="3">
        <f t="shared" si="53"/>
        <v>88.8</v>
      </c>
      <c r="AX159" s="3">
        <f t="shared" si="53"/>
        <v>105</v>
      </c>
      <c r="AY159" s="3">
        <f t="shared" si="53"/>
        <v>0</v>
      </c>
    </row>
    <row r="160" spans="1:51" s="37" customFormat="1" x14ac:dyDescent="0.25">
      <c r="A160" s="38"/>
      <c r="B160" s="38"/>
      <c r="C160" s="38">
        <v>64061</v>
      </c>
      <c r="D160" s="217" t="s">
        <v>488</v>
      </c>
      <c r="E160" s="39">
        <v>64802.3</v>
      </c>
      <c r="F160" s="39">
        <v>20267.3</v>
      </c>
      <c r="G160" s="39">
        <v>44535</v>
      </c>
      <c r="H160" s="39">
        <v>45</v>
      </c>
      <c r="I160" s="39">
        <v>390</v>
      </c>
      <c r="J160" s="39">
        <v>210</v>
      </c>
      <c r="K160" s="39">
        <v>30</v>
      </c>
      <c r="L160" s="39">
        <v>138.6</v>
      </c>
      <c r="M160" s="39">
        <v>64.8</v>
      </c>
      <c r="N160" s="39"/>
      <c r="O160" s="39">
        <v>31956</v>
      </c>
      <c r="P160" s="39">
        <v>6764.4</v>
      </c>
      <c r="Q160" s="39">
        <v>318</v>
      </c>
      <c r="R160" s="39">
        <v>48</v>
      </c>
      <c r="S160" s="39">
        <v>1274.8</v>
      </c>
      <c r="T160" s="39">
        <v>378.4</v>
      </c>
      <c r="U160" s="39">
        <v>81.599999999999994</v>
      </c>
      <c r="V160" s="39">
        <v>363.9</v>
      </c>
      <c r="W160" s="39">
        <v>48</v>
      </c>
      <c r="X160" s="39">
        <v>108</v>
      </c>
      <c r="Y160" s="39">
        <v>166.4</v>
      </c>
      <c r="Z160" s="39">
        <v>480</v>
      </c>
      <c r="AA160" s="39"/>
      <c r="AB160" s="39"/>
      <c r="AC160" s="39">
        <v>312</v>
      </c>
      <c r="AD160" s="39">
        <v>121.2</v>
      </c>
      <c r="AE160" s="39">
        <v>70.099999999999994</v>
      </c>
      <c r="AF160" s="39">
        <v>60</v>
      </c>
      <c r="AG160" s="39">
        <v>78</v>
      </c>
      <c r="AH160" s="39">
        <v>53</v>
      </c>
      <c r="AI160" s="5">
        <v>42</v>
      </c>
      <c r="AJ160" s="39">
        <v>18</v>
      </c>
      <c r="AK160" s="39">
        <v>118.8</v>
      </c>
      <c r="AL160" s="39">
        <v>24</v>
      </c>
      <c r="AM160" s="39">
        <v>9</v>
      </c>
      <c r="AN160" s="39">
        <v>12.5</v>
      </c>
      <c r="AO160" s="39">
        <v>9</v>
      </c>
      <c r="AP160" s="39">
        <v>55.2</v>
      </c>
      <c r="AQ160" s="39">
        <v>78</v>
      </c>
      <c r="AR160" s="39">
        <v>90</v>
      </c>
      <c r="AS160" s="39">
        <v>115.5</v>
      </c>
      <c r="AT160" s="39">
        <v>24</v>
      </c>
      <c r="AU160" s="39">
        <v>232.8</v>
      </c>
      <c r="AV160" s="39">
        <v>26</v>
      </c>
      <c r="AW160" s="39">
        <v>60</v>
      </c>
      <c r="AX160" s="39">
        <v>60</v>
      </c>
      <c r="AY160" s="39"/>
    </row>
    <row r="161" spans="1:51" s="37" customFormat="1" x14ac:dyDescent="0.25">
      <c r="A161" s="38"/>
      <c r="B161" s="38"/>
      <c r="C161" s="38">
        <v>64063</v>
      </c>
      <c r="D161" s="217" t="s">
        <v>489</v>
      </c>
      <c r="E161" s="39">
        <v>40616.400000000001</v>
      </c>
      <c r="F161" s="39">
        <v>10107.4</v>
      </c>
      <c r="G161" s="39">
        <v>30509</v>
      </c>
      <c r="H161" s="39">
        <v>32</v>
      </c>
      <c r="I161" s="39">
        <v>268.8</v>
      </c>
      <c r="J161" s="39">
        <v>120</v>
      </c>
      <c r="K161" s="39">
        <v>22</v>
      </c>
      <c r="L161" s="39">
        <v>90.9</v>
      </c>
      <c r="M161" s="39">
        <v>56.7</v>
      </c>
      <c r="N161" s="39"/>
      <c r="O161" s="39">
        <v>20573</v>
      </c>
      <c r="P161" s="39">
        <v>5131.2</v>
      </c>
      <c r="Q161" s="39">
        <v>290</v>
      </c>
      <c r="R161" s="39">
        <v>30.6</v>
      </c>
      <c r="S161" s="39">
        <v>1560.2</v>
      </c>
      <c r="T161" s="39">
        <v>309.7</v>
      </c>
      <c r="U161" s="39">
        <v>54.7</v>
      </c>
      <c r="V161" s="39">
        <v>209.7</v>
      </c>
      <c r="W161" s="39">
        <v>32.4</v>
      </c>
      <c r="X161" s="39">
        <v>58</v>
      </c>
      <c r="Y161" s="39">
        <v>118.8</v>
      </c>
      <c r="Z161" s="39">
        <v>273.60000000000002</v>
      </c>
      <c r="AA161" s="39"/>
      <c r="AB161" s="39"/>
      <c r="AC161" s="39">
        <v>216.1</v>
      </c>
      <c r="AD161" s="39">
        <v>97.2</v>
      </c>
      <c r="AE161" s="39">
        <v>47.2</v>
      </c>
      <c r="AF161" s="39">
        <v>36</v>
      </c>
      <c r="AG161" s="39">
        <v>49.2</v>
      </c>
      <c r="AH161" s="39">
        <v>34.799999999999997</v>
      </c>
      <c r="AI161" s="39">
        <v>30.4</v>
      </c>
      <c r="AJ161" s="39">
        <v>8</v>
      </c>
      <c r="AK161" s="39">
        <v>115.2</v>
      </c>
      <c r="AL161" s="39">
        <v>15.5</v>
      </c>
      <c r="AM161" s="39">
        <v>6</v>
      </c>
      <c r="AN161" s="39">
        <v>8.5</v>
      </c>
      <c r="AO161" s="39">
        <v>4</v>
      </c>
      <c r="AP161" s="39">
        <v>36</v>
      </c>
      <c r="AQ161" s="39">
        <v>54</v>
      </c>
      <c r="AR161" s="39">
        <v>72</v>
      </c>
      <c r="AS161" s="39">
        <v>136.80000000000001</v>
      </c>
      <c r="AT161" s="39">
        <v>18</v>
      </c>
      <c r="AU161" s="39">
        <v>198</v>
      </c>
      <c r="AV161" s="39">
        <v>20</v>
      </c>
      <c r="AW161" s="39">
        <v>28.8</v>
      </c>
      <c r="AX161" s="39">
        <v>45</v>
      </c>
      <c r="AY161" s="39"/>
    </row>
    <row r="162" spans="1:51" s="37" customFormat="1" x14ac:dyDescent="0.25">
      <c r="A162" s="38"/>
      <c r="B162" s="38"/>
      <c r="C162" s="38">
        <v>64064</v>
      </c>
      <c r="D162" s="217" t="s">
        <v>490</v>
      </c>
      <c r="E162" s="39">
        <v>44.4</v>
      </c>
      <c r="F162" s="39">
        <v>26.5</v>
      </c>
      <c r="G162" s="39">
        <v>17.899999999999999</v>
      </c>
      <c r="H162" s="39"/>
      <c r="I162" s="39"/>
      <c r="J162" s="39"/>
      <c r="K162" s="39"/>
      <c r="L162" s="39"/>
      <c r="M162" s="39">
        <v>0.7</v>
      </c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>
        <v>3</v>
      </c>
      <c r="Z162" s="39"/>
      <c r="AA162" s="39"/>
      <c r="AB162" s="39"/>
      <c r="AC162" s="39"/>
      <c r="AD162" s="39">
        <v>5</v>
      </c>
      <c r="AE162" s="39"/>
      <c r="AF162" s="39"/>
      <c r="AG162" s="39"/>
      <c r="AH162" s="39">
        <v>5</v>
      </c>
      <c r="AI162" s="39">
        <v>1.2</v>
      </c>
      <c r="AJ162" s="39">
        <v>2</v>
      </c>
      <c r="AK162" s="39"/>
      <c r="AL162" s="39"/>
      <c r="AM162" s="39"/>
      <c r="AN162" s="39"/>
      <c r="AO162" s="39"/>
      <c r="AP162" s="39">
        <v>1</v>
      </c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s="37" customFormat="1" x14ac:dyDescent="0.25">
      <c r="A163" s="38"/>
      <c r="B163" s="38"/>
      <c r="C163" s="38">
        <v>64068</v>
      </c>
      <c r="D163" s="217" t="s">
        <v>486</v>
      </c>
      <c r="E163" s="39">
        <v>320</v>
      </c>
      <c r="F163" s="39"/>
      <c r="G163" s="39">
        <v>320</v>
      </c>
      <c r="H163" s="39"/>
      <c r="I163" s="39"/>
      <c r="J163" s="39"/>
      <c r="K163" s="39">
        <v>290</v>
      </c>
      <c r="L163" s="39"/>
      <c r="M163" s="39">
        <v>20</v>
      </c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>
        <v>10</v>
      </c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1:51" x14ac:dyDescent="0.25">
      <c r="A164" s="4"/>
      <c r="B164" s="4">
        <v>6498</v>
      </c>
      <c r="C164" s="4"/>
      <c r="D164" s="218" t="s">
        <v>491</v>
      </c>
      <c r="E164" s="3">
        <f>SUM(E165)</f>
        <v>1263</v>
      </c>
      <c r="F164" s="3">
        <f t="shared" ref="F164:X164" si="54">SUM(F165)</f>
        <v>0</v>
      </c>
      <c r="G164" s="3">
        <f t="shared" si="54"/>
        <v>1263</v>
      </c>
      <c r="H164" s="3">
        <f t="shared" si="54"/>
        <v>0</v>
      </c>
      <c r="I164" s="3">
        <f t="shared" si="54"/>
        <v>1089</v>
      </c>
      <c r="J164" s="3">
        <f t="shared" si="54"/>
        <v>0</v>
      </c>
      <c r="K164" s="3">
        <f t="shared" si="54"/>
        <v>20</v>
      </c>
      <c r="L164" s="3">
        <f t="shared" si="54"/>
        <v>0</v>
      </c>
      <c r="M164" s="3">
        <f t="shared" si="54"/>
        <v>0</v>
      </c>
      <c r="N164" s="3">
        <f t="shared" si="54"/>
        <v>0</v>
      </c>
      <c r="O164" s="3">
        <f t="shared" si="54"/>
        <v>0</v>
      </c>
      <c r="P164" s="3">
        <f t="shared" si="54"/>
        <v>0</v>
      </c>
      <c r="Q164" s="3">
        <f t="shared" si="54"/>
        <v>0</v>
      </c>
      <c r="R164" s="3">
        <f t="shared" si="54"/>
        <v>0</v>
      </c>
      <c r="S164" s="3">
        <f t="shared" si="54"/>
        <v>0</v>
      </c>
      <c r="T164" s="3">
        <f t="shared" si="54"/>
        <v>0</v>
      </c>
      <c r="U164" s="3">
        <f t="shared" si="54"/>
        <v>0</v>
      </c>
      <c r="V164" s="3">
        <f t="shared" si="54"/>
        <v>0</v>
      </c>
      <c r="W164" s="3">
        <f t="shared" si="54"/>
        <v>0</v>
      </c>
      <c r="X164" s="3">
        <f t="shared" si="54"/>
        <v>0</v>
      </c>
      <c r="Y164" s="3">
        <f>SUM(Y165)</f>
        <v>0</v>
      </c>
      <c r="Z164" s="3">
        <f>SUM(Z165)</f>
        <v>0</v>
      </c>
      <c r="AA164" s="3">
        <f t="shared" ref="AA164:AY164" si="55">SUM(AA165)</f>
        <v>0</v>
      </c>
      <c r="AB164" s="3">
        <f t="shared" si="55"/>
        <v>0</v>
      </c>
      <c r="AC164" s="3">
        <f t="shared" si="55"/>
        <v>0</v>
      </c>
      <c r="AD164" s="3">
        <f t="shared" si="55"/>
        <v>0</v>
      </c>
      <c r="AE164" s="3">
        <f t="shared" si="55"/>
        <v>0</v>
      </c>
      <c r="AF164" s="3">
        <f t="shared" si="55"/>
        <v>0</v>
      </c>
      <c r="AG164" s="3">
        <f t="shared" si="55"/>
        <v>0</v>
      </c>
      <c r="AH164" s="3">
        <f t="shared" si="55"/>
        <v>0</v>
      </c>
      <c r="AI164" s="3">
        <f t="shared" si="55"/>
        <v>0</v>
      </c>
      <c r="AJ164" s="3">
        <f t="shared" si="55"/>
        <v>0</v>
      </c>
      <c r="AK164" s="3">
        <f t="shared" si="55"/>
        <v>0</v>
      </c>
      <c r="AL164" s="3">
        <f t="shared" si="55"/>
        <v>0</v>
      </c>
      <c r="AM164" s="3">
        <f t="shared" si="55"/>
        <v>0</v>
      </c>
      <c r="AN164" s="3">
        <f t="shared" si="55"/>
        <v>0</v>
      </c>
      <c r="AO164" s="3">
        <f t="shared" si="55"/>
        <v>0</v>
      </c>
      <c r="AP164" s="3">
        <f t="shared" si="55"/>
        <v>0</v>
      </c>
      <c r="AQ164" s="3">
        <f t="shared" si="55"/>
        <v>0</v>
      </c>
      <c r="AR164" s="3">
        <f t="shared" si="55"/>
        <v>0</v>
      </c>
      <c r="AS164" s="3">
        <f t="shared" si="55"/>
        <v>154</v>
      </c>
      <c r="AT164" s="3">
        <f t="shared" si="55"/>
        <v>0</v>
      </c>
      <c r="AU164" s="3">
        <f t="shared" si="55"/>
        <v>0</v>
      </c>
      <c r="AV164" s="3">
        <f t="shared" si="55"/>
        <v>0</v>
      </c>
      <c r="AW164" s="3">
        <f t="shared" si="55"/>
        <v>0</v>
      </c>
      <c r="AX164" s="3">
        <f t="shared" si="55"/>
        <v>0</v>
      </c>
      <c r="AY164" s="3">
        <f t="shared" si="55"/>
        <v>0</v>
      </c>
    </row>
    <row r="165" spans="1:51" s="37" customFormat="1" x14ac:dyDescent="0.25">
      <c r="A165" s="38"/>
      <c r="B165" s="38"/>
      <c r="C165" s="38">
        <v>64981</v>
      </c>
      <c r="D165" s="217" t="s">
        <v>491</v>
      </c>
      <c r="E165" s="39">
        <v>1263</v>
      </c>
      <c r="F165" s="39"/>
      <c r="G165" s="39">
        <v>1263</v>
      </c>
      <c r="H165" s="39"/>
      <c r="I165" s="39">
        <v>1089</v>
      </c>
      <c r="J165" s="39"/>
      <c r="K165" s="39">
        <v>20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>
        <v>154</v>
      </c>
      <c r="AT165" s="39"/>
      <c r="AU165" s="39"/>
      <c r="AV165" s="39"/>
      <c r="AW165" s="39"/>
      <c r="AX165" s="39"/>
      <c r="AY165" s="39"/>
    </row>
    <row r="166" spans="1:51" ht="15.75" x14ac:dyDescent="0.3">
      <c r="A166" s="102"/>
      <c r="B166" s="102"/>
      <c r="C166" s="102"/>
      <c r="D166" s="225" t="s">
        <v>492</v>
      </c>
      <c r="E166" s="3">
        <f>SUM(E167:E167)</f>
        <v>525089</v>
      </c>
      <c r="F166" s="3">
        <f t="shared" ref="F166:AW166" si="56">SUM(F167:F167)</f>
        <v>0</v>
      </c>
      <c r="G166" s="3">
        <f t="shared" si="56"/>
        <v>525089</v>
      </c>
      <c r="H166" s="3">
        <f t="shared" si="56"/>
        <v>0</v>
      </c>
      <c r="I166" s="3">
        <f t="shared" si="56"/>
        <v>0</v>
      </c>
      <c r="J166" s="3">
        <f t="shared" si="56"/>
        <v>0</v>
      </c>
      <c r="K166" s="3">
        <f t="shared" si="56"/>
        <v>0</v>
      </c>
      <c r="L166" s="3">
        <f t="shared" si="56"/>
        <v>0</v>
      </c>
      <c r="M166" s="3">
        <f t="shared" si="56"/>
        <v>0</v>
      </c>
      <c r="N166" s="3">
        <f t="shared" si="56"/>
        <v>0</v>
      </c>
      <c r="O166" s="3">
        <f t="shared" si="56"/>
        <v>0</v>
      </c>
      <c r="P166" s="3">
        <f t="shared" si="56"/>
        <v>0</v>
      </c>
      <c r="Q166" s="3">
        <f t="shared" si="56"/>
        <v>0</v>
      </c>
      <c r="R166" s="3">
        <f t="shared" si="56"/>
        <v>0</v>
      </c>
      <c r="S166" s="3">
        <f t="shared" si="56"/>
        <v>0</v>
      </c>
      <c r="T166" s="3">
        <f t="shared" si="56"/>
        <v>0</v>
      </c>
      <c r="U166" s="3">
        <f t="shared" si="56"/>
        <v>0</v>
      </c>
      <c r="V166" s="3">
        <f t="shared" si="56"/>
        <v>0</v>
      </c>
      <c r="W166" s="3">
        <f t="shared" si="56"/>
        <v>0</v>
      </c>
      <c r="X166" s="3">
        <f t="shared" si="56"/>
        <v>0</v>
      </c>
      <c r="Y166" s="3">
        <f t="shared" si="56"/>
        <v>0</v>
      </c>
      <c r="Z166" s="3">
        <f t="shared" si="56"/>
        <v>0</v>
      </c>
      <c r="AA166" s="3">
        <f t="shared" si="56"/>
        <v>0</v>
      </c>
      <c r="AB166" s="3">
        <f t="shared" si="56"/>
        <v>0</v>
      </c>
      <c r="AC166" s="3">
        <f t="shared" si="56"/>
        <v>0</v>
      </c>
      <c r="AD166" s="3">
        <f t="shared" si="56"/>
        <v>0</v>
      </c>
      <c r="AE166" s="3">
        <f t="shared" si="56"/>
        <v>0</v>
      </c>
      <c r="AF166" s="3">
        <f t="shared" si="56"/>
        <v>0</v>
      </c>
      <c r="AG166" s="3">
        <f t="shared" si="56"/>
        <v>0</v>
      </c>
      <c r="AH166" s="3">
        <f t="shared" si="56"/>
        <v>0</v>
      </c>
      <c r="AI166" s="3">
        <f t="shared" si="56"/>
        <v>0</v>
      </c>
      <c r="AJ166" s="3">
        <f t="shared" si="56"/>
        <v>0</v>
      </c>
      <c r="AK166" s="3">
        <f t="shared" si="56"/>
        <v>0</v>
      </c>
      <c r="AL166" s="3">
        <f t="shared" si="56"/>
        <v>0</v>
      </c>
      <c r="AM166" s="3">
        <f t="shared" si="56"/>
        <v>0</v>
      </c>
      <c r="AN166" s="3">
        <f t="shared" si="56"/>
        <v>0</v>
      </c>
      <c r="AO166" s="3">
        <f t="shared" si="56"/>
        <v>0</v>
      </c>
      <c r="AP166" s="3">
        <f t="shared" si="56"/>
        <v>0</v>
      </c>
      <c r="AQ166" s="3">
        <f t="shared" si="56"/>
        <v>0</v>
      </c>
      <c r="AR166" s="3">
        <f t="shared" si="56"/>
        <v>0</v>
      </c>
      <c r="AS166" s="3">
        <f t="shared" si="56"/>
        <v>0</v>
      </c>
      <c r="AT166" s="3">
        <f t="shared" si="56"/>
        <v>0</v>
      </c>
      <c r="AU166" s="3">
        <f t="shared" si="56"/>
        <v>0</v>
      </c>
      <c r="AV166" s="3">
        <f t="shared" si="56"/>
        <v>0</v>
      </c>
      <c r="AW166" s="3">
        <f t="shared" si="56"/>
        <v>0</v>
      </c>
      <c r="AX166" s="3">
        <f>SUM(AX167:AX167)</f>
        <v>0</v>
      </c>
      <c r="AY166" s="3">
        <f>SUM(AY167:AY167)</f>
        <v>525089</v>
      </c>
    </row>
    <row r="167" spans="1:51" s="28" customFormat="1" x14ac:dyDescent="0.25">
      <c r="A167" s="34">
        <v>66</v>
      </c>
      <c r="B167" s="26"/>
      <c r="C167" s="26"/>
      <c r="D167" s="218" t="s">
        <v>493</v>
      </c>
      <c r="E167" s="3">
        <v>525089</v>
      </c>
      <c r="F167" s="3"/>
      <c r="G167" s="3">
        <v>525089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>
        <v>525089</v>
      </c>
    </row>
    <row r="168" spans="1:51" x14ac:dyDescent="0.25">
      <c r="A168" s="102"/>
      <c r="B168" s="102"/>
      <c r="C168" s="102"/>
      <c r="D168" s="226" t="s">
        <v>494</v>
      </c>
      <c r="E168" s="3">
        <f t="shared" ref="E168:AY168" si="57">SUM(E169,E195)</f>
        <v>3536653.6</v>
      </c>
      <c r="F168" s="3">
        <f t="shared" si="57"/>
        <v>206796.3</v>
      </c>
      <c r="G168" s="3">
        <f t="shared" si="57"/>
        <v>3329857.3</v>
      </c>
      <c r="H168" s="3">
        <f t="shared" si="57"/>
        <v>19880</v>
      </c>
      <c r="I168" s="3">
        <f t="shared" si="57"/>
        <v>5302</v>
      </c>
      <c r="J168" s="3">
        <f t="shared" si="57"/>
        <v>5000</v>
      </c>
      <c r="K168" s="3">
        <f t="shared" si="57"/>
        <v>119</v>
      </c>
      <c r="L168" s="3">
        <f t="shared" si="57"/>
        <v>288208</v>
      </c>
      <c r="M168" s="3">
        <f t="shared" si="57"/>
        <v>10571</v>
      </c>
      <c r="N168" s="3">
        <f t="shared" si="57"/>
        <v>0</v>
      </c>
      <c r="O168" s="3">
        <f t="shared" si="57"/>
        <v>21184</v>
      </c>
      <c r="P168" s="3">
        <f t="shared" si="57"/>
        <v>34737</v>
      </c>
      <c r="Q168" s="3">
        <f t="shared" si="57"/>
        <v>10400</v>
      </c>
      <c r="R168" s="3">
        <f t="shared" si="57"/>
        <v>25</v>
      </c>
      <c r="S168" s="3">
        <f t="shared" si="57"/>
        <v>5748</v>
      </c>
      <c r="T168" s="3">
        <f t="shared" si="57"/>
        <v>34515</v>
      </c>
      <c r="U168" s="3">
        <f t="shared" si="57"/>
        <v>436</v>
      </c>
      <c r="V168" s="3">
        <f t="shared" si="57"/>
        <v>637190</v>
      </c>
      <c r="W168" s="3">
        <f t="shared" si="57"/>
        <v>306</v>
      </c>
      <c r="X168" s="3">
        <f t="shared" si="57"/>
        <v>60</v>
      </c>
      <c r="Y168" s="3">
        <f t="shared" si="57"/>
        <v>3570</v>
      </c>
      <c r="Z168" s="3">
        <f t="shared" si="57"/>
        <v>51772</v>
      </c>
      <c r="AA168" s="3">
        <f t="shared" si="57"/>
        <v>5234.8</v>
      </c>
      <c r="AB168" s="3">
        <f t="shared" si="57"/>
        <v>36701.200000000004</v>
      </c>
      <c r="AC168" s="3">
        <f t="shared" si="57"/>
        <v>17932</v>
      </c>
      <c r="AD168" s="3">
        <f t="shared" si="57"/>
        <v>80748.3</v>
      </c>
      <c r="AE168" s="3">
        <f t="shared" si="57"/>
        <v>2548</v>
      </c>
      <c r="AF168" s="3">
        <f t="shared" si="57"/>
        <v>455</v>
      </c>
      <c r="AG168" s="3">
        <f t="shared" si="57"/>
        <v>910099.5</v>
      </c>
      <c r="AH168" s="3">
        <f t="shared" si="57"/>
        <v>1058.0999999999999</v>
      </c>
      <c r="AI168" s="3">
        <f t="shared" si="57"/>
        <v>1444.8</v>
      </c>
      <c r="AJ168" s="3">
        <f t="shared" si="57"/>
        <v>3453</v>
      </c>
      <c r="AK168" s="3">
        <f t="shared" si="57"/>
        <v>125</v>
      </c>
      <c r="AL168" s="3">
        <f t="shared" si="57"/>
        <v>3142</v>
      </c>
      <c r="AM168" s="3">
        <f t="shared" si="57"/>
        <v>22</v>
      </c>
      <c r="AN168" s="3">
        <f t="shared" si="57"/>
        <v>0</v>
      </c>
      <c r="AO168" s="3">
        <f t="shared" si="57"/>
        <v>0</v>
      </c>
      <c r="AP168" s="3">
        <f t="shared" si="57"/>
        <v>23622</v>
      </c>
      <c r="AQ168" s="3">
        <f t="shared" si="57"/>
        <v>24847</v>
      </c>
      <c r="AR168" s="3">
        <f t="shared" si="57"/>
        <v>9837</v>
      </c>
      <c r="AS168" s="3">
        <f t="shared" si="57"/>
        <v>2</v>
      </c>
      <c r="AT168" s="3">
        <f t="shared" si="57"/>
        <v>9</v>
      </c>
      <c r="AU168" s="3">
        <f t="shared" si="57"/>
        <v>47416.600000000006</v>
      </c>
      <c r="AV168" s="3">
        <f t="shared" si="57"/>
        <v>36</v>
      </c>
      <c r="AW168" s="3">
        <f t="shared" si="57"/>
        <v>11049</v>
      </c>
      <c r="AX168" s="3">
        <f t="shared" si="57"/>
        <v>897</v>
      </c>
      <c r="AY168" s="3">
        <f t="shared" si="57"/>
        <v>1020155</v>
      </c>
    </row>
    <row r="169" spans="1:51" x14ac:dyDescent="0.25">
      <c r="A169" s="1">
        <v>62</v>
      </c>
      <c r="B169" s="4"/>
      <c r="C169" s="4"/>
      <c r="D169" s="224" t="s">
        <v>495</v>
      </c>
      <c r="E169" s="3">
        <f>SUM(E170,E173,E182,E191,E193)</f>
        <v>1983790.8</v>
      </c>
      <c r="F169" s="3">
        <f t="shared" ref="F169:AY169" si="58">SUM(F170,F173,F182,F191,F193)</f>
        <v>206796.3</v>
      </c>
      <c r="G169" s="3">
        <f t="shared" si="58"/>
        <v>1776994.4999999998</v>
      </c>
      <c r="H169" s="3">
        <f t="shared" si="58"/>
        <v>19880</v>
      </c>
      <c r="I169" s="3">
        <f t="shared" si="58"/>
        <v>4851</v>
      </c>
      <c r="J169" s="3">
        <f t="shared" si="58"/>
        <v>5000</v>
      </c>
      <c r="K169" s="3">
        <f t="shared" si="58"/>
        <v>99</v>
      </c>
      <c r="L169" s="3">
        <f t="shared" si="58"/>
        <v>84500</v>
      </c>
      <c r="M169" s="3">
        <f t="shared" si="58"/>
        <v>10020</v>
      </c>
      <c r="N169" s="3">
        <f t="shared" si="58"/>
        <v>0</v>
      </c>
      <c r="O169" s="3">
        <f t="shared" si="58"/>
        <v>19489</v>
      </c>
      <c r="P169" s="3">
        <f t="shared" si="58"/>
        <v>13477</v>
      </c>
      <c r="Q169" s="3">
        <f t="shared" si="58"/>
        <v>900</v>
      </c>
      <c r="R169" s="3">
        <f t="shared" si="58"/>
        <v>25</v>
      </c>
      <c r="S169" s="3">
        <f t="shared" si="58"/>
        <v>2987</v>
      </c>
      <c r="T169" s="3">
        <f t="shared" si="58"/>
        <v>6370</v>
      </c>
      <c r="U169" s="3">
        <f t="shared" si="58"/>
        <v>360</v>
      </c>
      <c r="V169" s="3">
        <f t="shared" si="58"/>
        <v>581788</v>
      </c>
      <c r="W169" s="3">
        <f t="shared" si="58"/>
        <v>65</v>
      </c>
      <c r="X169" s="3">
        <f t="shared" si="58"/>
        <v>10</v>
      </c>
      <c r="Y169" s="3">
        <f t="shared" si="58"/>
        <v>3120</v>
      </c>
      <c r="Z169" s="3">
        <f t="shared" si="58"/>
        <v>44245.5</v>
      </c>
      <c r="AA169" s="3">
        <f t="shared" si="58"/>
        <v>5209.8</v>
      </c>
      <c r="AB169" s="3">
        <f t="shared" si="58"/>
        <v>36662.200000000004</v>
      </c>
      <c r="AC169" s="3">
        <f t="shared" si="58"/>
        <v>90</v>
      </c>
      <c r="AD169" s="3">
        <f t="shared" si="58"/>
        <v>3078</v>
      </c>
      <c r="AE169" s="3">
        <f t="shared" si="58"/>
        <v>1930</v>
      </c>
      <c r="AF169" s="3">
        <f t="shared" si="58"/>
        <v>45</v>
      </c>
      <c r="AG169" s="3">
        <f t="shared" si="58"/>
        <v>889084</v>
      </c>
      <c r="AH169" s="3">
        <f t="shared" si="58"/>
        <v>222.8</v>
      </c>
      <c r="AI169" s="3">
        <f t="shared" si="58"/>
        <v>1444.8</v>
      </c>
      <c r="AJ169" s="3">
        <f t="shared" si="58"/>
        <v>3453</v>
      </c>
      <c r="AK169" s="3">
        <f t="shared" si="58"/>
        <v>50</v>
      </c>
      <c r="AL169" s="3">
        <f t="shared" si="58"/>
        <v>3142</v>
      </c>
      <c r="AM169" s="3">
        <f t="shared" si="58"/>
        <v>10</v>
      </c>
      <c r="AN169" s="3">
        <f t="shared" si="58"/>
        <v>0</v>
      </c>
      <c r="AO169" s="3">
        <f t="shared" si="58"/>
        <v>0</v>
      </c>
      <c r="AP169" s="3">
        <f t="shared" si="58"/>
        <v>2050</v>
      </c>
      <c r="AQ169" s="3">
        <f t="shared" si="58"/>
        <v>47</v>
      </c>
      <c r="AR169" s="3">
        <f t="shared" si="58"/>
        <v>0</v>
      </c>
      <c r="AS169" s="3">
        <f t="shared" si="58"/>
        <v>2</v>
      </c>
      <c r="AT169" s="3">
        <f t="shared" si="58"/>
        <v>0</v>
      </c>
      <c r="AU169" s="3">
        <f t="shared" si="58"/>
        <v>33121.4</v>
      </c>
      <c r="AV169" s="3">
        <f t="shared" si="58"/>
        <v>36</v>
      </c>
      <c r="AW169" s="3">
        <f t="shared" si="58"/>
        <v>50</v>
      </c>
      <c r="AX169" s="3">
        <f t="shared" si="58"/>
        <v>80</v>
      </c>
      <c r="AY169" s="3">
        <f t="shared" si="58"/>
        <v>799668</v>
      </c>
    </row>
    <row r="170" spans="1:51" x14ac:dyDescent="0.25">
      <c r="A170" s="4"/>
      <c r="B170" s="4">
        <v>6201</v>
      </c>
      <c r="C170" s="4"/>
      <c r="D170" s="224" t="s">
        <v>496</v>
      </c>
      <c r="E170" s="3">
        <f>SUM(E171:E172)</f>
        <v>868871</v>
      </c>
      <c r="F170" s="3">
        <f t="shared" ref="F170:AY170" si="59">SUM(F171:F172)</f>
        <v>0</v>
      </c>
      <c r="G170" s="3">
        <f t="shared" si="59"/>
        <v>868871</v>
      </c>
      <c r="H170" s="3">
        <f t="shared" si="59"/>
        <v>0</v>
      </c>
      <c r="I170" s="3">
        <f t="shared" si="59"/>
        <v>0</v>
      </c>
      <c r="J170" s="3">
        <f t="shared" si="59"/>
        <v>0</v>
      </c>
      <c r="K170" s="3">
        <f t="shared" si="59"/>
        <v>0</v>
      </c>
      <c r="L170" s="3">
        <f t="shared" si="59"/>
        <v>0</v>
      </c>
      <c r="M170" s="3">
        <f t="shared" si="59"/>
        <v>0</v>
      </c>
      <c r="N170" s="3">
        <f t="shared" si="59"/>
        <v>0</v>
      </c>
      <c r="O170" s="3">
        <f t="shared" si="59"/>
        <v>0</v>
      </c>
      <c r="P170" s="3">
        <f t="shared" si="59"/>
        <v>0</v>
      </c>
      <c r="Q170" s="3">
        <f t="shared" si="59"/>
        <v>0</v>
      </c>
      <c r="R170" s="3">
        <f t="shared" si="59"/>
        <v>0</v>
      </c>
      <c r="S170" s="3">
        <f t="shared" si="59"/>
        <v>0</v>
      </c>
      <c r="T170" s="3">
        <f t="shared" si="59"/>
        <v>0</v>
      </c>
      <c r="U170" s="3">
        <f t="shared" si="59"/>
        <v>0</v>
      </c>
      <c r="V170" s="3">
        <f t="shared" si="59"/>
        <v>0</v>
      </c>
      <c r="W170" s="3">
        <f t="shared" si="59"/>
        <v>0</v>
      </c>
      <c r="X170" s="3">
        <f t="shared" si="59"/>
        <v>0</v>
      </c>
      <c r="Y170" s="3">
        <f t="shared" si="59"/>
        <v>0</v>
      </c>
      <c r="Z170" s="3">
        <f t="shared" si="59"/>
        <v>0</v>
      </c>
      <c r="AA170" s="3">
        <f t="shared" si="59"/>
        <v>0</v>
      </c>
      <c r="AB170" s="3">
        <f t="shared" si="59"/>
        <v>0</v>
      </c>
      <c r="AC170" s="3">
        <f t="shared" si="59"/>
        <v>0</v>
      </c>
      <c r="AD170" s="3">
        <f t="shared" si="59"/>
        <v>0</v>
      </c>
      <c r="AE170" s="3">
        <f t="shared" si="59"/>
        <v>0</v>
      </c>
      <c r="AF170" s="3">
        <f t="shared" si="59"/>
        <v>0</v>
      </c>
      <c r="AG170" s="3">
        <f t="shared" si="59"/>
        <v>868871</v>
      </c>
      <c r="AH170" s="3">
        <f t="shared" si="59"/>
        <v>0</v>
      </c>
      <c r="AI170" s="3">
        <f t="shared" si="59"/>
        <v>0</v>
      </c>
      <c r="AJ170" s="3">
        <f t="shared" si="59"/>
        <v>0</v>
      </c>
      <c r="AK170" s="3">
        <f t="shared" si="59"/>
        <v>0</v>
      </c>
      <c r="AL170" s="3">
        <f t="shared" si="59"/>
        <v>0</v>
      </c>
      <c r="AM170" s="3">
        <f t="shared" si="59"/>
        <v>0</v>
      </c>
      <c r="AN170" s="3">
        <f t="shared" si="59"/>
        <v>0</v>
      </c>
      <c r="AO170" s="3">
        <f t="shared" si="59"/>
        <v>0</v>
      </c>
      <c r="AP170" s="3">
        <f t="shared" si="59"/>
        <v>0</v>
      </c>
      <c r="AQ170" s="3">
        <f t="shared" si="59"/>
        <v>0</v>
      </c>
      <c r="AR170" s="3">
        <f t="shared" si="59"/>
        <v>0</v>
      </c>
      <c r="AS170" s="3">
        <f t="shared" si="59"/>
        <v>0</v>
      </c>
      <c r="AT170" s="3">
        <f t="shared" si="59"/>
        <v>0</v>
      </c>
      <c r="AU170" s="3">
        <f t="shared" si="59"/>
        <v>0</v>
      </c>
      <c r="AV170" s="3">
        <f t="shared" si="59"/>
        <v>0</v>
      </c>
      <c r="AW170" s="3">
        <f t="shared" si="59"/>
        <v>0</v>
      </c>
      <c r="AX170" s="3">
        <f t="shared" si="59"/>
        <v>0</v>
      </c>
      <c r="AY170" s="3">
        <f t="shared" si="59"/>
        <v>0</v>
      </c>
    </row>
    <row r="171" spans="1:51" s="37" customFormat="1" x14ac:dyDescent="0.25">
      <c r="A171" s="38"/>
      <c r="B171" s="38"/>
      <c r="C171" s="38">
        <v>62012</v>
      </c>
      <c r="D171" s="212"/>
      <c r="E171" s="39">
        <v>392539</v>
      </c>
      <c r="F171" s="39"/>
      <c r="G171" s="39">
        <v>392539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>
        <v>392539</v>
      </c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s="37" customFormat="1" x14ac:dyDescent="0.25">
      <c r="A172" s="38"/>
      <c r="B172" s="38"/>
      <c r="C172" s="38">
        <v>62013</v>
      </c>
      <c r="D172" s="212"/>
      <c r="E172" s="39">
        <v>476332</v>
      </c>
      <c r="F172" s="39"/>
      <c r="G172" s="39">
        <v>476332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>
        <v>476332</v>
      </c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x14ac:dyDescent="0.25">
      <c r="A173" s="4"/>
      <c r="B173" s="4">
        <v>6202</v>
      </c>
      <c r="C173" s="4"/>
      <c r="D173" s="224" t="s">
        <v>497</v>
      </c>
      <c r="E173" s="3">
        <f>SUM(E174:E181)</f>
        <v>914182.10000000009</v>
      </c>
      <c r="F173" s="3">
        <f t="shared" ref="F173:AY173" si="60">SUM(F174:F181)</f>
        <v>166937.29999999999</v>
      </c>
      <c r="G173" s="3">
        <f t="shared" si="60"/>
        <v>747244.79999999993</v>
      </c>
      <c r="H173" s="3">
        <f t="shared" si="60"/>
        <v>200</v>
      </c>
      <c r="I173" s="3">
        <f t="shared" si="60"/>
        <v>4536</v>
      </c>
      <c r="J173" s="3">
        <f t="shared" si="60"/>
        <v>5000</v>
      </c>
      <c r="K173" s="3">
        <f t="shared" si="60"/>
        <v>22</v>
      </c>
      <c r="L173" s="3">
        <f t="shared" si="60"/>
        <v>84500</v>
      </c>
      <c r="M173" s="3">
        <f t="shared" si="60"/>
        <v>10020</v>
      </c>
      <c r="N173" s="3">
        <f t="shared" si="60"/>
        <v>0</v>
      </c>
      <c r="O173" s="3">
        <f t="shared" si="60"/>
        <v>11778</v>
      </c>
      <c r="P173" s="3">
        <f t="shared" si="60"/>
        <v>2269</v>
      </c>
      <c r="Q173" s="3">
        <f t="shared" si="60"/>
        <v>600</v>
      </c>
      <c r="R173" s="3">
        <f t="shared" si="60"/>
        <v>0</v>
      </c>
      <c r="S173" s="3">
        <f t="shared" si="60"/>
        <v>2987</v>
      </c>
      <c r="T173" s="3">
        <f t="shared" si="60"/>
        <v>6370</v>
      </c>
      <c r="U173" s="3">
        <f t="shared" si="60"/>
        <v>200</v>
      </c>
      <c r="V173" s="3">
        <f t="shared" si="60"/>
        <v>581538</v>
      </c>
      <c r="W173" s="3">
        <f t="shared" si="60"/>
        <v>0</v>
      </c>
      <c r="X173" s="3">
        <f t="shared" si="60"/>
        <v>10</v>
      </c>
      <c r="Y173" s="3">
        <f t="shared" si="60"/>
        <v>3000</v>
      </c>
      <c r="Z173" s="3">
        <f t="shared" si="60"/>
        <v>8814.1</v>
      </c>
      <c r="AA173" s="3">
        <f t="shared" si="60"/>
        <v>1495.7</v>
      </c>
      <c r="AB173" s="3">
        <f t="shared" si="60"/>
        <v>3956.2</v>
      </c>
      <c r="AC173" s="3">
        <f t="shared" si="60"/>
        <v>0</v>
      </c>
      <c r="AD173" s="3">
        <f t="shared" si="60"/>
        <v>664</v>
      </c>
      <c r="AE173" s="3">
        <f t="shared" si="60"/>
        <v>930</v>
      </c>
      <c r="AF173" s="3">
        <f t="shared" si="60"/>
        <v>0</v>
      </c>
      <c r="AG173" s="3">
        <f t="shared" si="60"/>
        <v>4200</v>
      </c>
      <c r="AH173" s="3">
        <f t="shared" si="60"/>
        <v>0</v>
      </c>
      <c r="AI173" s="3">
        <f t="shared" si="60"/>
        <v>68.8</v>
      </c>
      <c r="AJ173" s="3">
        <f t="shared" si="60"/>
        <v>0</v>
      </c>
      <c r="AK173" s="3">
        <f t="shared" si="60"/>
        <v>0</v>
      </c>
      <c r="AL173" s="3">
        <f t="shared" si="60"/>
        <v>2514</v>
      </c>
      <c r="AM173" s="3">
        <f t="shared" si="60"/>
        <v>10</v>
      </c>
      <c r="AN173" s="3">
        <f t="shared" si="60"/>
        <v>0</v>
      </c>
      <c r="AO173" s="3">
        <f t="shared" si="60"/>
        <v>0</v>
      </c>
      <c r="AP173" s="3">
        <f t="shared" si="60"/>
        <v>0</v>
      </c>
      <c r="AQ173" s="3">
        <f t="shared" si="60"/>
        <v>0</v>
      </c>
      <c r="AR173" s="3">
        <f t="shared" si="60"/>
        <v>0</v>
      </c>
      <c r="AS173" s="3">
        <f t="shared" si="60"/>
        <v>2</v>
      </c>
      <c r="AT173" s="3">
        <f t="shared" si="60"/>
        <v>0</v>
      </c>
      <c r="AU173" s="3">
        <f t="shared" si="60"/>
        <v>11560</v>
      </c>
      <c r="AV173" s="3">
        <f t="shared" si="60"/>
        <v>0</v>
      </c>
      <c r="AW173" s="3">
        <f t="shared" si="60"/>
        <v>0</v>
      </c>
      <c r="AX173" s="3">
        <f t="shared" si="60"/>
        <v>0</v>
      </c>
      <c r="AY173" s="3">
        <f t="shared" si="60"/>
        <v>0</v>
      </c>
    </row>
    <row r="174" spans="1:51" s="37" customFormat="1" ht="27" x14ac:dyDescent="0.25">
      <c r="A174" s="38"/>
      <c r="B174" s="38"/>
      <c r="C174" s="38">
        <v>62021</v>
      </c>
      <c r="D174" s="214" t="s">
        <v>498</v>
      </c>
      <c r="E174" s="39">
        <v>185984.7</v>
      </c>
      <c r="F174" s="39">
        <v>27453.8</v>
      </c>
      <c r="G174" s="39">
        <v>158530.9</v>
      </c>
      <c r="H174" s="39"/>
      <c r="I174" s="39">
        <v>1536</v>
      </c>
      <c r="J174" s="39"/>
      <c r="K174" s="39">
        <v>22</v>
      </c>
      <c r="L174" s="39"/>
      <c r="M174" s="39"/>
      <c r="N174" s="39"/>
      <c r="O174" s="39">
        <v>4480</v>
      </c>
      <c r="P174" s="39">
        <v>37</v>
      </c>
      <c r="Q174" s="39">
        <v>66</v>
      </c>
      <c r="R174" s="39"/>
      <c r="S174" s="39"/>
      <c r="T174" s="39"/>
      <c r="U174" s="39"/>
      <c r="V174" s="39">
        <v>152355</v>
      </c>
      <c r="W174" s="39"/>
      <c r="X174" s="39"/>
      <c r="Y174" s="39"/>
      <c r="Z174" s="39">
        <v>32.9</v>
      </c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>
        <v>2</v>
      </c>
      <c r="AT174" s="39"/>
      <c r="AU174" s="39"/>
      <c r="AV174" s="39"/>
      <c r="AW174" s="39"/>
      <c r="AX174" s="39"/>
      <c r="AY174" s="39"/>
    </row>
    <row r="175" spans="1:51" s="37" customFormat="1" x14ac:dyDescent="0.25">
      <c r="A175" s="38"/>
      <c r="B175" s="38"/>
      <c r="C175" s="38">
        <v>62022</v>
      </c>
      <c r="D175" s="214" t="s">
        <v>499</v>
      </c>
      <c r="E175" s="39">
        <v>307993</v>
      </c>
      <c r="F175" s="39">
        <v>5922.8</v>
      </c>
      <c r="G175" s="39">
        <v>302070.2</v>
      </c>
      <c r="H175" s="39">
        <v>200</v>
      </c>
      <c r="I175" s="39"/>
      <c r="J175" s="39"/>
      <c r="K175" s="39"/>
      <c r="L175" s="39"/>
      <c r="M175" s="39"/>
      <c r="N175" s="39"/>
      <c r="O175" s="39">
        <v>7298</v>
      </c>
      <c r="P175" s="39">
        <v>2200</v>
      </c>
      <c r="Q175" s="39">
        <v>54</v>
      </c>
      <c r="R175" s="39"/>
      <c r="S175" s="39"/>
      <c r="T175" s="39"/>
      <c r="U175" s="39"/>
      <c r="V175" s="39">
        <v>292076.2</v>
      </c>
      <c r="W175" s="39"/>
      <c r="X175" s="39"/>
      <c r="Y175" s="39"/>
      <c r="Z175" s="39"/>
      <c r="AA175" s="39">
        <v>22</v>
      </c>
      <c r="AB175" s="39">
        <v>20</v>
      </c>
      <c r="AC175" s="39"/>
      <c r="AD175" s="39"/>
      <c r="AE175" s="39">
        <v>200</v>
      </c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s="37" customFormat="1" x14ac:dyDescent="0.25">
      <c r="A176" s="38"/>
      <c r="B176" s="38"/>
      <c r="C176" s="38">
        <v>62023</v>
      </c>
      <c r="D176" s="214" t="s">
        <v>500</v>
      </c>
      <c r="E176" s="39">
        <v>17124.2</v>
      </c>
      <c r="F176" s="39">
        <v>6747.4</v>
      </c>
      <c r="G176" s="39">
        <v>10376.799999999999</v>
      </c>
      <c r="H176" s="39"/>
      <c r="I176" s="39"/>
      <c r="J176" s="39"/>
      <c r="K176" s="39"/>
      <c r="L176" s="39"/>
      <c r="M176" s="39">
        <v>20</v>
      </c>
      <c r="N176" s="39"/>
      <c r="O176" s="39"/>
      <c r="P176" s="39"/>
      <c r="Q176" s="39"/>
      <c r="R176" s="39"/>
      <c r="S176" s="39"/>
      <c r="T176" s="39">
        <v>6250</v>
      </c>
      <c r="U176" s="39"/>
      <c r="V176" s="39">
        <v>1106.8</v>
      </c>
      <c r="W176" s="39"/>
      <c r="X176" s="39"/>
      <c r="Y176" s="39">
        <v>3000</v>
      </c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s="37" customFormat="1" x14ac:dyDescent="0.25">
      <c r="A177" s="38"/>
      <c r="B177" s="38"/>
      <c r="C177" s="38">
        <v>62024</v>
      </c>
      <c r="D177" s="214" t="s">
        <v>501</v>
      </c>
      <c r="E177" s="39">
        <v>19072.3</v>
      </c>
      <c r="F177" s="39">
        <v>12572.3</v>
      </c>
      <c r="G177" s="39">
        <v>6500</v>
      </c>
      <c r="H177" s="39"/>
      <c r="I177" s="39">
        <v>3000</v>
      </c>
      <c r="J177" s="39">
        <v>1000</v>
      </c>
      <c r="K177" s="39"/>
      <c r="L177" s="39">
        <v>2500</v>
      </c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s="37" customFormat="1" x14ac:dyDescent="0.25">
      <c r="A178" s="38"/>
      <c r="B178" s="38"/>
      <c r="C178" s="38">
        <v>62025</v>
      </c>
      <c r="D178" s="214" t="s">
        <v>502</v>
      </c>
      <c r="E178" s="39">
        <v>64872.5</v>
      </c>
      <c r="F178" s="39">
        <v>54832.1</v>
      </c>
      <c r="G178" s="39">
        <v>10040.4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>
        <v>10</v>
      </c>
      <c r="Y178" s="39"/>
      <c r="Z178" s="39">
        <v>4395.6000000000004</v>
      </c>
      <c r="AA178" s="39">
        <v>1401.5</v>
      </c>
      <c r="AB178" s="39">
        <v>1162.5</v>
      </c>
      <c r="AC178" s="39"/>
      <c r="AD178" s="39">
        <v>146</v>
      </c>
      <c r="AE178" s="39"/>
      <c r="AF178" s="39"/>
      <c r="AG178" s="39"/>
      <c r="AH178" s="39"/>
      <c r="AI178" s="39">
        <v>50.8</v>
      </c>
      <c r="AJ178" s="39"/>
      <c r="AK178" s="39"/>
      <c r="AL178" s="39">
        <v>1314</v>
      </c>
      <c r="AM178" s="39"/>
      <c r="AN178" s="39"/>
      <c r="AO178" s="39"/>
      <c r="AP178" s="39"/>
      <c r="AQ178" s="39"/>
      <c r="AR178" s="39"/>
      <c r="AS178" s="39"/>
      <c r="AT178" s="39"/>
      <c r="AU178" s="39">
        <v>1560</v>
      </c>
      <c r="AV178" s="39"/>
      <c r="AW178" s="39"/>
      <c r="AX178" s="39"/>
      <c r="AY178" s="39"/>
    </row>
    <row r="179" spans="1:51" s="37" customFormat="1" x14ac:dyDescent="0.25">
      <c r="A179" s="38"/>
      <c r="B179" s="38"/>
      <c r="C179" s="38">
        <v>62026</v>
      </c>
      <c r="D179" s="214" t="s">
        <v>503</v>
      </c>
      <c r="E179" s="39">
        <v>2332.1</v>
      </c>
      <c r="F179" s="39"/>
      <c r="G179" s="39">
        <v>2332.1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>
        <v>1155</v>
      </c>
      <c r="T179" s="39"/>
      <c r="U179" s="39"/>
      <c r="V179" s="39"/>
      <c r="W179" s="39"/>
      <c r="X179" s="39"/>
      <c r="Y179" s="39"/>
      <c r="Z179" s="39">
        <v>896.2</v>
      </c>
      <c r="AA179" s="39">
        <v>61.9</v>
      </c>
      <c r="AB179" s="39">
        <v>219</v>
      </c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s="37" customFormat="1" x14ac:dyDescent="0.25">
      <c r="A180" s="38"/>
      <c r="B180" s="38"/>
      <c r="C180" s="38">
        <v>62027</v>
      </c>
      <c r="D180" s="214" t="s">
        <v>504</v>
      </c>
      <c r="E180" s="39">
        <v>8</v>
      </c>
      <c r="F180" s="39"/>
      <c r="G180" s="39">
        <v>8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>
        <v>8</v>
      </c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s="37" customFormat="1" x14ac:dyDescent="0.25">
      <c r="A181" s="38"/>
      <c r="B181" s="38"/>
      <c r="C181" s="38">
        <v>62028</v>
      </c>
      <c r="D181" s="217" t="s">
        <v>505</v>
      </c>
      <c r="E181" s="39">
        <v>316795.3</v>
      </c>
      <c r="F181" s="39">
        <v>59408.9</v>
      </c>
      <c r="G181" s="39">
        <v>257386.4</v>
      </c>
      <c r="H181" s="39"/>
      <c r="I181" s="39"/>
      <c r="J181" s="39">
        <v>4000</v>
      </c>
      <c r="K181" s="39"/>
      <c r="L181" s="39">
        <v>82000</v>
      </c>
      <c r="M181" s="39">
        <v>10000</v>
      </c>
      <c r="N181" s="39"/>
      <c r="O181" s="39"/>
      <c r="P181" s="39">
        <v>32</v>
      </c>
      <c r="Q181" s="39">
        <v>480</v>
      </c>
      <c r="R181" s="39"/>
      <c r="S181" s="39">
        <v>1832</v>
      </c>
      <c r="T181" s="39">
        <v>120</v>
      </c>
      <c r="U181" s="39">
        <v>200</v>
      </c>
      <c r="V181" s="39">
        <v>136000</v>
      </c>
      <c r="W181" s="39"/>
      <c r="X181" s="39"/>
      <c r="Y181" s="39"/>
      <c r="Z181" s="39">
        <v>3489.4</v>
      </c>
      <c r="AA181" s="39">
        <v>2.2999999999999998</v>
      </c>
      <c r="AB181" s="39">
        <v>2554.6999999999998</v>
      </c>
      <c r="AC181" s="39"/>
      <c r="AD181" s="39">
        <v>518</v>
      </c>
      <c r="AE181" s="39">
        <v>730</v>
      </c>
      <c r="AF181" s="39"/>
      <c r="AG181" s="39">
        <v>4200</v>
      </c>
      <c r="AH181" s="39"/>
      <c r="AI181" s="39">
        <v>18</v>
      </c>
      <c r="AJ181" s="39"/>
      <c r="AK181" s="39"/>
      <c r="AL181" s="39">
        <v>1200</v>
      </c>
      <c r="AM181" s="39">
        <v>10</v>
      </c>
      <c r="AN181" s="39"/>
      <c r="AO181" s="39"/>
      <c r="AP181" s="39"/>
      <c r="AQ181" s="39"/>
      <c r="AR181" s="39"/>
      <c r="AS181" s="39"/>
      <c r="AT181" s="39"/>
      <c r="AU181" s="39">
        <v>10000</v>
      </c>
      <c r="AV181" s="39"/>
      <c r="AW181" s="39"/>
      <c r="AX181" s="39"/>
      <c r="AY181" s="39"/>
    </row>
    <row r="182" spans="1:51" x14ac:dyDescent="0.25">
      <c r="A182" s="4"/>
      <c r="B182" s="4">
        <v>6203</v>
      </c>
      <c r="C182" s="4"/>
      <c r="D182" s="224" t="s">
        <v>506</v>
      </c>
      <c r="E182" s="3">
        <f t="shared" ref="E182:AY182" si="61">SUM(E183:E190)</f>
        <v>139495.5</v>
      </c>
      <c r="F182" s="3">
        <f t="shared" si="61"/>
        <v>26749</v>
      </c>
      <c r="G182" s="3">
        <f t="shared" si="61"/>
        <v>112746.5</v>
      </c>
      <c r="H182" s="3">
        <f t="shared" si="61"/>
        <v>19680</v>
      </c>
      <c r="I182" s="3">
        <f t="shared" si="61"/>
        <v>315</v>
      </c>
      <c r="J182" s="3">
        <f t="shared" si="61"/>
        <v>0</v>
      </c>
      <c r="K182" s="3">
        <f t="shared" si="61"/>
        <v>67</v>
      </c>
      <c r="L182" s="3">
        <f t="shared" si="61"/>
        <v>0</v>
      </c>
      <c r="M182" s="3">
        <f t="shared" si="61"/>
        <v>0</v>
      </c>
      <c r="N182" s="3">
        <f t="shared" si="61"/>
        <v>0</v>
      </c>
      <c r="O182" s="3">
        <f t="shared" si="61"/>
        <v>7711</v>
      </c>
      <c r="P182" s="3">
        <f t="shared" si="61"/>
        <v>0</v>
      </c>
      <c r="Q182" s="3">
        <f t="shared" si="61"/>
        <v>0</v>
      </c>
      <c r="R182" s="3">
        <f t="shared" si="61"/>
        <v>0</v>
      </c>
      <c r="S182" s="3">
        <f t="shared" si="61"/>
        <v>0</v>
      </c>
      <c r="T182" s="3">
        <f t="shared" si="61"/>
        <v>0</v>
      </c>
      <c r="U182" s="3">
        <f t="shared" si="61"/>
        <v>160</v>
      </c>
      <c r="V182" s="3">
        <f t="shared" si="61"/>
        <v>0</v>
      </c>
      <c r="W182" s="3">
        <f t="shared" si="61"/>
        <v>0</v>
      </c>
      <c r="X182" s="3">
        <f t="shared" si="61"/>
        <v>0</v>
      </c>
      <c r="Y182" s="3">
        <f t="shared" si="61"/>
        <v>0</v>
      </c>
      <c r="Z182" s="3">
        <f t="shared" si="61"/>
        <v>7892.5</v>
      </c>
      <c r="AA182" s="3">
        <f t="shared" si="61"/>
        <v>165.7</v>
      </c>
      <c r="AB182" s="3">
        <f t="shared" si="61"/>
        <v>31463.100000000002</v>
      </c>
      <c r="AC182" s="3">
        <f t="shared" si="61"/>
        <v>0</v>
      </c>
      <c r="AD182" s="3">
        <f t="shared" si="61"/>
        <v>2000</v>
      </c>
      <c r="AE182" s="3">
        <f t="shared" si="61"/>
        <v>1000</v>
      </c>
      <c r="AF182" s="3">
        <f t="shared" si="61"/>
        <v>0</v>
      </c>
      <c r="AG182" s="3">
        <f t="shared" si="61"/>
        <v>15934</v>
      </c>
      <c r="AH182" s="3">
        <f t="shared" si="61"/>
        <v>142.80000000000001</v>
      </c>
      <c r="AI182" s="3">
        <f t="shared" si="61"/>
        <v>86</v>
      </c>
      <c r="AJ182" s="3">
        <f t="shared" si="61"/>
        <v>3418</v>
      </c>
      <c r="AK182" s="3">
        <f t="shared" si="61"/>
        <v>0</v>
      </c>
      <c r="AL182" s="3">
        <f t="shared" si="61"/>
        <v>0</v>
      </c>
      <c r="AM182" s="3">
        <f t="shared" si="61"/>
        <v>0</v>
      </c>
      <c r="AN182" s="3">
        <f t="shared" si="61"/>
        <v>0</v>
      </c>
      <c r="AO182" s="3">
        <f t="shared" si="61"/>
        <v>0</v>
      </c>
      <c r="AP182" s="3">
        <f t="shared" si="61"/>
        <v>2000</v>
      </c>
      <c r="AQ182" s="3">
        <f t="shared" si="61"/>
        <v>0</v>
      </c>
      <c r="AR182" s="3">
        <f t="shared" si="61"/>
        <v>0</v>
      </c>
      <c r="AS182" s="3">
        <f t="shared" si="61"/>
        <v>0</v>
      </c>
      <c r="AT182" s="3">
        <f t="shared" si="61"/>
        <v>0</v>
      </c>
      <c r="AU182" s="3">
        <f t="shared" si="61"/>
        <v>20711.400000000001</v>
      </c>
      <c r="AV182" s="3">
        <f t="shared" si="61"/>
        <v>0</v>
      </c>
      <c r="AW182" s="3">
        <f t="shared" si="61"/>
        <v>0</v>
      </c>
      <c r="AX182" s="3">
        <f t="shared" si="61"/>
        <v>0</v>
      </c>
      <c r="AY182" s="3">
        <f t="shared" si="61"/>
        <v>0</v>
      </c>
    </row>
    <row r="183" spans="1:51" s="37" customFormat="1" x14ac:dyDescent="0.25">
      <c r="A183" s="38"/>
      <c r="B183" s="38"/>
      <c r="C183" s="38">
        <v>62031</v>
      </c>
      <c r="D183" s="214" t="s">
        <v>507</v>
      </c>
      <c r="E183" s="39">
        <v>13389.3</v>
      </c>
      <c r="F183" s="39">
        <v>4599.3</v>
      </c>
      <c r="G183" s="39">
        <v>8790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>
        <v>1000</v>
      </c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>
        <v>7790</v>
      </c>
      <c r="AV183" s="39"/>
      <c r="AW183" s="39"/>
      <c r="AX183" s="39"/>
      <c r="AY183" s="39"/>
    </row>
    <row r="184" spans="1:51" s="37" customFormat="1" x14ac:dyDescent="0.25">
      <c r="A184" s="38"/>
      <c r="B184" s="38"/>
      <c r="C184" s="38">
        <v>62032</v>
      </c>
      <c r="D184" s="214" t="s">
        <v>508</v>
      </c>
      <c r="E184" s="39">
        <v>910</v>
      </c>
      <c r="F184" s="39"/>
      <c r="G184" s="39">
        <v>910</v>
      </c>
      <c r="H184" s="39"/>
      <c r="I184" s="39"/>
      <c r="J184" s="39"/>
      <c r="K184" s="39">
        <v>2</v>
      </c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>
        <v>900</v>
      </c>
      <c r="AH184" s="39">
        <v>8</v>
      </c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s="37" customFormat="1" x14ac:dyDescent="0.25">
      <c r="A185" s="38"/>
      <c r="B185" s="38"/>
      <c r="C185" s="38">
        <v>62033</v>
      </c>
      <c r="D185" s="214" t="s">
        <v>509</v>
      </c>
      <c r="E185" s="39">
        <v>4140.6000000000004</v>
      </c>
      <c r="F185" s="39">
        <v>3232</v>
      </c>
      <c r="G185" s="39">
        <v>908.6</v>
      </c>
      <c r="H185" s="39"/>
      <c r="I185" s="39">
        <v>315</v>
      </c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>
        <v>71.5</v>
      </c>
      <c r="AA185" s="39">
        <v>72.900000000000006</v>
      </c>
      <c r="AB185" s="39">
        <v>246.2</v>
      </c>
      <c r="AC185" s="39"/>
      <c r="AD185" s="39"/>
      <c r="AE185" s="39"/>
      <c r="AF185" s="39"/>
      <c r="AG185" s="39">
        <v>57</v>
      </c>
      <c r="AH185" s="39"/>
      <c r="AI185" s="39">
        <v>86</v>
      </c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>
        <v>60</v>
      </c>
      <c r="AV185" s="39"/>
      <c r="AW185" s="39"/>
      <c r="AX185" s="39"/>
      <c r="AY185" s="39"/>
    </row>
    <row r="186" spans="1:51" s="37" customFormat="1" x14ac:dyDescent="0.25">
      <c r="A186" s="38"/>
      <c r="B186" s="38"/>
      <c r="C186" s="38">
        <v>62034</v>
      </c>
      <c r="D186" s="214" t="s">
        <v>510</v>
      </c>
      <c r="E186" s="39">
        <v>7593</v>
      </c>
      <c r="F186" s="39"/>
      <c r="G186" s="39">
        <v>7593</v>
      </c>
      <c r="H186" s="39"/>
      <c r="I186" s="39"/>
      <c r="J186" s="39"/>
      <c r="K186" s="39">
        <v>40</v>
      </c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>
        <v>2</v>
      </c>
      <c r="AA186" s="39">
        <v>12</v>
      </c>
      <c r="AB186" s="39">
        <v>29170.9</v>
      </c>
      <c r="AC186" s="39"/>
      <c r="AD186" s="39"/>
      <c r="AE186" s="39"/>
      <c r="AF186" s="39"/>
      <c r="AG186" s="39">
        <v>7498</v>
      </c>
      <c r="AH186" s="39">
        <v>41</v>
      </c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1" s="37" customFormat="1" x14ac:dyDescent="0.25">
      <c r="A187" s="38"/>
      <c r="B187" s="38"/>
      <c r="C187" s="38">
        <v>62035</v>
      </c>
      <c r="D187" s="214" t="s">
        <v>511</v>
      </c>
      <c r="E187" s="39">
        <v>42302.6</v>
      </c>
      <c r="F187" s="39">
        <v>12280.1</v>
      </c>
      <c r="G187" s="39">
        <v>30022.5</v>
      </c>
      <c r="H187" s="39"/>
      <c r="I187" s="39"/>
      <c r="J187" s="39"/>
      <c r="K187" s="39">
        <v>25</v>
      </c>
      <c r="L187" s="39"/>
      <c r="M187" s="39"/>
      <c r="N187" s="39"/>
      <c r="O187" s="39"/>
      <c r="P187" s="39"/>
      <c r="Q187" s="39"/>
      <c r="R187" s="39"/>
      <c r="S187" s="39"/>
      <c r="T187" s="39"/>
      <c r="U187" s="39">
        <v>160</v>
      </c>
      <c r="V187" s="39"/>
      <c r="W187" s="39"/>
      <c r="X187" s="39"/>
      <c r="Y187" s="39"/>
      <c r="Z187" s="39">
        <v>14</v>
      </c>
      <c r="AA187" s="39">
        <v>78.8</v>
      </c>
      <c r="AB187" s="39"/>
      <c r="AC187" s="39"/>
      <c r="AD187" s="39"/>
      <c r="AE187" s="39"/>
      <c r="AF187" s="39"/>
      <c r="AG187" s="39">
        <v>490</v>
      </c>
      <c r="AH187" s="39">
        <v>83.8</v>
      </c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s="37" customFormat="1" x14ac:dyDescent="0.25">
      <c r="A188" s="38"/>
      <c r="B188" s="38"/>
      <c r="C188" s="38">
        <v>62036</v>
      </c>
      <c r="D188" s="214" t="s">
        <v>512</v>
      </c>
      <c r="E188" s="39">
        <v>24406</v>
      </c>
      <c r="F188" s="39">
        <v>6637.6</v>
      </c>
      <c r="G188" s="39">
        <v>17768.400000000001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>
        <v>2989</v>
      </c>
      <c r="AH188" s="39"/>
      <c r="AI188" s="39"/>
      <c r="AJ188" s="39">
        <v>3418</v>
      </c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>
        <v>11361.4</v>
      </c>
      <c r="AV188" s="39"/>
      <c r="AW188" s="39"/>
      <c r="AX188" s="39"/>
      <c r="AY188" s="39"/>
    </row>
    <row r="189" spans="1:51" s="37" customFormat="1" x14ac:dyDescent="0.25">
      <c r="A189" s="38"/>
      <c r="B189" s="38"/>
      <c r="C189" s="38">
        <v>62037</v>
      </c>
      <c r="D189" s="214" t="s">
        <v>513</v>
      </c>
      <c r="E189" s="39">
        <v>19690</v>
      </c>
      <c r="F189" s="39"/>
      <c r="G189" s="39">
        <v>19690</v>
      </c>
      <c r="H189" s="39">
        <v>19680</v>
      </c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>
        <v>10</v>
      </c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1:51" s="37" customFormat="1" x14ac:dyDescent="0.25">
      <c r="A190" s="38"/>
      <c r="B190" s="38"/>
      <c r="C190" s="38">
        <v>62038</v>
      </c>
      <c r="D190" s="217" t="s">
        <v>514</v>
      </c>
      <c r="E190" s="39">
        <v>27064</v>
      </c>
      <c r="F190" s="39"/>
      <c r="G190" s="39">
        <v>27064</v>
      </c>
      <c r="H190" s="39"/>
      <c r="I190" s="39"/>
      <c r="J190" s="39"/>
      <c r="K190" s="39"/>
      <c r="L190" s="39"/>
      <c r="M190" s="39"/>
      <c r="N190" s="39"/>
      <c r="O190" s="39">
        <v>7711</v>
      </c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>
        <v>7805</v>
      </c>
      <c r="AA190" s="39">
        <v>2</v>
      </c>
      <c r="AB190" s="39">
        <v>2046</v>
      </c>
      <c r="AC190" s="39"/>
      <c r="AD190" s="39">
        <v>2000</v>
      </c>
      <c r="AE190" s="39"/>
      <c r="AF190" s="39"/>
      <c r="AG190" s="39">
        <v>4000</v>
      </c>
      <c r="AH190" s="39"/>
      <c r="AI190" s="39"/>
      <c r="AJ190" s="39"/>
      <c r="AK190" s="39"/>
      <c r="AL190" s="39"/>
      <c r="AM190" s="39"/>
      <c r="AN190" s="39"/>
      <c r="AO190" s="39"/>
      <c r="AP190" s="39">
        <v>2000</v>
      </c>
      <c r="AQ190" s="39"/>
      <c r="AR190" s="39"/>
      <c r="AS190" s="39"/>
      <c r="AT190" s="39"/>
      <c r="AU190" s="39">
        <v>1500</v>
      </c>
      <c r="AV190" s="39"/>
      <c r="AW190" s="39"/>
      <c r="AX190" s="39"/>
      <c r="AY190" s="39"/>
    </row>
    <row r="191" spans="1:51" s="36" customFormat="1" x14ac:dyDescent="0.25">
      <c r="A191" s="1"/>
      <c r="B191" s="1">
        <v>6206</v>
      </c>
      <c r="C191" s="1"/>
      <c r="D191" s="224" t="s">
        <v>580</v>
      </c>
      <c r="E191" s="3">
        <f>SUM(E192:E192)</f>
        <v>50034.2</v>
      </c>
      <c r="F191" s="3">
        <f t="shared" ref="F191:AY191" si="62">SUM(F192:F192)</f>
        <v>13110</v>
      </c>
      <c r="G191" s="3">
        <f t="shared" si="62"/>
        <v>36924.199999999997</v>
      </c>
      <c r="H191" s="3">
        <f t="shared" si="62"/>
        <v>0</v>
      </c>
      <c r="I191" s="3">
        <f t="shared" si="62"/>
        <v>0</v>
      </c>
      <c r="J191" s="3">
        <f t="shared" si="62"/>
        <v>0</v>
      </c>
      <c r="K191" s="3">
        <f t="shared" si="62"/>
        <v>10</v>
      </c>
      <c r="L191" s="3">
        <f t="shared" si="62"/>
        <v>0</v>
      </c>
      <c r="M191" s="3">
        <f t="shared" si="62"/>
        <v>0</v>
      </c>
      <c r="N191" s="3">
        <f t="shared" si="62"/>
        <v>0</v>
      </c>
      <c r="O191" s="3">
        <f t="shared" si="62"/>
        <v>0</v>
      </c>
      <c r="P191" s="3">
        <f t="shared" si="62"/>
        <v>0</v>
      </c>
      <c r="Q191" s="3">
        <f t="shared" si="62"/>
        <v>300</v>
      </c>
      <c r="R191" s="3">
        <f t="shared" si="62"/>
        <v>25</v>
      </c>
      <c r="S191" s="3">
        <f t="shared" si="62"/>
        <v>0</v>
      </c>
      <c r="T191" s="3">
        <f t="shared" si="62"/>
        <v>0</v>
      </c>
      <c r="U191" s="3">
        <f t="shared" si="62"/>
        <v>0</v>
      </c>
      <c r="V191" s="3">
        <f t="shared" si="62"/>
        <v>250</v>
      </c>
      <c r="W191" s="3">
        <f t="shared" si="62"/>
        <v>65</v>
      </c>
      <c r="X191" s="3">
        <f t="shared" si="62"/>
        <v>0</v>
      </c>
      <c r="Y191" s="3">
        <f t="shared" si="62"/>
        <v>120</v>
      </c>
      <c r="Z191" s="3">
        <f t="shared" si="62"/>
        <v>27538.9</v>
      </c>
      <c r="AA191" s="3">
        <f t="shared" si="62"/>
        <v>3548.4</v>
      </c>
      <c r="AB191" s="3">
        <f t="shared" si="62"/>
        <v>1242.9000000000001</v>
      </c>
      <c r="AC191" s="3">
        <f t="shared" si="62"/>
        <v>90</v>
      </c>
      <c r="AD191" s="3">
        <f t="shared" si="62"/>
        <v>414</v>
      </c>
      <c r="AE191" s="3">
        <f t="shared" si="62"/>
        <v>0</v>
      </c>
      <c r="AF191" s="3">
        <f t="shared" si="62"/>
        <v>45</v>
      </c>
      <c r="AG191" s="3">
        <f t="shared" si="62"/>
        <v>79</v>
      </c>
      <c r="AH191" s="3">
        <f t="shared" si="62"/>
        <v>80</v>
      </c>
      <c r="AI191" s="3">
        <f t="shared" si="62"/>
        <v>1290</v>
      </c>
      <c r="AJ191" s="3">
        <f t="shared" si="62"/>
        <v>35</v>
      </c>
      <c r="AK191" s="3">
        <f t="shared" si="62"/>
        <v>50</v>
      </c>
      <c r="AL191" s="3">
        <f t="shared" si="62"/>
        <v>628</v>
      </c>
      <c r="AM191" s="3">
        <f t="shared" si="62"/>
        <v>0</v>
      </c>
      <c r="AN191" s="3">
        <f t="shared" si="62"/>
        <v>0</v>
      </c>
      <c r="AO191" s="3">
        <f t="shared" si="62"/>
        <v>0</v>
      </c>
      <c r="AP191" s="3">
        <f t="shared" si="62"/>
        <v>50</v>
      </c>
      <c r="AQ191" s="3">
        <f t="shared" si="62"/>
        <v>47</v>
      </c>
      <c r="AR191" s="3">
        <f t="shared" si="62"/>
        <v>0</v>
      </c>
      <c r="AS191" s="3">
        <f t="shared" si="62"/>
        <v>0</v>
      </c>
      <c r="AT191" s="3">
        <f t="shared" si="62"/>
        <v>0</v>
      </c>
      <c r="AU191" s="3">
        <f t="shared" si="62"/>
        <v>850</v>
      </c>
      <c r="AV191" s="3">
        <f t="shared" si="62"/>
        <v>36</v>
      </c>
      <c r="AW191" s="3">
        <f t="shared" si="62"/>
        <v>50</v>
      </c>
      <c r="AX191" s="3">
        <f t="shared" si="62"/>
        <v>80</v>
      </c>
      <c r="AY191" s="3">
        <f t="shared" si="62"/>
        <v>0</v>
      </c>
    </row>
    <row r="192" spans="1:51" s="37" customFormat="1" x14ac:dyDescent="0.25">
      <c r="A192" s="38"/>
      <c r="B192" s="38"/>
      <c r="C192" s="38">
        <v>62061</v>
      </c>
      <c r="D192" s="214" t="s">
        <v>581</v>
      </c>
      <c r="E192" s="39">
        <v>50034.2</v>
      </c>
      <c r="F192" s="39">
        <v>13110</v>
      </c>
      <c r="G192" s="39">
        <v>36924.199999999997</v>
      </c>
      <c r="H192" s="39"/>
      <c r="I192" s="39"/>
      <c r="J192" s="39"/>
      <c r="K192" s="39">
        <v>10</v>
      </c>
      <c r="L192" s="39"/>
      <c r="M192" s="39"/>
      <c r="N192" s="39"/>
      <c r="O192" s="39"/>
      <c r="P192" s="39"/>
      <c r="Q192" s="39">
        <v>300</v>
      </c>
      <c r="R192" s="39">
        <v>25</v>
      </c>
      <c r="S192" s="39"/>
      <c r="T192" s="39"/>
      <c r="U192" s="39"/>
      <c r="V192" s="39">
        <v>250</v>
      </c>
      <c r="W192" s="39">
        <v>65</v>
      </c>
      <c r="X192" s="39"/>
      <c r="Y192" s="39">
        <v>120</v>
      </c>
      <c r="Z192" s="39">
        <v>27538.9</v>
      </c>
      <c r="AA192" s="39">
        <v>3548.4</v>
      </c>
      <c r="AB192" s="39">
        <v>1242.9000000000001</v>
      </c>
      <c r="AC192" s="39">
        <v>90</v>
      </c>
      <c r="AD192" s="39">
        <v>414</v>
      </c>
      <c r="AE192" s="39"/>
      <c r="AF192" s="39">
        <v>45</v>
      </c>
      <c r="AG192" s="39">
        <v>79</v>
      </c>
      <c r="AH192" s="39">
        <v>80</v>
      </c>
      <c r="AI192" s="39">
        <v>1290</v>
      </c>
      <c r="AJ192" s="39">
        <v>35</v>
      </c>
      <c r="AK192" s="39">
        <v>50</v>
      </c>
      <c r="AL192" s="39">
        <v>628</v>
      </c>
      <c r="AM192" s="39"/>
      <c r="AN192" s="39"/>
      <c r="AO192" s="39"/>
      <c r="AP192" s="39">
        <v>50</v>
      </c>
      <c r="AQ192" s="39">
        <v>47</v>
      </c>
      <c r="AR192" s="39"/>
      <c r="AS192" s="39"/>
      <c r="AT192" s="39"/>
      <c r="AU192" s="39">
        <v>850</v>
      </c>
      <c r="AV192" s="39">
        <v>36</v>
      </c>
      <c r="AW192" s="39">
        <v>50</v>
      </c>
      <c r="AX192" s="39">
        <v>80</v>
      </c>
      <c r="AY192" s="39"/>
    </row>
    <row r="193" spans="1:51" x14ac:dyDescent="0.25">
      <c r="A193" s="4"/>
      <c r="B193" s="4">
        <v>6298</v>
      </c>
      <c r="C193" s="4"/>
      <c r="D193" s="224" t="s">
        <v>515</v>
      </c>
      <c r="E193" s="3">
        <f>SUM(E194:E194)</f>
        <v>11208</v>
      </c>
      <c r="F193" s="3">
        <f t="shared" ref="F193:AY193" si="63">SUM(F194:F194)</f>
        <v>0</v>
      </c>
      <c r="G193" s="3">
        <f t="shared" si="63"/>
        <v>11208</v>
      </c>
      <c r="H193" s="3">
        <f t="shared" si="63"/>
        <v>0</v>
      </c>
      <c r="I193" s="3">
        <f t="shared" si="63"/>
        <v>0</v>
      </c>
      <c r="J193" s="3">
        <f t="shared" si="63"/>
        <v>0</v>
      </c>
      <c r="K193" s="3">
        <f t="shared" si="63"/>
        <v>0</v>
      </c>
      <c r="L193" s="3">
        <f t="shared" si="63"/>
        <v>0</v>
      </c>
      <c r="M193" s="3">
        <f t="shared" si="63"/>
        <v>0</v>
      </c>
      <c r="N193" s="3">
        <f t="shared" si="63"/>
        <v>0</v>
      </c>
      <c r="O193" s="3">
        <f t="shared" si="63"/>
        <v>0</v>
      </c>
      <c r="P193" s="3">
        <f t="shared" si="63"/>
        <v>11208</v>
      </c>
      <c r="Q193" s="3">
        <f t="shared" si="63"/>
        <v>0</v>
      </c>
      <c r="R193" s="3">
        <f t="shared" si="63"/>
        <v>0</v>
      </c>
      <c r="S193" s="3">
        <f t="shared" si="63"/>
        <v>0</v>
      </c>
      <c r="T193" s="3">
        <f t="shared" si="63"/>
        <v>0</v>
      </c>
      <c r="U193" s="3">
        <f t="shared" si="63"/>
        <v>0</v>
      </c>
      <c r="V193" s="3">
        <f t="shared" si="63"/>
        <v>0</v>
      </c>
      <c r="W193" s="3">
        <f t="shared" si="63"/>
        <v>0</v>
      </c>
      <c r="X193" s="3">
        <f t="shared" si="63"/>
        <v>0</v>
      </c>
      <c r="Y193" s="3">
        <f t="shared" si="63"/>
        <v>0</v>
      </c>
      <c r="Z193" s="3">
        <f t="shared" si="63"/>
        <v>0</v>
      </c>
      <c r="AA193" s="3">
        <f t="shared" si="63"/>
        <v>0</v>
      </c>
      <c r="AB193" s="3">
        <f t="shared" si="63"/>
        <v>0</v>
      </c>
      <c r="AC193" s="3">
        <f t="shared" si="63"/>
        <v>0</v>
      </c>
      <c r="AD193" s="3">
        <f t="shared" si="63"/>
        <v>0</v>
      </c>
      <c r="AE193" s="3">
        <f t="shared" si="63"/>
        <v>0</v>
      </c>
      <c r="AF193" s="3">
        <f t="shared" si="63"/>
        <v>0</v>
      </c>
      <c r="AG193" s="3">
        <f t="shared" si="63"/>
        <v>0</v>
      </c>
      <c r="AH193" s="3">
        <f t="shared" si="63"/>
        <v>0</v>
      </c>
      <c r="AI193" s="3">
        <f t="shared" si="63"/>
        <v>0</v>
      </c>
      <c r="AJ193" s="3">
        <f t="shared" si="63"/>
        <v>0</v>
      </c>
      <c r="AK193" s="3">
        <f t="shared" si="63"/>
        <v>0</v>
      </c>
      <c r="AL193" s="3">
        <f t="shared" si="63"/>
        <v>0</v>
      </c>
      <c r="AM193" s="3">
        <f t="shared" si="63"/>
        <v>0</v>
      </c>
      <c r="AN193" s="3">
        <f t="shared" si="63"/>
        <v>0</v>
      </c>
      <c r="AO193" s="3">
        <f t="shared" si="63"/>
        <v>0</v>
      </c>
      <c r="AP193" s="3">
        <f t="shared" si="63"/>
        <v>0</v>
      </c>
      <c r="AQ193" s="3">
        <f t="shared" si="63"/>
        <v>0</v>
      </c>
      <c r="AR193" s="3">
        <f t="shared" si="63"/>
        <v>0</v>
      </c>
      <c r="AS193" s="3">
        <f t="shared" si="63"/>
        <v>0</v>
      </c>
      <c r="AT193" s="3">
        <f t="shared" si="63"/>
        <v>0</v>
      </c>
      <c r="AU193" s="3">
        <f t="shared" si="63"/>
        <v>0</v>
      </c>
      <c r="AV193" s="3">
        <f t="shared" si="63"/>
        <v>0</v>
      </c>
      <c r="AW193" s="3">
        <f t="shared" si="63"/>
        <v>0</v>
      </c>
      <c r="AX193" s="3">
        <f t="shared" si="63"/>
        <v>0</v>
      </c>
      <c r="AY193" s="3">
        <f t="shared" si="63"/>
        <v>799668</v>
      </c>
    </row>
    <row r="194" spans="1:51" s="37" customFormat="1" x14ac:dyDescent="0.25">
      <c r="A194" s="38"/>
      <c r="B194" s="38"/>
      <c r="C194" s="38">
        <v>62981</v>
      </c>
      <c r="D194" s="214" t="s">
        <v>515</v>
      </c>
      <c r="E194" s="39">
        <v>11208</v>
      </c>
      <c r="F194" s="39"/>
      <c r="G194" s="39">
        <v>11208</v>
      </c>
      <c r="H194" s="39"/>
      <c r="I194" s="39"/>
      <c r="J194" s="39"/>
      <c r="K194" s="39"/>
      <c r="L194" s="39"/>
      <c r="M194" s="39"/>
      <c r="N194" s="39"/>
      <c r="O194" s="39"/>
      <c r="P194" s="39">
        <v>11208</v>
      </c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>
        <v>799668</v>
      </c>
    </row>
    <row r="195" spans="1:51" s="36" customFormat="1" x14ac:dyDescent="0.25">
      <c r="A195" s="1">
        <v>65</v>
      </c>
      <c r="B195" s="1"/>
      <c r="C195" s="1"/>
      <c r="D195" s="224" t="s">
        <v>516</v>
      </c>
      <c r="E195" s="3">
        <f t="shared" ref="E195:AY195" si="64">SUM(E196,E199,E207,E209,E211,E216,E218)</f>
        <v>1552862.8</v>
      </c>
      <c r="F195" s="3">
        <f t="shared" si="64"/>
        <v>0</v>
      </c>
      <c r="G195" s="3">
        <f t="shared" si="64"/>
        <v>1552862.8</v>
      </c>
      <c r="H195" s="3">
        <f t="shared" si="64"/>
        <v>0</v>
      </c>
      <c r="I195" s="3">
        <f t="shared" si="64"/>
        <v>451</v>
      </c>
      <c r="J195" s="3">
        <f t="shared" si="64"/>
        <v>0</v>
      </c>
      <c r="K195" s="3">
        <f t="shared" si="64"/>
        <v>20</v>
      </c>
      <c r="L195" s="3">
        <f t="shared" si="64"/>
        <v>203708</v>
      </c>
      <c r="M195" s="3">
        <f t="shared" si="64"/>
        <v>551</v>
      </c>
      <c r="N195" s="3">
        <f t="shared" si="64"/>
        <v>0</v>
      </c>
      <c r="O195" s="3">
        <f t="shared" si="64"/>
        <v>1695</v>
      </c>
      <c r="P195" s="3">
        <f t="shared" si="64"/>
        <v>21260</v>
      </c>
      <c r="Q195" s="3">
        <f t="shared" si="64"/>
        <v>9500</v>
      </c>
      <c r="R195" s="3">
        <f t="shared" si="64"/>
        <v>0</v>
      </c>
      <c r="S195" s="3">
        <f t="shared" si="64"/>
        <v>2761</v>
      </c>
      <c r="T195" s="3">
        <f t="shared" si="64"/>
        <v>28145</v>
      </c>
      <c r="U195" s="3">
        <f t="shared" si="64"/>
        <v>76</v>
      </c>
      <c r="V195" s="3">
        <f t="shared" si="64"/>
        <v>55402</v>
      </c>
      <c r="W195" s="3">
        <f t="shared" si="64"/>
        <v>241</v>
      </c>
      <c r="X195" s="3">
        <f t="shared" si="64"/>
        <v>50</v>
      </c>
      <c r="Y195" s="3">
        <f t="shared" si="64"/>
        <v>450</v>
      </c>
      <c r="Z195" s="3">
        <f t="shared" si="64"/>
        <v>7526.5</v>
      </c>
      <c r="AA195" s="3">
        <f t="shared" si="64"/>
        <v>25</v>
      </c>
      <c r="AB195" s="3">
        <f t="shared" si="64"/>
        <v>39</v>
      </c>
      <c r="AC195" s="3">
        <f t="shared" si="64"/>
        <v>17842</v>
      </c>
      <c r="AD195" s="3">
        <f t="shared" si="64"/>
        <v>77670.3</v>
      </c>
      <c r="AE195" s="3">
        <f t="shared" si="64"/>
        <v>618</v>
      </c>
      <c r="AF195" s="3">
        <f t="shared" si="64"/>
        <v>410</v>
      </c>
      <c r="AG195" s="3">
        <f t="shared" si="64"/>
        <v>21015.5</v>
      </c>
      <c r="AH195" s="3">
        <f t="shared" si="64"/>
        <v>835.3</v>
      </c>
      <c r="AI195" s="3">
        <f t="shared" si="64"/>
        <v>0</v>
      </c>
      <c r="AJ195" s="3">
        <f t="shared" si="64"/>
        <v>0</v>
      </c>
      <c r="AK195" s="3">
        <f t="shared" si="64"/>
        <v>75</v>
      </c>
      <c r="AL195" s="3">
        <f t="shared" si="64"/>
        <v>0</v>
      </c>
      <c r="AM195" s="3">
        <f t="shared" si="64"/>
        <v>12</v>
      </c>
      <c r="AN195" s="3">
        <f t="shared" si="64"/>
        <v>0</v>
      </c>
      <c r="AO195" s="3">
        <f t="shared" si="64"/>
        <v>0</v>
      </c>
      <c r="AP195" s="3">
        <f t="shared" si="64"/>
        <v>21572</v>
      </c>
      <c r="AQ195" s="3">
        <f t="shared" si="64"/>
        <v>24800</v>
      </c>
      <c r="AR195" s="3">
        <f t="shared" si="64"/>
        <v>9837</v>
      </c>
      <c r="AS195" s="3">
        <f t="shared" si="64"/>
        <v>0</v>
      </c>
      <c r="AT195" s="3">
        <f t="shared" si="64"/>
        <v>9</v>
      </c>
      <c r="AU195" s="3">
        <f t="shared" si="64"/>
        <v>14295.2</v>
      </c>
      <c r="AV195" s="3">
        <f t="shared" si="64"/>
        <v>0</v>
      </c>
      <c r="AW195" s="3">
        <f t="shared" si="64"/>
        <v>10999</v>
      </c>
      <c r="AX195" s="3">
        <f t="shared" si="64"/>
        <v>817</v>
      </c>
      <c r="AY195" s="3">
        <f t="shared" si="64"/>
        <v>220487</v>
      </c>
    </row>
    <row r="196" spans="1:51" x14ac:dyDescent="0.25">
      <c r="A196" s="4"/>
      <c r="B196" s="4">
        <v>6501</v>
      </c>
      <c r="C196" s="4"/>
      <c r="D196" s="218" t="s">
        <v>517</v>
      </c>
      <c r="E196" s="3">
        <f>SUM(F196:G196)</f>
        <v>807533</v>
      </c>
      <c r="F196" s="3">
        <f>SUM(F197:F198)</f>
        <v>0</v>
      </c>
      <c r="G196" s="3">
        <v>807533</v>
      </c>
      <c r="H196" s="3">
        <f t="shared" ref="H196:AX196" si="65">SUM(H197:H198)</f>
        <v>0</v>
      </c>
      <c r="I196" s="3">
        <f t="shared" si="65"/>
        <v>0</v>
      </c>
      <c r="J196" s="3">
        <f t="shared" si="65"/>
        <v>0</v>
      </c>
      <c r="K196" s="3">
        <f t="shared" si="65"/>
        <v>0</v>
      </c>
      <c r="L196" s="3">
        <f t="shared" si="65"/>
        <v>0</v>
      </c>
      <c r="M196" s="3">
        <f t="shared" si="65"/>
        <v>0</v>
      </c>
      <c r="N196" s="3">
        <f t="shared" si="65"/>
        <v>0</v>
      </c>
      <c r="O196" s="3">
        <f t="shared" si="65"/>
        <v>0</v>
      </c>
      <c r="P196" s="3">
        <f t="shared" si="65"/>
        <v>0</v>
      </c>
      <c r="Q196" s="3">
        <f t="shared" si="65"/>
        <v>0</v>
      </c>
      <c r="R196" s="3">
        <f t="shared" si="65"/>
        <v>0</v>
      </c>
      <c r="S196" s="3">
        <f t="shared" si="65"/>
        <v>0</v>
      </c>
      <c r="T196" s="3">
        <f t="shared" si="65"/>
        <v>0</v>
      </c>
      <c r="U196" s="3">
        <f t="shared" si="65"/>
        <v>0</v>
      </c>
      <c r="V196" s="3">
        <f t="shared" si="65"/>
        <v>0</v>
      </c>
      <c r="W196" s="3">
        <f t="shared" si="65"/>
        <v>0</v>
      </c>
      <c r="X196" s="3">
        <f t="shared" si="65"/>
        <v>0</v>
      </c>
      <c r="Y196" s="3">
        <f t="shared" si="65"/>
        <v>0</v>
      </c>
      <c r="Z196" s="3">
        <f t="shared" si="65"/>
        <v>7055</v>
      </c>
      <c r="AA196" s="3">
        <f t="shared" si="65"/>
        <v>0</v>
      </c>
      <c r="AB196" s="3">
        <f t="shared" si="65"/>
        <v>0</v>
      </c>
      <c r="AC196" s="3">
        <f t="shared" si="65"/>
        <v>0</v>
      </c>
      <c r="AD196" s="3">
        <f t="shared" si="65"/>
        <v>0</v>
      </c>
      <c r="AE196" s="3">
        <f t="shared" si="65"/>
        <v>400</v>
      </c>
      <c r="AF196" s="3">
        <f t="shared" si="65"/>
        <v>410</v>
      </c>
      <c r="AG196" s="3">
        <f t="shared" si="65"/>
        <v>0</v>
      </c>
      <c r="AH196" s="3">
        <f t="shared" si="65"/>
        <v>0</v>
      </c>
      <c r="AI196" s="3">
        <f t="shared" si="65"/>
        <v>0</v>
      </c>
      <c r="AJ196" s="3">
        <f t="shared" si="65"/>
        <v>0</v>
      </c>
      <c r="AK196" s="3">
        <f t="shared" si="65"/>
        <v>0</v>
      </c>
      <c r="AL196" s="3">
        <f t="shared" si="65"/>
        <v>0</v>
      </c>
      <c r="AM196" s="3">
        <f t="shared" si="65"/>
        <v>0</v>
      </c>
      <c r="AN196" s="3">
        <f t="shared" si="65"/>
        <v>0</v>
      </c>
      <c r="AO196" s="3">
        <f t="shared" si="65"/>
        <v>0</v>
      </c>
      <c r="AP196" s="3">
        <f t="shared" si="65"/>
        <v>0</v>
      </c>
      <c r="AQ196" s="3">
        <f t="shared" si="65"/>
        <v>0</v>
      </c>
      <c r="AR196" s="3">
        <f t="shared" si="65"/>
        <v>0</v>
      </c>
      <c r="AS196" s="3">
        <f t="shared" si="65"/>
        <v>0</v>
      </c>
      <c r="AT196" s="3">
        <f t="shared" si="65"/>
        <v>0</v>
      </c>
      <c r="AU196" s="3">
        <f t="shared" si="65"/>
        <v>0</v>
      </c>
      <c r="AV196" s="3">
        <f t="shared" si="65"/>
        <v>0</v>
      </c>
      <c r="AW196" s="3">
        <f t="shared" si="65"/>
        <v>0</v>
      </c>
      <c r="AX196" s="3">
        <f t="shared" si="65"/>
        <v>0</v>
      </c>
      <c r="AY196" s="3"/>
    </row>
    <row r="197" spans="1:51" s="37" customFormat="1" x14ac:dyDescent="0.25">
      <c r="A197" s="38"/>
      <c r="B197" s="38"/>
      <c r="C197" s="38">
        <v>65012</v>
      </c>
      <c r="D197" s="217" t="s">
        <v>582</v>
      </c>
      <c r="E197" s="39">
        <v>410</v>
      </c>
      <c r="F197" s="39"/>
      <c r="G197" s="39">
        <v>410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>
        <v>410</v>
      </c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s="37" customFormat="1" x14ac:dyDescent="0.25">
      <c r="A198" s="38"/>
      <c r="B198" s="38"/>
      <c r="C198" s="38">
        <v>65013</v>
      </c>
      <c r="D198" s="217" t="s">
        <v>518</v>
      </c>
      <c r="E198" s="39">
        <v>7455</v>
      </c>
      <c r="F198" s="39"/>
      <c r="G198" s="39">
        <v>7455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>
        <v>7055</v>
      </c>
      <c r="AA198" s="39"/>
      <c r="AB198" s="39"/>
      <c r="AC198" s="39"/>
      <c r="AD198" s="39"/>
      <c r="AE198" s="39">
        <v>400</v>
      </c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1:51" x14ac:dyDescent="0.25">
      <c r="A199" s="4"/>
      <c r="B199" s="4">
        <v>6502</v>
      </c>
      <c r="C199" s="4"/>
      <c r="D199" s="218" t="s">
        <v>519</v>
      </c>
      <c r="E199" s="3">
        <f t="shared" ref="E199:AY199" si="66">SUM(E200:E206)</f>
        <v>111178</v>
      </c>
      <c r="F199" s="3">
        <f t="shared" si="66"/>
        <v>0</v>
      </c>
      <c r="G199" s="3">
        <f t="shared" si="66"/>
        <v>111178</v>
      </c>
      <c r="H199" s="3">
        <f t="shared" si="66"/>
        <v>0</v>
      </c>
      <c r="I199" s="3">
        <f t="shared" si="66"/>
        <v>0</v>
      </c>
      <c r="J199" s="3">
        <f t="shared" si="66"/>
        <v>0</v>
      </c>
      <c r="K199" s="3">
        <f t="shared" si="66"/>
        <v>0</v>
      </c>
      <c r="L199" s="3">
        <f t="shared" si="66"/>
        <v>59663</v>
      </c>
      <c r="M199" s="3">
        <f t="shared" si="66"/>
        <v>0</v>
      </c>
      <c r="N199" s="3">
        <f t="shared" si="66"/>
        <v>0</v>
      </c>
      <c r="O199" s="3">
        <f t="shared" si="66"/>
        <v>1490</v>
      </c>
      <c r="P199" s="3">
        <f t="shared" si="66"/>
        <v>20140</v>
      </c>
      <c r="Q199" s="3">
        <f t="shared" si="66"/>
        <v>9500</v>
      </c>
      <c r="R199" s="3">
        <f t="shared" si="66"/>
        <v>0</v>
      </c>
      <c r="S199" s="3">
        <f t="shared" si="66"/>
        <v>1340</v>
      </c>
      <c r="T199" s="3">
        <f t="shared" si="66"/>
        <v>0</v>
      </c>
      <c r="U199" s="3">
        <f t="shared" si="66"/>
        <v>0</v>
      </c>
      <c r="V199" s="3">
        <f t="shared" si="66"/>
        <v>0</v>
      </c>
      <c r="W199" s="3">
        <f t="shared" si="66"/>
        <v>0</v>
      </c>
      <c r="X199" s="3">
        <f t="shared" si="66"/>
        <v>0</v>
      </c>
      <c r="Y199" s="3">
        <f t="shared" si="66"/>
        <v>0</v>
      </c>
      <c r="Z199" s="3">
        <f t="shared" si="66"/>
        <v>0</v>
      </c>
      <c r="AA199" s="3">
        <f t="shared" si="66"/>
        <v>0</v>
      </c>
      <c r="AB199" s="3">
        <f t="shared" si="66"/>
        <v>7</v>
      </c>
      <c r="AC199" s="3">
        <f t="shared" si="66"/>
        <v>560</v>
      </c>
      <c r="AD199" s="3">
        <f t="shared" si="66"/>
        <v>1340</v>
      </c>
      <c r="AE199" s="3">
        <f t="shared" si="66"/>
        <v>0</v>
      </c>
      <c r="AF199" s="3">
        <f t="shared" si="66"/>
        <v>0</v>
      </c>
      <c r="AG199" s="3">
        <f t="shared" si="66"/>
        <v>0</v>
      </c>
      <c r="AH199" s="3">
        <f t="shared" si="66"/>
        <v>0</v>
      </c>
      <c r="AI199" s="3">
        <f t="shared" si="66"/>
        <v>0</v>
      </c>
      <c r="AJ199" s="3">
        <f t="shared" si="66"/>
        <v>0</v>
      </c>
      <c r="AK199" s="3">
        <f t="shared" si="66"/>
        <v>0</v>
      </c>
      <c r="AL199" s="3">
        <f t="shared" si="66"/>
        <v>0</v>
      </c>
      <c r="AM199" s="3">
        <f t="shared" si="66"/>
        <v>0</v>
      </c>
      <c r="AN199" s="3">
        <f t="shared" si="66"/>
        <v>0</v>
      </c>
      <c r="AO199" s="3">
        <f t="shared" si="66"/>
        <v>0</v>
      </c>
      <c r="AP199" s="3">
        <f t="shared" si="66"/>
        <v>0</v>
      </c>
      <c r="AQ199" s="3">
        <f t="shared" si="66"/>
        <v>0</v>
      </c>
      <c r="AR199" s="3">
        <f t="shared" si="66"/>
        <v>6800</v>
      </c>
      <c r="AS199" s="3">
        <f t="shared" si="66"/>
        <v>0</v>
      </c>
      <c r="AT199" s="3">
        <f t="shared" si="66"/>
        <v>0</v>
      </c>
      <c r="AU199" s="3">
        <f t="shared" si="66"/>
        <v>5092</v>
      </c>
      <c r="AV199" s="3">
        <f t="shared" si="66"/>
        <v>0</v>
      </c>
      <c r="AW199" s="3">
        <f t="shared" si="66"/>
        <v>5246</v>
      </c>
      <c r="AX199" s="3">
        <f t="shared" si="66"/>
        <v>0</v>
      </c>
      <c r="AY199" s="3">
        <f t="shared" si="66"/>
        <v>0</v>
      </c>
    </row>
    <row r="200" spans="1:51" s="37" customFormat="1" x14ac:dyDescent="0.25">
      <c r="A200" s="38"/>
      <c r="B200" s="38"/>
      <c r="C200" s="38">
        <v>65021</v>
      </c>
      <c r="D200" s="217" t="s">
        <v>520</v>
      </c>
      <c r="E200" s="39">
        <v>2460</v>
      </c>
      <c r="F200" s="39"/>
      <c r="G200" s="39">
        <v>2460</v>
      </c>
      <c r="H200" s="39"/>
      <c r="I200" s="39"/>
      <c r="J200" s="39"/>
      <c r="K200" s="39"/>
      <c r="L200" s="39">
        <v>1900</v>
      </c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>
        <v>560</v>
      </c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1:51" s="37" customFormat="1" x14ac:dyDescent="0.25">
      <c r="A201" s="38"/>
      <c r="B201" s="38"/>
      <c r="C201" s="38">
        <v>65022</v>
      </c>
      <c r="D201" s="217" t="s">
        <v>521</v>
      </c>
      <c r="E201" s="39">
        <v>12322</v>
      </c>
      <c r="F201" s="39"/>
      <c r="G201" s="39">
        <v>12322</v>
      </c>
      <c r="H201" s="39"/>
      <c r="I201" s="39"/>
      <c r="J201" s="39"/>
      <c r="K201" s="39"/>
      <c r="L201" s="39">
        <v>5100</v>
      </c>
      <c r="M201" s="39"/>
      <c r="N201" s="39"/>
      <c r="O201" s="39">
        <v>1490</v>
      </c>
      <c r="P201" s="39"/>
      <c r="Q201" s="39"/>
      <c r="R201" s="39"/>
      <c r="S201" s="39">
        <v>1340</v>
      </c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>
        <v>4392</v>
      </c>
      <c r="AV201" s="39"/>
      <c r="AW201" s="39"/>
      <c r="AX201" s="39"/>
      <c r="AY201" s="39"/>
    </row>
    <row r="202" spans="1:51" s="37" customFormat="1" x14ac:dyDescent="0.25">
      <c r="A202" s="38"/>
      <c r="B202" s="38"/>
      <c r="C202" s="38">
        <v>65023</v>
      </c>
      <c r="D202" s="217" t="s">
        <v>522</v>
      </c>
      <c r="E202" s="39">
        <v>4107</v>
      </c>
      <c r="F202" s="39"/>
      <c r="G202" s="39">
        <v>4107</v>
      </c>
      <c r="H202" s="39"/>
      <c r="I202" s="39"/>
      <c r="J202" s="39"/>
      <c r="K202" s="39"/>
      <c r="L202" s="39">
        <v>4100</v>
      </c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>
        <v>7</v>
      </c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s="37" customFormat="1" x14ac:dyDescent="0.25">
      <c r="A203" s="38"/>
      <c r="B203" s="38"/>
      <c r="C203" s="38">
        <v>65024</v>
      </c>
      <c r="D203" s="217" t="s">
        <v>523</v>
      </c>
      <c r="E203" s="39">
        <v>74383</v>
      </c>
      <c r="F203" s="39"/>
      <c r="G203" s="39">
        <v>74383</v>
      </c>
      <c r="H203" s="39"/>
      <c r="I203" s="39"/>
      <c r="J203" s="39"/>
      <c r="K203" s="39"/>
      <c r="L203" s="39">
        <v>44743</v>
      </c>
      <c r="M203" s="39"/>
      <c r="N203" s="39"/>
      <c r="O203" s="39"/>
      <c r="P203" s="39">
        <v>20140</v>
      </c>
      <c r="Q203" s="39">
        <v>9500</v>
      </c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s="37" customFormat="1" x14ac:dyDescent="0.25">
      <c r="A204" s="38"/>
      <c r="B204" s="38"/>
      <c r="C204" s="38">
        <v>65025</v>
      </c>
      <c r="D204" s="217" t="s">
        <v>524</v>
      </c>
      <c r="E204" s="39">
        <v>2130</v>
      </c>
      <c r="F204" s="39"/>
      <c r="G204" s="39">
        <v>2130</v>
      </c>
      <c r="H204" s="39"/>
      <c r="I204" s="39"/>
      <c r="J204" s="39"/>
      <c r="K204" s="39"/>
      <c r="L204" s="39">
        <v>790</v>
      </c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>
        <v>1340</v>
      </c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1:51" s="37" customFormat="1" x14ac:dyDescent="0.25">
      <c r="A205" s="38"/>
      <c r="B205" s="38"/>
      <c r="C205" s="38">
        <v>65026</v>
      </c>
      <c r="D205" s="217" t="s">
        <v>525</v>
      </c>
      <c r="E205" s="39">
        <v>15026</v>
      </c>
      <c r="F205" s="39"/>
      <c r="G205" s="39">
        <v>15026</v>
      </c>
      <c r="H205" s="39"/>
      <c r="I205" s="39"/>
      <c r="J205" s="39"/>
      <c r="K205" s="39"/>
      <c r="L205" s="39">
        <v>2280</v>
      </c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>
        <v>6800</v>
      </c>
      <c r="AS205" s="39"/>
      <c r="AT205" s="39"/>
      <c r="AU205" s="39">
        <v>700</v>
      </c>
      <c r="AV205" s="39"/>
      <c r="AW205" s="39">
        <v>5246</v>
      </c>
      <c r="AX205" s="39"/>
      <c r="AY205" s="39"/>
    </row>
    <row r="206" spans="1:51" s="37" customFormat="1" x14ac:dyDescent="0.25">
      <c r="A206" s="38"/>
      <c r="B206" s="38"/>
      <c r="C206" s="38">
        <v>65027</v>
      </c>
      <c r="D206" s="217" t="s">
        <v>526</v>
      </c>
      <c r="E206" s="39">
        <v>750</v>
      </c>
      <c r="F206" s="39"/>
      <c r="G206" s="39">
        <v>750</v>
      </c>
      <c r="H206" s="39"/>
      <c r="I206" s="39"/>
      <c r="J206" s="39"/>
      <c r="K206" s="39"/>
      <c r="L206" s="39">
        <v>750</v>
      </c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x14ac:dyDescent="0.25">
      <c r="A207" s="4"/>
      <c r="B207" s="4">
        <v>6503</v>
      </c>
      <c r="C207" s="4"/>
      <c r="D207" s="218" t="s">
        <v>528</v>
      </c>
      <c r="E207" s="3">
        <f>SUM(E208:E208)</f>
        <v>211023.6</v>
      </c>
      <c r="F207" s="3">
        <f t="shared" ref="F207:AY207" si="67">SUM(F208:F208)</f>
        <v>0</v>
      </c>
      <c r="G207" s="3">
        <f t="shared" si="67"/>
        <v>211023.6</v>
      </c>
      <c r="H207" s="3">
        <f t="shared" si="67"/>
        <v>0</v>
      </c>
      <c r="I207" s="3">
        <f t="shared" si="67"/>
        <v>0</v>
      </c>
      <c r="J207" s="3">
        <f t="shared" si="67"/>
        <v>0</v>
      </c>
      <c r="K207" s="3">
        <f t="shared" si="67"/>
        <v>0</v>
      </c>
      <c r="L207" s="3">
        <f t="shared" si="67"/>
        <v>8357</v>
      </c>
      <c r="M207" s="3">
        <f t="shared" si="67"/>
        <v>0</v>
      </c>
      <c r="N207" s="3">
        <f t="shared" si="67"/>
        <v>0</v>
      </c>
      <c r="O207" s="3">
        <f t="shared" si="67"/>
        <v>0</v>
      </c>
      <c r="P207" s="3">
        <f t="shared" si="67"/>
        <v>0</v>
      </c>
      <c r="Q207" s="3">
        <f t="shared" si="67"/>
        <v>0</v>
      </c>
      <c r="R207" s="3">
        <f t="shared" si="67"/>
        <v>0</v>
      </c>
      <c r="S207" s="3">
        <f t="shared" si="67"/>
        <v>0</v>
      </c>
      <c r="T207" s="3">
        <f t="shared" si="67"/>
        <v>0</v>
      </c>
      <c r="U207" s="3">
        <f t="shared" si="67"/>
        <v>0</v>
      </c>
      <c r="V207" s="3">
        <f t="shared" si="67"/>
        <v>55127</v>
      </c>
      <c r="W207" s="3">
        <f t="shared" si="67"/>
        <v>0</v>
      </c>
      <c r="X207" s="3">
        <f t="shared" si="67"/>
        <v>0</v>
      </c>
      <c r="Y207" s="3">
        <f t="shared" si="67"/>
        <v>0</v>
      </c>
      <c r="Z207" s="3">
        <f t="shared" si="67"/>
        <v>0</v>
      </c>
      <c r="AA207" s="3">
        <f t="shared" si="67"/>
        <v>0</v>
      </c>
      <c r="AB207" s="3">
        <f t="shared" si="67"/>
        <v>0</v>
      </c>
      <c r="AC207" s="3">
        <f t="shared" si="67"/>
        <v>16243.1</v>
      </c>
      <c r="AD207" s="3">
        <f t="shared" si="67"/>
        <v>76313.3</v>
      </c>
      <c r="AE207" s="3">
        <f t="shared" si="67"/>
        <v>0</v>
      </c>
      <c r="AF207" s="3">
        <f t="shared" si="67"/>
        <v>0</v>
      </c>
      <c r="AG207" s="3">
        <f t="shared" si="67"/>
        <v>20974</v>
      </c>
      <c r="AH207" s="3">
        <f t="shared" si="67"/>
        <v>0</v>
      </c>
      <c r="AI207" s="3">
        <f t="shared" si="67"/>
        <v>0</v>
      </c>
      <c r="AJ207" s="3">
        <f t="shared" si="67"/>
        <v>0</v>
      </c>
      <c r="AK207" s="3">
        <f t="shared" si="67"/>
        <v>0</v>
      </c>
      <c r="AL207" s="3">
        <f t="shared" si="67"/>
        <v>0</v>
      </c>
      <c r="AM207" s="3">
        <f t="shared" si="67"/>
        <v>0</v>
      </c>
      <c r="AN207" s="3">
        <f t="shared" si="67"/>
        <v>0</v>
      </c>
      <c r="AO207" s="3">
        <f t="shared" si="67"/>
        <v>0</v>
      </c>
      <c r="AP207" s="3">
        <f t="shared" si="67"/>
        <v>20673</v>
      </c>
      <c r="AQ207" s="3">
        <f t="shared" si="67"/>
        <v>0</v>
      </c>
      <c r="AR207" s="3">
        <f t="shared" si="67"/>
        <v>0</v>
      </c>
      <c r="AS207" s="3">
        <f t="shared" si="67"/>
        <v>0</v>
      </c>
      <c r="AT207" s="3">
        <f t="shared" si="67"/>
        <v>0</v>
      </c>
      <c r="AU207" s="3">
        <f t="shared" si="67"/>
        <v>7583.2</v>
      </c>
      <c r="AV207" s="3">
        <f t="shared" si="67"/>
        <v>0</v>
      </c>
      <c r="AW207" s="3">
        <f t="shared" si="67"/>
        <v>5753</v>
      </c>
      <c r="AX207" s="3">
        <f t="shared" si="67"/>
        <v>0</v>
      </c>
      <c r="AY207" s="3">
        <f t="shared" si="67"/>
        <v>0</v>
      </c>
    </row>
    <row r="208" spans="1:51" s="37" customFormat="1" x14ac:dyDescent="0.25">
      <c r="A208" s="38"/>
      <c r="B208" s="38"/>
      <c r="C208" s="38">
        <v>65031</v>
      </c>
      <c r="D208" s="217" t="s">
        <v>528</v>
      </c>
      <c r="E208" s="39">
        <v>211023.6</v>
      </c>
      <c r="F208" s="39"/>
      <c r="G208" s="39">
        <v>211023.6</v>
      </c>
      <c r="H208" s="39"/>
      <c r="I208" s="39"/>
      <c r="J208" s="39"/>
      <c r="K208" s="39"/>
      <c r="L208" s="39">
        <v>8357</v>
      </c>
      <c r="M208" s="39"/>
      <c r="N208" s="39"/>
      <c r="O208" s="39"/>
      <c r="P208" s="39"/>
      <c r="Q208" s="39"/>
      <c r="R208" s="39"/>
      <c r="S208" s="39"/>
      <c r="T208" s="39"/>
      <c r="U208" s="39"/>
      <c r="V208" s="39">
        <v>55127</v>
      </c>
      <c r="W208" s="39"/>
      <c r="X208" s="39"/>
      <c r="Y208" s="39"/>
      <c r="Z208" s="39"/>
      <c r="AA208" s="39"/>
      <c r="AB208" s="39"/>
      <c r="AC208" s="39">
        <v>16243.1</v>
      </c>
      <c r="AD208" s="39">
        <v>76313.3</v>
      </c>
      <c r="AE208" s="39"/>
      <c r="AF208" s="39"/>
      <c r="AG208" s="39">
        <v>20974</v>
      </c>
      <c r="AH208" s="39"/>
      <c r="AI208" s="39"/>
      <c r="AJ208" s="39"/>
      <c r="AK208" s="39"/>
      <c r="AL208" s="39"/>
      <c r="AM208" s="39"/>
      <c r="AN208" s="39"/>
      <c r="AO208" s="39"/>
      <c r="AP208" s="39">
        <v>20673</v>
      </c>
      <c r="AQ208" s="39"/>
      <c r="AR208" s="39"/>
      <c r="AS208" s="39"/>
      <c r="AT208" s="39"/>
      <c r="AU208" s="39">
        <v>7583.2</v>
      </c>
      <c r="AV208" s="39"/>
      <c r="AW208" s="39">
        <v>5753</v>
      </c>
      <c r="AX208" s="39"/>
      <c r="AY208" s="39"/>
    </row>
    <row r="209" spans="1:51" x14ac:dyDescent="0.25">
      <c r="A209" s="4"/>
      <c r="B209" s="4">
        <v>6504</v>
      </c>
      <c r="C209" s="4"/>
      <c r="D209" s="227" t="s">
        <v>529</v>
      </c>
      <c r="E209" s="3">
        <f>SUM(E210:E210)</f>
        <v>11000</v>
      </c>
      <c r="F209" s="3">
        <f t="shared" ref="F209:AY209" si="68">SUM(F210:F210)</f>
        <v>0</v>
      </c>
      <c r="G209" s="3">
        <f t="shared" si="68"/>
        <v>11000</v>
      </c>
      <c r="H209" s="3">
        <f t="shared" si="68"/>
        <v>0</v>
      </c>
      <c r="I209" s="3">
        <f t="shared" si="68"/>
        <v>0</v>
      </c>
      <c r="J209" s="3">
        <f t="shared" si="68"/>
        <v>0</v>
      </c>
      <c r="K209" s="3">
        <f t="shared" si="68"/>
        <v>0</v>
      </c>
      <c r="L209" s="3">
        <f t="shared" si="68"/>
        <v>0</v>
      </c>
      <c r="M209" s="3">
        <f t="shared" si="68"/>
        <v>0</v>
      </c>
      <c r="N209" s="3">
        <f t="shared" si="68"/>
        <v>0</v>
      </c>
      <c r="O209" s="3">
        <f t="shared" si="68"/>
        <v>0</v>
      </c>
      <c r="P209" s="3">
        <f t="shared" si="68"/>
        <v>0</v>
      </c>
      <c r="Q209" s="3">
        <f t="shared" si="68"/>
        <v>0</v>
      </c>
      <c r="R209" s="3">
        <f t="shared" si="68"/>
        <v>0</v>
      </c>
      <c r="S209" s="3">
        <f t="shared" si="68"/>
        <v>0</v>
      </c>
      <c r="T209" s="3">
        <f t="shared" si="68"/>
        <v>11000</v>
      </c>
      <c r="U209" s="3">
        <f t="shared" si="68"/>
        <v>0</v>
      </c>
      <c r="V209" s="3">
        <f t="shared" si="68"/>
        <v>0</v>
      </c>
      <c r="W209" s="3">
        <f t="shared" si="68"/>
        <v>0</v>
      </c>
      <c r="X209" s="3">
        <f t="shared" si="68"/>
        <v>0</v>
      </c>
      <c r="Y209" s="3">
        <f t="shared" si="68"/>
        <v>0</v>
      </c>
      <c r="Z209" s="3">
        <f t="shared" si="68"/>
        <v>0</v>
      </c>
      <c r="AA209" s="3">
        <f t="shared" si="68"/>
        <v>0</v>
      </c>
      <c r="AB209" s="3">
        <f t="shared" si="68"/>
        <v>0</v>
      </c>
      <c r="AC209" s="3">
        <f t="shared" si="68"/>
        <v>0</v>
      </c>
      <c r="AD209" s="3">
        <f t="shared" si="68"/>
        <v>0</v>
      </c>
      <c r="AE209" s="3">
        <f t="shared" si="68"/>
        <v>0</v>
      </c>
      <c r="AF209" s="3">
        <f t="shared" si="68"/>
        <v>0</v>
      </c>
      <c r="AG209" s="3">
        <f t="shared" si="68"/>
        <v>0</v>
      </c>
      <c r="AH209" s="3">
        <f t="shared" si="68"/>
        <v>0</v>
      </c>
      <c r="AI209" s="3">
        <f t="shared" si="68"/>
        <v>0</v>
      </c>
      <c r="AJ209" s="3">
        <f t="shared" si="68"/>
        <v>0</v>
      </c>
      <c r="AK209" s="3">
        <f t="shared" si="68"/>
        <v>0</v>
      </c>
      <c r="AL209" s="3">
        <f t="shared" si="68"/>
        <v>0</v>
      </c>
      <c r="AM209" s="3">
        <f t="shared" si="68"/>
        <v>0</v>
      </c>
      <c r="AN209" s="3">
        <f t="shared" si="68"/>
        <v>0</v>
      </c>
      <c r="AO209" s="3">
        <f t="shared" si="68"/>
        <v>0</v>
      </c>
      <c r="AP209" s="3">
        <f t="shared" si="68"/>
        <v>0</v>
      </c>
      <c r="AQ209" s="3">
        <f t="shared" si="68"/>
        <v>0</v>
      </c>
      <c r="AR209" s="3">
        <f t="shared" si="68"/>
        <v>0</v>
      </c>
      <c r="AS209" s="3">
        <f t="shared" si="68"/>
        <v>0</v>
      </c>
      <c r="AT209" s="3">
        <f t="shared" si="68"/>
        <v>0</v>
      </c>
      <c r="AU209" s="3">
        <f t="shared" si="68"/>
        <v>0</v>
      </c>
      <c r="AV209" s="3">
        <f t="shared" si="68"/>
        <v>0</v>
      </c>
      <c r="AW209" s="3">
        <f t="shared" si="68"/>
        <v>0</v>
      </c>
      <c r="AX209" s="3">
        <f t="shared" si="68"/>
        <v>0</v>
      </c>
      <c r="AY209" s="3">
        <f t="shared" si="68"/>
        <v>0</v>
      </c>
    </row>
    <row r="210" spans="1:51" s="37" customFormat="1" x14ac:dyDescent="0.25">
      <c r="A210" s="38"/>
      <c r="B210" s="38"/>
      <c r="C210" s="38">
        <v>65041</v>
      </c>
      <c r="D210" s="217" t="s">
        <v>530</v>
      </c>
      <c r="E210" s="39">
        <v>11000</v>
      </c>
      <c r="F210" s="39"/>
      <c r="G210" s="39">
        <v>11000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>
        <v>11000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x14ac:dyDescent="0.25">
      <c r="A211" s="4"/>
      <c r="B211" s="4">
        <v>6506</v>
      </c>
      <c r="C211" s="4"/>
      <c r="D211" s="218" t="s">
        <v>531</v>
      </c>
      <c r="E211" s="3">
        <f>SUM(E212:E215)</f>
        <v>166837.20000000001</v>
      </c>
      <c r="F211" s="3">
        <f t="shared" ref="F211:AY211" si="69">SUM(F212:F215)</f>
        <v>0</v>
      </c>
      <c r="G211" s="3">
        <f t="shared" si="69"/>
        <v>166837.20000000001</v>
      </c>
      <c r="H211" s="3">
        <f t="shared" si="69"/>
        <v>0</v>
      </c>
      <c r="I211" s="3">
        <f t="shared" si="69"/>
        <v>451</v>
      </c>
      <c r="J211" s="3">
        <f t="shared" si="69"/>
        <v>0</v>
      </c>
      <c r="K211" s="3">
        <f t="shared" si="69"/>
        <v>16</v>
      </c>
      <c r="L211" s="3">
        <f t="shared" si="69"/>
        <v>135688</v>
      </c>
      <c r="M211" s="3">
        <f t="shared" si="69"/>
        <v>551</v>
      </c>
      <c r="N211" s="3">
        <f t="shared" si="69"/>
        <v>0</v>
      </c>
      <c r="O211" s="3">
        <f t="shared" si="69"/>
        <v>205</v>
      </c>
      <c r="P211" s="3">
        <f t="shared" si="69"/>
        <v>1120</v>
      </c>
      <c r="Q211" s="3">
        <f t="shared" si="69"/>
        <v>0</v>
      </c>
      <c r="R211" s="3">
        <f t="shared" si="69"/>
        <v>0</v>
      </c>
      <c r="S211" s="3">
        <f t="shared" si="69"/>
        <v>1421</v>
      </c>
      <c r="T211" s="3">
        <f t="shared" si="69"/>
        <v>17145</v>
      </c>
      <c r="U211" s="3">
        <f t="shared" si="69"/>
        <v>76</v>
      </c>
      <c r="V211" s="3">
        <f t="shared" si="69"/>
        <v>275</v>
      </c>
      <c r="W211" s="3">
        <f t="shared" si="69"/>
        <v>241</v>
      </c>
      <c r="X211" s="3">
        <f t="shared" si="69"/>
        <v>50</v>
      </c>
      <c r="Y211" s="3">
        <f t="shared" si="69"/>
        <v>450</v>
      </c>
      <c r="Z211" s="3">
        <f t="shared" si="69"/>
        <v>471.5</v>
      </c>
      <c r="AA211" s="3">
        <f t="shared" si="69"/>
        <v>25</v>
      </c>
      <c r="AB211" s="3">
        <f t="shared" si="69"/>
        <v>32</v>
      </c>
      <c r="AC211" s="3">
        <f t="shared" si="69"/>
        <v>1038.9000000000001</v>
      </c>
      <c r="AD211" s="3">
        <f t="shared" si="69"/>
        <v>17</v>
      </c>
      <c r="AE211" s="3">
        <f t="shared" si="69"/>
        <v>218</v>
      </c>
      <c r="AF211" s="3">
        <f t="shared" si="69"/>
        <v>0</v>
      </c>
      <c r="AG211" s="3">
        <f t="shared" si="69"/>
        <v>41.5</v>
      </c>
      <c r="AH211" s="3">
        <f t="shared" si="69"/>
        <v>835.3</v>
      </c>
      <c r="AI211" s="3">
        <f t="shared" si="69"/>
        <v>0</v>
      </c>
      <c r="AJ211" s="3">
        <f t="shared" si="69"/>
        <v>0</v>
      </c>
      <c r="AK211" s="3">
        <f t="shared" si="69"/>
        <v>75</v>
      </c>
      <c r="AL211" s="3">
        <f t="shared" si="69"/>
        <v>0</v>
      </c>
      <c r="AM211" s="3">
        <f t="shared" si="69"/>
        <v>12</v>
      </c>
      <c r="AN211" s="3">
        <f t="shared" si="69"/>
        <v>0</v>
      </c>
      <c r="AO211" s="3">
        <f t="shared" si="69"/>
        <v>0</v>
      </c>
      <c r="AP211" s="3">
        <f t="shared" si="69"/>
        <v>899</v>
      </c>
      <c r="AQ211" s="3">
        <f t="shared" si="69"/>
        <v>0</v>
      </c>
      <c r="AR211" s="3">
        <f t="shared" si="69"/>
        <v>3037</v>
      </c>
      <c r="AS211" s="3">
        <f t="shared" si="69"/>
        <v>0</v>
      </c>
      <c r="AT211" s="3">
        <f t="shared" si="69"/>
        <v>9</v>
      </c>
      <c r="AU211" s="3">
        <f t="shared" si="69"/>
        <v>1620</v>
      </c>
      <c r="AV211" s="3">
        <f t="shared" si="69"/>
        <v>0</v>
      </c>
      <c r="AW211" s="3">
        <f t="shared" si="69"/>
        <v>0</v>
      </c>
      <c r="AX211" s="3">
        <f t="shared" si="69"/>
        <v>817</v>
      </c>
      <c r="AY211" s="3">
        <f t="shared" si="69"/>
        <v>0</v>
      </c>
    </row>
    <row r="212" spans="1:51" s="37" customFormat="1" x14ac:dyDescent="0.25">
      <c r="A212" s="38"/>
      <c r="B212" s="38"/>
      <c r="C212" s="38">
        <v>65061</v>
      </c>
      <c r="D212" s="214" t="s">
        <v>532</v>
      </c>
      <c r="E212" s="39">
        <v>135661.5</v>
      </c>
      <c r="F212" s="39"/>
      <c r="G212" s="39">
        <v>135661.5</v>
      </c>
      <c r="H212" s="39"/>
      <c r="I212" s="39"/>
      <c r="J212" s="39"/>
      <c r="K212" s="39"/>
      <c r="L212" s="39">
        <v>135000</v>
      </c>
      <c r="M212" s="39"/>
      <c r="N212" s="39"/>
      <c r="O212" s="39"/>
      <c r="P212" s="39"/>
      <c r="Q212" s="39"/>
      <c r="R212" s="39"/>
      <c r="S212" s="39">
        <v>620</v>
      </c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>
        <v>41.5</v>
      </c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s="37" customFormat="1" x14ac:dyDescent="0.25">
      <c r="A213" s="38"/>
      <c r="B213" s="38"/>
      <c r="C213" s="38">
        <v>65064</v>
      </c>
      <c r="D213" s="217" t="s">
        <v>533</v>
      </c>
      <c r="E213" s="39">
        <v>10</v>
      </c>
      <c r="F213" s="39"/>
      <c r="G213" s="39">
        <v>10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>
        <v>10</v>
      </c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s="37" customFormat="1" x14ac:dyDescent="0.25">
      <c r="A214" s="38"/>
      <c r="B214" s="38"/>
      <c r="C214" s="38">
        <v>65065</v>
      </c>
      <c r="D214" s="214" t="s">
        <v>534</v>
      </c>
      <c r="E214" s="39">
        <v>1158.5</v>
      </c>
      <c r="F214" s="39"/>
      <c r="G214" s="39">
        <v>1158.5</v>
      </c>
      <c r="H214" s="39"/>
      <c r="I214" s="39"/>
      <c r="J214" s="39"/>
      <c r="K214" s="39"/>
      <c r="L214" s="39"/>
      <c r="M214" s="39"/>
      <c r="N214" s="39"/>
      <c r="O214" s="39"/>
      <c r="P214" s="39">
        <v>208</v>
      </c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>
        <v>4.5</v>
      </c>
      <c r="AB214" s="39"/>
      <c r="AC214" s="39">
        <v>146</v>
      </c>
      <c r="AD214" s="39"/>
      <c r="AE214" s="39"/>
      <c r="AF214" s="39"/>
      <c r="AG214" s="39"/>
      <c r="AH214" s="39">
        <v>420</v>
      </c>
      <c r="AI214" s="39"/>
      <c r="AJ214" s="39"/>
      <c r="AK214" s="39"/>
      <c r="AL214" s="39"/>
      <c r="AM214" s="39"/>
      <c r="AN214" s="39"/>
      <c r="AO214" s="39"/>
      <c r="AP214" s="39">
        <v>376</v>
      </c>
      <c r="AQ214" s="39"/>
      <c r="AR214" s="39"/>
      <c r="AS214" s="39"/>
      <c r="AT214" s="39"/>
      <c r="AU214" s="39"/>
      <c r="AV214" s="39"/>
      <c r="AW214" s="39"/>
      <c r="AX214" s="39">
        <v>4</v>
      </c>
      <c r="AY214" s="39"/>
    </row>
    <row r="215" spans="1:51" s="37" customFormat="1" x14ac:dyDescent="0.25">
      <c r="A215" s="38"/>
      <c r="B215" s="38"/>
      <c r="C215" s="38">
        <v>65068</v>
      </c>
      <c r="D215" s="217" t="s">
        <v>535</v>
      </c>
      <c r="E215" s="39">
        <v>30007.200000000001</v>
      </c>
      <c r="F215" s="39"/>
      <c r="G215" s="39">
        <v>30007.200000000001</v>
      </c>
      <c r="H215" s="39"/>
      <c r="I215" s="39">
        <v>451</v>
      </c>
      <c r="J215" s="39"/>
      <c r="K215" s="39">
        <v>16</v>
      </c>
      <c r="L215" s="39">
        <v>688</v>
      </c>
      <c r="M215" s="39">
        <v>551</v>
      </c>
      <c r="N215" s="39"/>
      <c r="O215" s="39">
        <v>205</v>
      </c>
      <c r="P215" s="39">
        <v>912</v>
      </c>
      <c r="Q215" s="39"/>
      <c r="R215" s="39"/>
      <c r="S215" s="39">
        <v>801</v>
      </c>
      <c r="T215" s="39">
        <v>17145</v>
      </c>
      <c r="U215" s="39">
        <v>76</v>
      </c>
      <c r="V215" s="39">
        <v>275</v>
      </c>
      <c r="W215" s="39">
        <v>241</v>
      </c>
      <c r="X215" s="39">
        <v>50</v>
      </c>
      <c r="Y215" s="39">
        <v>450</v>
      </c>
      <c r="Z215" s="39">
        <v>471.5</v>
      </c>
      <c r="AA215" s="39">
        <v>20.5</v>
      </c>
      <c r="AB215" s="39">
        <v>22</v>
      </c>
      <c r="AC215" s="39">
        <v>892.9</v>
      </c>
      <c r="AD215" s="39">
        <v>17</v>
      </c>
      <c r="AE215" s="39">
        <v>218</v>
      </c>
      <c r="AF215" s="39"/>
      <c r="AG215" s="39"/>
      <c r="AH215" s="39">
        <v>415.3</v>
      </c>
      <c r="AI215" s="39"/>
      <c r="AJ215" s="39"/>
      <c r="AK215" s="39">
        <v>75</v>
      </c>
      <c r="AL215" s="39"/>
      <c r="AM215" s="39">
        <v>12</v>
      </c>
      <c r="AN215" s="39"/>
      <c r="AO215" s="39"/>
      <c r="AP215" s="39">
        <v>523</v>
      </c>
      <c r="AQ215" s="39"/>
      <c r="AR215" s="39">
        <v>3037</v>
      </c>
      <c r="AS215" s="39"/>
      <c r="AT215" s="39">
        <v>9</v>
      </c>
      <c r="AU215" s="39">
        <v>1620</v>
      </c>
      <c r="AV215" s="39"/>
      <c r="AW215" s="39"/>
      <c r="AX215" s="39">
        <v>813</v>
      </c>
      <c r="AY215" s="39"/>
    </row>
    <row r="216" spans="1:51" x14ac:dyDescent="0.25">
      <c r="A216" s="4"/>
      <c r="B216" s="4">
        <v>6507</v>
      </c>
      <c r="C216" s="4"/>
      <c r="D216" s="218" t="s">
        <v>584</v>
      </c>
      <c r="E216" s="3">
        <f>SUM(F216:G216)</f>
        <v>245287</v>
      </c>
      <c r="F216" s="3"/>
      <c r="G216" s="3">
        <v>245287</v>
      </c>
      <c r="H216" s="3">
        <f>SUM(H217:H217)</f>
        <v>0</v>
      </c>
      <c r="I216" s="3">
        <f t="shared" ref="I216:AX216" si="70">SUM(I217:I217)</f>
        <v>0</v>
      </c>
      <c r="J216" s="3">
        <f t="shared" si="70"/>
        <v>0</v>
      </c>
      <c r="K216" s="3">
        <f t="shared" si="70"/>
        <v>0</v>
      </c>
      <c r="L216" s="3">
        <f t="shared" si="70"/>
        <v>0</v>
      </c>
      <c r="M216" s="3">
        <f t="shared" si="70"/>
        <v>0</v>
      </c>
      <c r="N216" s="3">
        <f t="shared" si="70"/>
        <v>0</v>
      </c>
      <c r="O216" s="3">
        <f t="shared" si="70"/>
        <v>0</v>
      </c>
      <c r="P216" s="3">
        <f t="shared" si="70"/>
        <v>0</v>
      </c>
      <c r="Q216" s="3">
        <f t="shared" si="70"/>
        <v>0</v>
      </c>
      <c r="R216" s="3">
        <f t="shared" si="70"/>
        <v>0</v>
      </c>
      <c r="S216" s="3">
        <f t="shared" si="70"/>
        <v>0</v>
      </c>
      <c r="T216" s="3">
        <f t="shared" si="70"/>
        <v>0</v>
      </c>
      <c r="U216" s="3">
        <f t="shared" si="70"/>
        <v>0</v>
      </c>
      <c r="V216" s="3">
        <f t="shared" si="70"/>
        <v>0</v>
      </c>
      <c r="W216" s="3">
        <f t="shared" si="70"/>
        <v>0</v>
      </c>
      <c r="X216" s="3">
        <f t="shared" si="70"/>
        <v>0</v>
      </c>
      <c r="Y216" s="3">
        <f t="shared" si="70"/>
        <v>0</v>
      </c>
      <c r="Z216" s="3">
        <f t="shared" si="70"/>
        <v>0</v>
      </c>
      <c r="AA216" s="3">
        <f t="shared" si="70"/>
        <v>0</v>
      </c>
      <c r="AB216" s="3">
        <f t="shared" si="70"/>
        <v>0</v>
      </c>
      <c r="AC216" s="3">
        <f t="shared" si="70"/>
        <v>0</v>
      </c>
      <c r="AD216" s="3">
        <f t="shared" si="70"/>
        <v>0</v>
      </c>
      <c r="AE216" s="3">
        <f t="shared" si="70"/>
        <v>0</v>
      </c>
      <c r="AF216" s="3">
        <f t="shared" si="70"/>
        <v>0</v>
      </c>
      <c r="AG216" s="3">
        <f t="shared" si="70"/>
        <v>0</v>
      </c>
      <c r="AH216" s="3">
        <f t="shared" si="70"/>
        <v>0</v>
      </c>
      <c r="AI216" s="3">
        <f t="shared" si="70"/>
        <v>0</v>
      </c>
      <c r="AJ216" s="3">
        <f t="shared" si="70"/>
        <v>0</v>
      </c>
      <c r="AK216" s="3">
        <f t="shared" si="70"/>
        <v>0</v>
      </c>
      <c r="AL216" s="3">
        <f t="shared" si="70"/>
        <v>0</v>
      </c>
      <c r="AM216" s="3">
        <f t="shared" si="70"/>
        <v>0</v>
      </c>
      <c r="AN216" s="3">
        <f t="shared" si="70"/>
        <v>0</v>
      </c>
      <c r="AO216" s="3">
        <f t="shared" si="70"/>
        <v>0</v>
      </c>
      <c r="AP216" s="3">
        <f t="shared" si="70"/>
        <v>0</v>
      </c>
      <c r="AQ216" s="3">
        <f t="shared" si="70"/>
        <v>24800</v>
      </c>
      <c r="AR216" s="3">
        <f t="shared" si="70"/>
        <v>0</v>
      </c>
      <c r="AS216" s="3">
        <f t="shared" si="70"/>
        <v>0</v>
      </c>
      <c r="AT216" s="3">
        <f t="shared" si="70"/>
        <v>0</v>
      </c>
      <c r="AU216" s="3">
        <f t="shared" si="70"/>
        <v>0</v>
      </c>
      <c r="AV216" s="3">
        <f t="shared" si="70"/>
        <v>0</v>
      </c>
      <c r="AW216" s="3">
        <f t="shared" si="70"/>
        <v>0</v>
      </c>
      <c r="AX216" s="3">
        <f t="shared" si="70"/>
        <v>0</v>
      </c>
      <c r="AY216" s="3">
        <v>220487</v>
      </c>
    </row>
    <row r="217" spans="1:51" s="37" customFormat="1" x14ac:dyDescent="0.25">
      <c r="A217" s="38"/>
      <c r="B217" s="38"/>
      <c r="C217" s="38">
        <v>65072</v>
      </c>
      <c r="D217" s="217" t="s">
        <v>585</v>
      </c>
      <c r="E217" s="39">
        <v>24800</v>
      </c>
      <c r="F217" s="39"/>
      <c r="G217" s="39">
        <v>24800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>
        <v>24800</v>
      </c>
      <c r="AR217" s="39"/>
      <c r="AS217" s="39"/>
      <c r="AT217" s="39"/>
      <c r="AU217" s="39"/>
      <c r="AV217" s="39"/>
      <c r="AW217" s="39"/>
      <c r="AX217" s="39"/>
      <c r="AY217" s="39"/>
    </row>
    <row r="218" spans="1:51" x14ac:dyDescent="0.25">
      <c r="A218" s="4"/>
      <c r="B218" s="4">
        <v>6598</v>
      </c>
      <c r="C218" s="4"/>
      <c r="D218" s="218" t="s">
        <v>527</v>
      </c>
      <c r="E218" s="3">
        <f>SUM(E219:E219)</f>
        <v>4</v>
      </c>
      <c r="F218" s="3">
        <f t="shared" ref="F218:AY218" si="71">SUM(F219:F219)</f>
        <v>0</v>
      </c>
      <c r="G218" s="3">
        <f t="shared" si="71"/>
        <v>4</v>
      </c>
      <c r="H218" s="3">
        <f t="shared" si="71"/>
        <v>0</v>
      </c>
      <c r="I218" s="3">
        <f t="shared" si="71"/>
        <v>0</v>
      </c>
      <c r="J218" s="3">
        <f t="shared" si="71"/>
        <v>0</v>
      </c>
      <c r="K218" s="3">
        <f t="shared" si="71"/>
        <v>4</v>
      </c>
      <c r="L218" s="3">
        <f t="shared" si="71"/>
        <v>0</v>
      </c>
      <c r="M218" s="3">
        <f t="shared" si="71"/>
        <v>0</v>
      </c>
      <c r="N218" s="3">
        <f t="shared" si="71"/>
        <v>0</v>
      </c>
      <c r="O218" s="3">
        <f t="shared" si="71"/>
        <v>0</v>
      </c>
      <c r="P218" s="3">
        <f t="shared" si="71"/>
        <v>0</v>
      </c>
      <c r="Q218" s="3">
        <f t="shared" si="71"/>
        <v>0</v>
      </c>
      <c r="R218" s="3">
        <f t="shared" si="71"/>
        <v>0</v>
      </c>
      <c r="S218" s="3">
        <f t="shared" si="71"/>
        <v>0</v>
      </c>
      <c r="T218" s="3">
        <f t="shared" si="71"/>
        <v>0</v>
      </c>
      <c r="U218" s="3">
        <f t="shared" si="71"/>
        <v>0</v>
      </c>
      <c r="V218" s="3">
        <f t="shared" si="71"/>
        <v>0</v>
      </c>
      <c r="W218" s="3">
        <f t="shared" si="71"/>
        <v>0</v>
      </c>
      <c r="X218" s="3">
        <f t="shared" si="71"/>
        <v>0</v>
      </c>
      <c r="Y218" s="3">
        <f t="shared" si="71"/>
        <v>0</v>
      </c>
      <c r="Z218" s="3">
        <f t="shared" si="71"/>
        <v>0</v>
      </c>
      <c r="AA218" s="3">
        <f t="shared" si="71"/>
        <v>0</v>
      </c>
      <c r="AB218" s="3">
        <f t="shared" si="71"/>
        <v>0</v>
      </c>
      <c r="AC218" s="3">
        <f t="shared" si="71"/>
        <v>0</v>
      </c>
      <c r="AD218" s="3">
        <f t="shared" si="71"/>
        <v>0</v>
      </c>
      <c r="AE218" s="3">
        <f t="shared" si="71"/>
        <v>0</v>
      </c>
      <c r="AF218" s="3">
        <f t="shared" si="71"/>
        <v>0</v>
      </c>
      <c r="AG218" s="3">
        <f t="shared" si="71"/>
        <v>0</v>
      </c>
      <c r="AH218" s="3">
        <f t="shared" si="71"/>
        <v>0</v>
      </c>
      <c r="AI218" s="3">
        <f t="shared" si="71"/>
        <v>0</v>
      </c>
      <c r="AJ218" s="3">
        <f t="shared" si="71"/>
        <v>0</v>
      </c>
      <c r="AK218" s="3">
        <f t="shared" si="71"/>
        <v>0</v>
      </c>
      <c r="AL218" s="3">
        <f t="shared" si="71"/>
        <v>0</v>
      </c>
      <c r="AM218" s="3">
        <f t="shared" si="71"/>
        <v>0</v>
      </c>
      <c r="AN218" s="3">
        <f t="shared" si="71"/>
        <v>0</v>
      </c>
      <c r="AO218" s="3">
        <f t="shared" si="71"/>
        <v>0</v>
      </c>
      <c r="AP218" s="3">
        <f t="shared" si="71"/>
        <v>0</v>
      </c>
      <c r="AQ218" s="3">
        <f t="shared" si="71"/>
        <v>0</v>
      </c>
      <c r="AR218" s="3">
        <f t="shared" si="71"/>
        <v>0</v>
      </c>
      <c r="AS218" s="3">
        <f t="shared" si="71"/>
        <v>0</v>
      </c>
      <c r="AT218" s="3">
        <f t="shared" si="71"/>
        <v>0</v>
      </c>
      <c r="AU218" s="3">
        <f t="shared" si="71"/>
        <v>0</v>
      </c>
      <c r="AV218" s="3">
        <f t="shared" si="71"/>
        <v>0</v>
      </c>
      <c r="AW218" s="3">
        <f t="shared" si="71"/>
        <v>0</v>
      </c>
      <c r="AX218" s="3">
        <f t="shared" si="71"/>
        <v>0</v>
      </c>
      <c r="AY218" s="3">
        <f t="shared" si="71"/>
        <v>0</v>
      </c>
    </row>
    <row r="219" spans="1:51" s="37" customFormat="1" x14ac:dyDescent="0.25">
      <c r="A219" s="38"/>
      <c r="B219" s="38"/>
      <c r="C219" s="38">
        <v>65981</v>
      </c>
      <c r="D219" s="217" t="s">
        <v>527</v>
      </c>
      <c r="E219" s="39">
        <v>4</v>
      </c>
      <c r="F219" s="39"/>
      <c r="G219" s="39">
        <v>4</v>
      </c>
      <c r="H219" s="39"/>
      <c r="I219" s="39"/>
      <c r="J219" s="39"/>
      <c r="K219" s="39">
        <v>4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s="36" customFormat="1" x14ac:dyDescent="0.25">
      <c r="A220" s="97"/>
      <c r="B220" s="97"/>
      <c r="C220" s="97"/>
      <c r="D220" s="226" t="s">
        <v>536</v>
      </c>
      <c r="E220" s="3">
        <f>SUM(E221:E221)</f>
        <v>485344.9</v>
      </c>
      <c r="F220" s="3">
        <f t="shared" ref="F220:AY220" si="72">SUM(F221:F221)</f>
        <v>1303.0999999999999</v>
      </c>
      <c r="G220" s="3">
        <f t="shared" si="72"/>
        <v>484041.8</v>
      </c>
      <c r="H220" s="3">
        <f t="shared" si="72"/>
        <v>209</v>
      </c>
      <c r="I220" s="3">
        <f t="shared" si="72"/>
        <v>115.8</v>
      </c>
      <c r="J220" s="3">
        <f t="shared" si="72"/>
        <v>80</v>
      </c>
      <c r="K220" s="3">
        <f t="shared" si="72"/>
        <v>20</v>
      </c>
      <c r="L220" s="3">
        <f t="shared" si="72"/>
        <v>150</v>
      </c>
      <c r="M220" s="3">
        <f t="shared" si="72"/>
        <v>14</v>
      </c>
      <c r="N220" s="3">
        <f t="shared" si="72"/>
        <v>20</v>
      </c>
      <c r="O220" s="3">
        <f t="shared" si="72"/>
        <v>0</v>
      </c>
      <c r="P220" s="3">
        <f t="shared" si="72"/>
        <v>0</v>
      </c>
      <c r="Q220" s="3">
        <f t="shared" si="72"/>
        <v>16</v>
      </c>
      <c r="R220" s="3">
        <f t="shared" si="72"/>
        <v>20</v>
      </c>
      <c r="S220" s="3">
        <f t="shared" si="72"/>
        <v>1275</v>
      </c>
      <c r="T220" s="3">
        <f t="shared" si="72"/>
        <v>479600</v>
      </c>
      <c r="U220" s="3">
        <f t="shared" si="72"/>
        <v>23</v>
      </c>
      <c r="V220" s="3">
        <f t="shared" si="72"/>
        <v>246</v>
      </c>
      <c r="W220" s="3">
        <f t="shared" si="72"/>
        <v>69</v>
      </c>
      <c r="X220" s="3">
        <f t="shared" si="72"/>
        <v>30</v>
      </c>
      <c r="Y220" s="3">
        <f t="shared" si="72"/>
        <v>65</v>
      </c>
      <c r="Z220" s="3">
        <f t="shared" si="72"/>
        <v>129.9</v>
      </c>
      <c r="AA220" s="3">
        <f>SUM(AA221:AA221)</f>
        <v>5.6999999999999993</v>
      </c>
      <c r="AB220" s="3">
        <f t="shared" si="72"/>
        <v>0</v>
      </c>
      <c r="AC220" s="3">
        <f t="shared" si="72"/>
        <v>322</v>
      </c>
      <c r="AD220" s="3">
        <f t="shared" si="72"/>
        <v>42.9</v>
      </c>
      <c r="AE220" s="3">
        <f t="shared" si="72"/>
        <v>80</v>
      </c>
      <c r="AF220" s="3">
        <f t="shared" si="72"/>
        <v>170</v>
      </c>
      <c r="AG220" s="3">
        <f t="shared" si="72"/>
        <v>40</v>
      </c>
      <c r="AH220" s="3">
        <f t="shared" si="72"/>
        <v>26.4</v>
      </c>
      <c r="AI220" s="3">
        <f t="shared" si="72"/>
        <v>10</v>
      </c>
      <c r="AJ220" s="3">
        <f t="shared" si="72"/>
        <v>41</v>
      </c>
      <c r="AK220" s="3">
        <f t="shared" si="72"/>
        <v>210</v>
      </c>
      <c r="AL220" s="3">
        <f t="shared" si="72"/>
        <v>20</v>
      </c>
      <c r="AM220" s="3">
        <f t="shared" si="72"/>
        <v>6</v>
      </c>
      <c r="AN220" s="3">
        <f t="shared" si="72"/>
        <v>7</v>
      </c>
      <c r="AO220" s="3">
        <f t="shared" si="72"/>
        <v>10</v>
      </c>
      <c r="AP220" s="3">
        <f t="shared" si="72"/>
        <v>7</v>
      </c>
      <c r="AQ220" s="3">
        <f t="shared" si="72"/>
        <v>25</v>
      </c>
      <c r="AR220" s="3">
        <f t="shared" si="72"/>
        <v>451</v>
      </c>
      <c r="AS220" s="3">
        <f t="shared" si="72"/>
        <v>182.1</v>
      </c>
      <c r="AT220" s="3">
        <f t="shared" si="72"/>
        <v>23</v>
      </c>
      <c r="AU220" s="3">
        <f t="shared" si="72"/>
        <v>60</v>
      </c>
      <c r="AV220" s="3">
        <f t="shared" si="72"/>
        <v>150</v>
      </c>
      <c r="AW220" s="3">
        <f t="shared" si="72"/>
        <v>20</v>
      </c>
      <c r="AX220" s="3">
        <f t="shared" si="72"/>
        <v>50</v>
      </c>
      <c r="AY220" s="3">
        <f t="shared" si="72"/>
        <v>0</v>
      </c>
    </row>
    <row r="221" spans="1:51" s="36" customFormat="1" x14ac:dyDescent="0.25">
      <c r="A221" s="1">
        <v>63</v>
      </c>
      <c r="B221" s="1"/>
      <c r="C221" s="1"/>
      <c r="D221" s="224" t="s">
        <v>541</v>
      </c>
      <c r="E221" s="3">
        <f>SUM(E222,E224,E228,E230,E232,E235,E237)</f>
        <v>485344.9</v>
      </c>
      <c r="F221" s="3">
        <f>SUM(F222,F224,F228,F230,F232,F235,F237)</f>
        <v>1303.0999999999999</v>
      </c>
      <c r="G221" s="3">
        <f t="shared" ref="G221:AY221" si="73">SUM(G222,G224,G228,G230,G232,G235,G237)</f>
        <v>484041.8</v>
      </c>
      <c r="H221" s="3">
        <f t="shared" si="73"/>
        <v>209</v>
      </c>
      <c r="I221" s="3">
        <f t="shared" si="73"/>
        <v>115.8</v>
      </c>
      <c r="J221" s="3">
        <f t="shared" si="73"/>
        <v>80</v>
      </c>
      <c r="K221" s="3">
        <f t="shared" si="73"/>
        <v>20</v>
      </c>
      <c r="L221" s="3">
        <f t="shared" si="73"/>
        <v>150</v>
      </c>
      <c r="M221" s="3">
        <f t="shared" si="73"/>
        <v>14</v>
      </c>
      <c r="N221" s="3">
        <f t="shared" si="73"/>
        <v>20</v>
      </c>
      <c r="O221" s="3">
        <f t="shared" si="73"/>
        <v>0</v>
      </c>
      <c r="P221" s="3">
        <f t="shared" si="73"/>
        <v>0</v>
      </c>
      <c r="Q221" s="3">
        <f t="shared" si="73"/>
        <v>16</v>
      </c>
      <c r="R221" s="3">
        <f t="shared" si="73"/>
        <v>20</v>
      </c>
      <c r="S221" s="3">
        <f t="shared" si="73"/>
        <v>1275</v>
      </c>
      <c r="T221" s="3">
        <f t="shared" si="73"/>
        <v>479600</v>
      </c>
      <c r="U221" s="3">
        <f t="shared" si="73"/>
        <v>23</v>
      </c>
      <c r="V221" s="3">
        <f t="shared" si="73"/>
        <v>246</v>
      </c>
      <c r="W221" s="3">
        <f t="shared" si="73"/>
        <v>69</v>
      </c>
      <c r="X221" s="3">
        <f t="shared" si="73"/>
        <v>30</v>
      </c>
      <c r="Y221" s="3">
        <f t="shared" si="73"/>
        <v>65</v>
      </c>
      <c r="Z221" s="3">
        <f t="shared" si="73"/>
        <v>129.9</v>
      </c>
      <c r="AA221" s="3">
        <f t="shared" si="73"/>
        <v>5.6999999999999993</v>
      </c>
      <c r="AB221" s="3">
        <f t="shared" si="73"/>
        <v>0</v>
      </c>
      <c r="AC221" s="3">
        <f t="shared" si="73"/>
        <v>322</v>
      </c>
      <c r="AD221" s="3">
        <f t="shared" si="73"/>
        <v>42.9</v>
      </c>
      <c r="AE221" s="3">
        <f t="shared" si="73"/>
        <v>80</v>
      </c>
      <c r="AF221" s="3">
        <f t="shared" si="73"/>
        <v>170</v>
      </c>
      <c r="AG221" s="3">
        <f t="shared" si="73"/>
        <v>40</v>
      </c>
      <c r="AH221" s="3">
        <f t="shared" si="73"/>
        <v>26.4</v>
      </c>
      <c r="AI221" s="3">
        <f t="shared" si="73"/>
        <v>10</v>
      </c>
      <c r="AJ221" s="3">
        <f t="shared" si="73"/>
        <v>41</v>
      </c>
      <c r="AK221" s="3">
        <f t="shared" si="73"/>
        <v>210</v>
      </c>
      <c r="AL221" s="3">
        <f t="shared" si="73"/>
        <v>20</v>
      </c>
      <c r="AM221" s="3">
        <f t="shared" si="73"/>
        <v>6</v>
      </c>
      <c r="AN221" s="3">
        <f t="shared" si="73"/>
        <v>7</v>
      </c>
      <c r="AO221" s="3">
        <f t="shared" si="73"/>
        <v>10</v>
      </c>
      <c r="AP221" s="3">
        <f t="shared" si="73"/>
        <v>7</v>
      </c>
      <c r="AQ221" s="3">
        <f t="shared" si="73"/>
        <v>25</v>
      </c>
      <c r="AR221" s="3">
        <f t="shared" si="73"/>
        <v>451</v>
      </c>
      <c r="AS221" s="3">
        <f t="shared" si="73"/>
        <v>182.1</v>
      </c>
      <c r="AT221" s="3">
        <f t="shared" si="73"/>
        <v>23</v>
      </c>
      <c r="AU221" s="3">
        <f t="shared" si="73"/>
        <v>60</v>
      </c>
      <c r="AV221" s="3">
        <f t="shared" si="73"/>
        <v>150</v>
      </c>
      <c r="AW221" s="3">
        <f t="shared" si="73"/>
        <v>20</v>
      </c>
      <c r="AX221" s="3">
        <f t="shared" si="73"/>
        <v>50</v>
      </c>
      <c r="AY221" s="3">
        <f t="shared" si="73"/>
        <v>0</v>
      </c>
    </row>
    <row r="222" spans="1:51" x14ac:dyDescent="0.25">
      <c r="A222" s="4"/>
      <c r="B222" s="4">
        <v>6301</v>
      </c>
      <c r="C222" s="4"/>
      <c r="D222" s="224" t="s">
        <v>542</v>
      </c>
      <c r="E222" s="3">
        <f>SUM(E223:E223)</f>
        <v>4361.7</v>
      </c>
      <c r="F222" s="3">
        <f t="shared" ref="F222:AY222" si="74">SUM(F223:F223)</f>
        <v>978.6</v>
      </c>
      <c r="G222" s="3">
        <f t="shared" si="74"/>
        <v>3383.1</v>
      </c>
      <c r="H222" s="3">
        <f t="shared" si="74"/>
        <v>109</v>
      </c>
      <c r="I222" s="3">
        <f t="shared" si="74"/>
        <v>115.8</v>
      </c>
      <c r="J222" s="3">
        <f t="shared" si="74"/>
        <v>80</v>
      </c>
      <c r="K222" s="3">
        <f t="shared" si="74"/>
        <v>20</v>
      </c>
      <c r="L222" s="3">
        <f t="shared" si="74"/>
        <v>150</v>
      </c>
      <c r="M222" s="3">
        <f t="shared" si="74"/>
        <v>14</v>
      </c>
      <c r="N222" s="3">
        <f t="shared" si="74"/>
        <v>20</v>
      </c>
      <c r="O222" s="3">
        <f t="shared" si="74"/>
        <v>0</v>
      </c>
      <c r="P222" s="3">
        <f t="shared" si="74"/>
        <v>0</v>
      </c>
      <c r="Q222" s="3">
        <f t="shared" si="74"/>
        <v>16</v>
      </c>
      <c r="R222" s="3">
        <f t="shared" si="74"/>
        <v>20</v>
      </c>
      <c r="S222" s="3">
        <f t="shared" si="74"/>
        <v>40</v>
      </c>
      <c r="T222" s="3">
        <f t="shared" si="74"/>
        <v>350</v>
      </c>
      <c r="U222" s="3">
        <f t="shared" si="74"/>
        <v>23</v>
      </c>
      <c r="V222" s="3">
        <f t="shared" si="74"/>
        <v>223</v>
      </c>
      <c r="W222" s="3">
        <f t="shared" si="74"/>
        <v>69</v>
      </c>
      <c r="X222" s="3">
        <f t="shared" si="74"/>
        <v>30</v>
      </c>
      <c r="Y222" s="3">
        <f t="shared" si="74"/>
        <v>65</v>
      </c>
      <c r="Z222" s="3">
        <f t="shared" si="74"/>
        <v>129.9</v>
      </c>
      <c r="AA222" s="3">
        <f t="shared" si="74"/>
        <v>0</v>
      </c>
      <c r="AB222" s="3">
        <f t="shared" si="74"/>
        <v>0</v>
      </c>
      <c r="AC222" s="3">
        <f t="shared" si="74"/>
        <v>297</v>
      </c>
      <c r="AD222" s="3">
        <f t="shared" si="74"/>
        <v>32.9</v>
      </c>
      <c r="AE222" s="3">
        <f t="shared" si="74"/>
        <v>80</v>
      </c>
      <c r="AF222" s="3">
        <f t="shared" si="74"/>
        <v>170</v>
      </c>
      <c r="AG222" s="3">
        <f t="shared" si="74"/>
        <v>40</v>
      </c>
      <c r="AH222" s="3">
        <f t="shared" si="74"/>
        <v>26.4</v>
      </c>
      <c r="AI222" s="3">
        <f t="shared" si="74"/>
        <v>10</v>
      </c>
      <c r="AJ222" s="3">
        <f t="shared" si="74"/>
        <v>31</v>
      </c>
      <c r="AK222" s="3">
        <f t="shared" si="74"/>
        <v>210</v>
      </c>
      <c r="AL222" s="3">
        <f t="shared" si="74"/>
        <v>20</v>
      </c>
      <c r="AM222" s="3">
        <f t="shared" si="74"/>
        <v>6</v>
      </c>
      <c r="AN222" s="3">
        <f t="shared" si="74"/>
        <v>7</v>
      </c>
      <c r="AO222" s="3">
        <f t="shared" si="74"/>
        <v>10</v>
      </c>
      <c r="AP222" s="3">
        <f t="shared" si="74"/>
        <v>7</v>
      </c>
      <c r="AQ222" s="3">
        <f t="shared" si="74"/>
        <v>25</v>
      </c>
      <c r="AR222" s="3">
        <f t="shared" si="74"/>
        <v>451</v>
      </c>
      <c r="AS222" s="3">
        <f t="shared" si="74"/>
        <v>182.1</v>
      </c>
      <c r="AT222" s="3">
        <f t="shared" si="74"/>
        <v>23</v>
      </c>
      <c r="AU222" s="3">
        <f t="shared" si="74"/>
        <v>60</v>
      </c>
      <c r="AV222" s="3">
        <f t="shared" si="74"/>
        <v>150</v>
      </c>
      <c r="AW222" s="3">
        <f t="shared" si="74"/>
        <v>20</v>
      </c>
      <c r="AX222" s="3">
        <f t="shared" si="74"/>
        <v>50</v>
      </c>
      <c r="AY222" s="3">
        <f t="shared" si="74"/>
        <v>0</v>
      </c>
    </row>
    <row r="223" spans="1:51" s="37" customFormat="1" x14ac:dyDescent="0.25">
      <c r="A223" s="38"/>
      <c r="B223" s="38"/>
      <c r="C223" s="38">
        <v>63011</v>
      </c>
      <c r="D223" s="217" t="s">
        <v>586</v>
      </c>
      <c r="E223" s="39">
        <v>4361.7</v>
      </c>
      <c r="F223" s="39">
        <v>978.6</v>
      </c>
      <c r="G223" s="39">
        <v>3383.1</v>
      </c>
      <c r="H223" s="39">
        <v>109</v>
      </c>
      <c r="I223" s="39">
        <v>115.8</v>
      </c>
      <c r="J223" s="39">
        <v>80</v>
      </c>
      <c r="K223" s="39">
        <v>20</v>
      </c>
      <c r="L223" s="39">
        <v>150</v>
      </c>
      <c r="M223" s="39">
        <v>14</v>
      </c>
      <c r="N223" s="39">
        <v>20</v>
      </c>
      <c r="O223" s="39"/>
      <c r="P223" s="39"/>
      <c r="Q223" s="39">
        <v>16</v>
      </c>
      <c r="R223" s="39">
        <v>20</v>
      </c>
      <c r="S223" s="39">
        <v>40</v>
      </c>
      <c r="T223" s="39">
        <v>350</v>
      </c>
      <c r="U223" s="39">
        <v>23</v>
      </c>
      <c r="V223" s="39">
        <v>223</v>
      </c>
      <c r="W223" s="39">
        <v>69</v>
      </c>
      <c r="X223" s="39">
        <v>30</v>
      </c>
      <c r="Y223" s="39">
        <v>65</v>
      </c>
      <c r="Z223" s="39">
        <v>129.9</v>
      </c>
      <c r="AA223" s="39"/>
      <c r="AB223" s="39"/>
      <c r="AC223" s="39">
        <v>297</v>
      </c>
      <c r="AD223" s="39">
        <v>32.9</v>
      </c>
      <c r="AE223" s="39">
        <v>80</v>
      </c>
      <c r="AF223" s="39">
        <v>170</v>
      </c>
      <c r="AG223" s="39">
        <v>40</v>
      </c>
      <c r="AH223" s="39">
        <v>26.4</v>
      </c>
      <c r="AI223" s="39">
        <v>10</v>
      </c>
      <c r="AJ223" s="39">
        <v>31</v>
      </c>
      <c r="AK223" s="39">
        <v>210</v>
      </c>
      <c r="AL223" s="39">
        <v>20</v>
      </c>
      <c r="AM223" s="39">
        <v>6</v>
      </c>
      <c r="AN223" s="39">
        <v>7</v>
      </c>
      <c r="AO223" s="39">
        <v>10</v>
      </c>
      <c r="AP223" s="39">
        <v>7</v>
      </c>
      <c r="AQ223" s="39">
        <v>25</v>
      </c>
      <c r="AR223" s="39">
        <v>451</v>
      </c>
      <c r="AS223" s="39">
        <v>182.1</v>
      </c>
      <c r="AT223" s="39">
        <v>23</v>
      </c>
      <c r="AU223" s="39">
        <v>60</v>
      </c>
      <c r="AV223" s="39">
        <v>150</v>
      </c>
      <c r="AW223" s="39">
        <v>20</v>
      </c>
      <c r="AX223" s="39">
        <v>50</v>
      </c>
      <c r="AY223" s="39"/>
    </row>
    <row r="224" spans="1:51" x14ac:dyDescent="0.25">
      <c r="A224" s="4"/>
      <c r="B224" s="4">
        <v>6302</v>
      </c>
      <c r="C224" s="4"/>
      <c r="D224" s="224" t="s">
        <v>543</v>
      </c>
      <c r="E224" s="3">
        <f>SUM(E225:E227)</f>
        <v>329005</v>
      </c>
      <c r="F224" s="3">
        <f t="shared" ref="F224:AY224" si="75">SUM(F225:F227)</f>
        <v>0</v>
      </c>
      <c r="G224" s="3">
        <f t="shared" si="75"/>
        <v>329005</v>
      </c>
      <c r="H224" s="3">
        <f t="shared" si="75"/>
        <v>0</v>
      </c>
      <c r="I224" s="3">
        <f t="shared" si="75"/>
        <v>0</v>
      </c>
      <c r="J224" s="3">
        <f t="shared" si="75"/>
        <v>0</v>
      </c>
      <c r="K224" s="3">
        <f t="shared" si="75"/>
        <v>0</v>
      </c>
      <c r="L224" s="3">
        <f t="shared" si="75"/>
        <v>0</v>
      </c>
      <c r="M224" s="3">
        <f t="shared" si="75"/>
        <v>0</v>
      </c>
      <c r="N224" s="3">
        <f t="shared" si="75"/>
        <v>0</v>
      </c>
      <c r="O224" s="3">
        <f t="shared" si="75"/>
        <v>0</v>
      </c>
      <c r="P224" s="3">
        <f t="shared" si="75"/>
        <v>0</v>
      </c>
      <c r="Q224" s="3">
        <f t="shared" si="75"/>
        <v>0</v>
      </c>
      <c r="R224" s="3">
        <f t="shared" si="75"/>
        <v>0</v>
      </c>
      <c r="S224" s="3">
        <f t="shared" si="75"/>
        <v>0</v>
      </c>
      <c r="T224" s="3">
        <f t="shared" si="75"/>
        <v>329000</v>
      </c>
      <c r="U224" s="3">
        <f t="shared" si="75"/>
        <v>0</v>
      </c>
      <c r="V224" s="3">
        <f t="shared" si="75"/>
        <v>0</v>
      </c>
      <c r="W224" s="3">
        <f t="shared" si="75"/>
        <v>0</v>
      </c>
      <c r="X224" s="3">
        <f t="shared" si="75"/>
        <v>0</v>
      </c>
      <c r="Y224" s="3">
        <f t="shared" si="75"/>
        <v>0</v>
      </c>
      <c r="Z224" s="3">
        <f t="shared" si="75"/>
        <v>0</v>
      </c>
      <c r="AA224" s="3">
        <f t="shared" si="75"/>
        <v>0</v>
      </c>
      <c r="AB224" s="3">
        <f t="shared" si="75"/>
        <v>0</v>
      </c>
      <c r="AC224" s="3">
        <f t="shared" si="75"/>
        <v>5</v>
      </c>
      <c r="AD224" s="3">
        <f t="shared" si="75"/>
        <v>0</v>
      </c>
      <c r="AE224" s="3">
        <f t="shared" si="75"/>
        <v>0</v>
      </c>
      <c r="AF224" s="3">
        <f t="shared" si="75"/>
        <v>0</v>
      </c>
      <c r="AG224" s="3">
        <f t="shared" si="75"/>
        <v>0</v>
      </c>
      <c r="AH224" s="3">
        <f t="shared" si="75"/>
        <v>0</v>
      </c>
      <c r="AI224" s="3">
        <f t="shared" si="75"/>
        <v>0</v>
      </c>
      <c r="AJ224" s="3">
        <f t="shared" si="75"/>
        <v>0</v>
      </c>
      <c r="AK224" s="3">
        <f t="shared" si="75"/>
        <v>0</v>
      </c>
      <c r="AL224" s="3">
        <f t="shared" si="75"/>
        <v>0</v>
      </c>
      <c r="AM224" s="3">
        <f t="shared" si="75"/>
        <v>0</v>
      </c>
      <c r="AN224" s="3">
        <f t="shared" si="75"/>
        <v>0</v>
      </c>
      <c r="AO224" s="3">
        <f t="shared" si="75"/>
        <v>0</v>
      </c>
      <c r="AP224" s="3">
        <f t="shared" si="75"/>
        <v>0</v>
      </c>
      <c r="AQ224" s="3">
        <f t="shared" si="75"/>
        <v>0</v>
      </c>
      <c r="AR224" s="3">
        <f t="shared" si="75"/>
        <v>0</v>
      </c>
      <c r="AS224" s="3">
        <f t="shared" si="75"/>
        <v>0</v>
      </c>
      <c r="AT224" s="3">
        <f t="shared" si="75"/>
        <v>0</v>
      </c>
      <c r="AU224" s="3">
        <f t="shared" si="75"/>
        <v>0</v>
      </c>
      <c r="AV224" s="3">
        <f t="shared" si="75"/>
        <v>0</v>
      </c>
      <c r="AW224" s="3">
        <f t="shared" si="75"/>
        <v>0</v>
      </c>
      <c r="AX224" s="3">
        <f t="shared" si="75"/>
        <v>0</v>
      </c>
      <c r="AY224" s="3">
        <f t="shared" si="75"/>
        <v>0</v>
      </c>
    </row>
    <row r="225" spans="1:51" s="37" customFormat="1" x14ac:dyDescent="0.25">
      <c r="A225" s="38"/>
      <c r="B225" s="38"/>
      <c r="C225" s="38">
        <v>63021</v>
      </c>
      <c r="D225" s="214" t="s">
        <v>592</v>
      </c>
      <c r="E225" s="39">
        <v>5</v>
      </c>
      <c r="F225" s="39"/>
      <c r="G225" s="39">
        <v>5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>
        <v>5</v>
      </c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s="37" customFormat="1" ht="27" x14ac:dyDescent="0.25">
      <c r="A226" s="38"/>
      <c r="B226" s="38"/>
      <c r="C226" s="38">
        <v>63022</v>
      </c>
      <c r="D226" s="214" t="s">
        <v>593</v>
      </c>
      <c r="E226" s="39">
        <v>318000</v>
      </c>
      <c r="F226" s="39"/>
      <c r="G226" s="39">
        <v>318000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>
        <v>318000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s="37" customFormat="1" ht="27" x14ac:dyDescent="0.25">
      <c r="A227" s="38"/>
      <c r="B227" s="38"/>
      <c r="C227" s="38">
        <v>63023</v>
      </c>
      <c r="D227" s="214" t="s">
        <v>594</v>
      </c>
      <c r="E227" s="39">
        <v>11000</v>
      </c>
      <c r="F227" s="39"/>
      <c r="G227" s="39">
        <v>11000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>
        <v>11000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x14ac:dyDescent="0.25">
      <c r="A228" s="4"/>
      <c r="B228" s="4">
        <v>6303</v>
      </c>
      <c r="C228" s="4"/>
      <c r="D228" s="224" t="s">
        <v>544</v>
      </c>
      <c r="E228" s="3">
        <f>SUM(E229:E229)</f>
        <v>600.5</v>
      </c>
      <c r="F228" s="3">
        <f t="shared" ref="F228:AY228" si="76">SUM(F229:F229)</f>
        <v>287.5</v>
      </c>
      <c r="G228" s="3">
        <f t="shared" si="76"/>
        <v>313</v>
      </c>
      <c r="H228" s="3">
        <f t="shared" si="76"/>
        <v>0</v>
      </c>
      <c r="I228" s="3">
        <f t="shared" si="76"/>
        <v>0</v>
      </c>
      <c r="J228" s="3">
        <f t="shared" si="76"/>
        <v>0</v>
      </c>
      <c r="K228" s="3">
        <f t="shared" si="76"/>
        <v>0</v>
      </c>
      <c r="L228" s="3">
        <f t="shared" si="76"/>
        <v>0</v>
      </c>
      <c r="M228" s="3">
        <f t="shared" si="76"/>
        <v>0</v>
      </c>
      <c r="N228" s="3">
        <f t="shared" si="76"/>
        <v>0</v>
      </c>
      <c r="O228" s="3">
        <f t="shared" si="76"/>
        <v>0</v>
      </c>
      <c r="P228" s="3">
        <f t="shared" si="76"/>
        <v>0</v>
      </c>
      <c r="Q228" s="3">
        <f t="shared" si="76"/>
        <v>0</v>
      </c>
      <c r="R228" s="3">
        <f t="shared" si="76"/>
        <v>0</v>
      </c>
      <c r="S228" s="3">
        <f t="shared" si="76"/>
        <v>0</v>
      </c>
      <c r="T228" s="3">
        <f t="shared" si="76"/>
        <v>250</v>
      </c>
      <c r="U228" s="3">
        <f t="shared" si="76"/>
        <v>0</v>
      </c>
      <c r="V228" s="3">
        <f t="shared" si="76"/>
        <v>23</v>
      </c>
      <c r="W228" s="3">
        <f t="shared" si="76"/>
        <v>0</v>
      </c>
      <c r="X228" s="3">
        <f t="shared" si="76"/>
        <v>0</v>
      </c>
      <c r="Y228" s="3">
        <f t="shared" si="76"/>
        <v>0</v>
      </c>
      <c r="Z228" s="3">
        <f t="shared" si="76"/>
        <v>0</v>
      </c>
      <c r="AA228" s="3">
        <f t="shared" si="76"/>
        <v>0</v>
      </c>
      <c r="AB228" s="3">
        <f t="shared" si="76"/>
        <v>0</v>
      </c>
      <c r="AC228" s="3">
        <f t="shared" si="76"/>
        <v>20</v>
      </c>
      <c r="AD228" s="3">
        <f t="shared" si="76"/>
        <v>10</v>
      </c>
      <c r="AE228" s="3">
        <f t="shared" si="76"/>
        <v>0</v>
      </c>
      <c r="AF228" s="3">
        <f t="shared" si="76"/>
        <v>0</v>
      </c>
      <c r="AG228" s="3">
        <f t="shared" si="76"/>
        <v>0</v>
      </c>
      <c r="AH228" s="3">
        <f t="shared" si="76"/>
        <v>0</v>
      </c>
      <c r="AI228" s="3">
        <f t="shared" si="76"/>
        <v>0</v>
      </c>
      <c r="AJ228" s="3">
        <f t="shared" si="76"/>
        <v>10</v>
      </c>
      <c r="AK228" s="3">
        <f t="shared" si="76"/>
        <v>0</v>
      </c>
      <c r="AL228" s="3">
        <f t="shared" si="76"/>
        <v>0</v>
      </c>
      <c r="AM228" s="3">
        <f t="shared" si="76"/>
        <v>0</v>
      </c>
      <c r="AN228" s="3">
        <f t="shared" si="76"/>
        <v>0</v>
      </c>
      <c r="AO228" s="3">
        <f t="shared" si="76"/>
        <v>0</v>
      </c>
      <c r="AP228" s="3">
        <f t="shared" si="76"/>
        <v>0</v>
      </c>
      <c r="AQ228" s="3">
        <f t="shared" si="76"/>
        <v>0</v>
      </c>
      <c r="AR228" s="3">
        <f t="shared" si="76"/>
        <v>0</v>
      </c>
      <c r="AS228" s="3">
        <f t="shared" si="76"/>
        <v>0</v>
      </c>
      <c r="AT228" s="3">
        <f t="shared" si="76"/>
        <v>0</v>
      </c>
      <c r="AU228" s="3">
        <f t="shared" si="76"/>
        <v>0</v>
      </c>
      <c r="AV228" s="3">
        <f t="shared" si="76"/>
        <v>0</v>
      </c>
      <c r="AW228" s="3">
        <f t="shared" si="76"/>
        <v>0</v>
      </c>
      <c r="AX228" s="3">
        <f t="shared" si="76"/>
        <v>0</v>
      </c>
      <c r="AY228" s="3">
        <f t="shared" si="76"/>
        <v>0</v>
      </c>
    </row>
    <row r="229" spans="1:51" s="37" customFormat="1" x14ac:dyDescent="0.25">
      <c r="A229" s="38"/>
      <c r="B229" s="38"/>
      <c r="C229" s="38">
        <v>63031</v>
      </c>
      <c r="D229" s="214" t="s">
        <v>587</v>
      </c>
      <c r="E229" s="39">
        <v>600.5</v>
      </c>
      <c r="F229" s="39">
        <v>287.5</v>
      </c>
      <c r="G229" s="39">
        <v>313</v>
      </c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250</v>
      </c>
      <c r="U229" s="39"/>
      <c r="V229" s="39">
        <v>23</v>
      </c>
      <c r="W229" s="39"/>
      <c r="X229" s="39"/>
      <c r="Y229" s="39"/>
      <c r="Z229" s="39"/>
      <c r="AA229" s="39"/>
      <c r="AB229" s="39"/>
      <c r="AC229" s="39">
        <v>20</v>
      </c>
      <c r="AD229" s="39">
        <v>10</v>
      </c>
      <c r="AE229" s="39"/>
      <c r="AF229" s="39"/>
      <c r="AG229" s="39"/>
      <c r="AH229" s="39"/>
      <c r="AI229" s="39"/>
      <c r="AJ229" s="39">
        <v>10</v>
      </c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x14ac:dyDescent="0.25">
      <c r="A230" s="4"/>
      <c r="B230" s="4">
        <v>6304</v>
      </c>
      <c r="C230" s="4"/>
      <c r="D230" s="224" t="s">
        <v>588</v>
      </c>
      <c r="E230" s="3">
        <f>SUM(E231:E231)</f>
        <v>1355</v>
      </c>
      <c r="F230" s="3">
        <f t="shared" ref="F230:AY230" si="77">SUM(F231:F231)</f>
        <v>20</v>
      </c>
      <c r="G230" s="3">
        <f t="shared" si="77"/>
        <v>1335</v>
      </c>
      <c r="H230" s="3">
        <f t="shared" si="77"/>
        <v>100</v>
      </c>
      <c r="I230" s="3">
        <f t="shared" si="77"/>
        <v>0</v>
      </c>
      <c r="J230" s="3">
        <f t="shared" si="77"/>
        <v>0</v>
      </c>
      <c r="K230" s="3">
        <f t="shared" si="77"/>
        <v>0</v>
      </c>
      <c r="L230" s="3">
        <f t="shared" si="77"/>
        <v>0</v>
      </c>
      <c r="M230" s="3">
        <f t="shared" si="77"/>
        <v>0</v>
      </c>
      <c r="N230" s="3">
        <f t="shared" si="77"/>
        <v>0</v>
      </c>
      <c r="O230" s="3">
        <f t="shared" si="77"/>
        <v>0</v>
      </c>
      <c r="P230" s="3">
        <f t="shared" si="77"/>
        <v>0</v>
      </c>
      <c r="Q230" s="3">
        <f t="shared" si="77"/>
        <v>0</v>
      </c>
      <c r="R230" s="3">
        <f t="shared" si="77"/>
        <v>0</v>
      </c>
      <c r="S230" s="3">
        <f t="shared" si="77"/>
        <v>1235</v>
      </c>
      <c r="T230" s="3">
        <f t="shared" si="77"/>
        <v>0</v>
      </c>
      <c r="U230" s="3">
        <f t="shared" si="77"/>
        <v>0</v>
      </c>
      <c r="V230" s="3">
        <f t="shared" si="77"/>
        <v>0</v>
      </c>
      <c r="W230" s="3">
        <f t="shared" si="77"/>
        <v>0</v>
      </c>
      <c r="X230" s="3">
        <f t="shared" si="77"/>
        <v>0</v>
      </c>
      <c r="Y230" s="3">
        <f t="shared" si="77"/>
        <v>0</v>
      </c>
      <c r="Z230" s="3">
        <f t="shared" si="77"/>
        <v>0</v>
      </c>
      <c r="AA230" s="3">
        <f t="shared" si="77"/>
        <v>0</v>
      </c>
      <c r="AB230" s="3">
        <f t="shared" si="77"/>
        <v>0</v>
      </c>
      <c r="AC230" s="3">
        <f t="shared" si="77"/>
        <v>0</v>
      </c>
      <c r="AD230" s="3">
        <f t="shared" si="77"/>
        <v>0</v>
      </c>
      <c r="AE230" s="3">
        <f t="shared" si="77"/>
        <v>0</v>
      </c>
      <c r="AF230" s="3">
        <f t="shared" si="77"/>
        <v>0</v>
      </c>
      <c r="AG230" s="3">
        <f t="shared" si="77"/>
        <v>0</v>
      </c>
      <c r="AH230" s="3">
        <f t="shared" si="77"/>
        <v>0</v>
      </c>
      <c r="AI230" s="3">
        <f t="shared" si="77"/>
        <v>0</v>
      </c>
      <c r="AJ230" s="3">
        <f t="shared" si="77"/>
        <v>0</v>
      </c>
      <c r="AK230" s="3">
        <f t="shared" si="77"/>
        <v>0</v>
      </c>
      <c r="AL230" s="3">
        <f t="shared" si="77"/>
        <v>0</v>
      </c>
      <c r="AM230" s="3">
        <f t="shared" si="77"/>
        <v>0</v>
      </c>
      <c r="AN230" s="3">
        <f t="shared" si="77"/>
        <v>0</v>
      </c>
      <c r="AO230" s="3">
        <f t="shared" si="77"/>
        <v>0</v>
      </c>
      <c r="AP230" s="3">
        <f t="shared" si="77"/>
        <v>0</v>
      </c>
      <c r="AQ230" s="3">
        <f t="shared" si="77"/>
        <v>0</v>
      </c>
      <c r="AR230" s="3">
        <f t="shared" si="77"/>
        <v>0</v>
      </c>
      <c r="AS230" s="3">
        <f t="shared" si="77"/>
        <v>0</v>
      </c>
      <c r="AT230" s="3">
        <f t="shared" si="77"/>
        <v>0</v>
      </c>
      <c r="AU230" s="3">
        <f t="shared" si="77"/>
        <v>0</v>
      </c>
      <c r="AV230" s="3">
        <f t="shared" si="77"/>
        <v>0</v>
      </c>
      <c r="AW230" s="3">
        <f t="shared" si="77"/>
        <v>0</v>
      </c>
      <c r="AX230" s="3">
        <f t="shared" si="77"/>
        <v>0</v>
      </c>
      <c r="AY230" s="3">
        <f t="shared" si="77"/>
        <v>0</v>
      </c>
    </row>
    <row r="231" spans="1:51" s="37" customFormat="1" x14ac:dyDescent="0.25">
      <c r="A231" s="38"/>
      <c r="B231" s="38"/>
      <c r="C231" s="38">
        <v>63041</v>
      </c>
      <c r="D231" s="214" t="s">
        <v>588</v>
      </c>
      <c r="E231" s="39">
        <v>1355</v>
      </c>
      <c r="F231" s="39">
        <v>20</v>
      </c>
      <c r="G231" s="39">
        <v>1335</v>
      </c>
      <c r="H231" s="39">
        <v>100</v>
      </c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>
        <v>1235</v>
      </c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ht="25.5" x14ac:dyDescent="0.25">
      <c r="A232" s="4"/>
      <c r="B232" s="4">
        <v>6306</v>
      </c>
      <c r="C232" s="4"/>
      <c r="D232" s="218" t="s">
        <v>589</v>
      </c>
      <c r="E232" s="3">
        <f>SUM(E233:E234)</f>
        <v>10.700000000000001</v>
      </c>
      <c r="F232" s="3">
        <f t="shared" ref="F232:AY232" si="78">SUM(F233:F234)</f>
        <v>5</v>
      </c>
      <c r="G232" s="3">
        <f t="shared" si="78"/>
        <v>5.6999999999999993</v>
      </c>
      <c r="H232" s="3">
        <f t="shared" si="78"/>
        <v>0</v>
      </c>
      <c r="I232" s="3">
        <f t="shared" si="78"/>
        <v>0</v>
      </c>
      <c r="J232" s="3">
        <f t="shared" si="78"/>
        <v>0</v>
      </c>
      <c r="K232" s="3">
        <f t="shared" si="78"/>
        <v>0</v>
      </c>
      <c r="L232" s="3">
        <f t="shared" si="78"/>
        <v>0</v>
      </c>
      <c r="M232" s="3">
        <f t="shared" si="78"/>
        <v>0</v>
      </c>
      <c r="N232" s="3">
        <f t="shared" si="78"/>
        <v>0</v>
      </c>
      <c r="O232" s="3">
        <f t="shared" si="78"/>
        <v>0</v>
      </c>
      <c r="P232" s="3">
        <f t="shared" si="78"/>
        <v>0</v>
      </c>
      <c r="Q232" s="3">
        <f t="shared" si="78"/>
        <v>0</v>
      </c>
      <c r="R232" s="3">
        <f t="shared" si="78"/>
        <v>0</v>
      </c>
      <c r="S232" s="3">
        <f t="shared" si="78"/>
        <v>0</v>
      </c>
      <c r="T232" s="3">
        <f t="shared" si="78"/>
        <v>0</v>
      </c>
      <c r="U232" s="3">
        <f t="shared" si="78"/>
        <v>0</v>
      </c>
      <c r="V232" s="3">
        <f t="shared" si="78"/>
        <v>0</v>
      </c>
      <c r="W232" s="3">
        <f t="shared" si="78"/>
        <v>0</v>
      </c>
      <c r="X232" s="3">
        <f t="shared" si="78"/>
        <v>0</v>
      </c>
      <c r="Y232" s="3">
        <f t="shared" si="78"/>
        <v>0</v>
      </c>
      <c r="Z232" s="3">
        <f t="shared" si="78"/>
        <v>0</v>
      </c>
      <c r="AA232" s="3">
        <f t="shared" si="78"/>
        <v>5.6999999999999993</v>
      </c>
      <c r="AB232" s="3">
        <f t="shared" si="78"/>
        <v>0</v>
      </c>
      <c r="AC232" s="3">
        <f t="shared" si="78"/>
        <v>0</v>
      </c>
      <c r="AD232" s="3">
        <f t="shared" si="78"/>
        <v>0</v>
      </c>
      <c r="AE232" s="3">
        <f t="shared" si="78"/>
        <v>0</v>
      </c>
      <c r="AF232" s="3">
        <f t="shared" si="78"/>
        <v>0</v>
      </c>
      <c r="AG232" s="3">
        <f t="shared" si="78"/>
        <v>0</v>
      </c>
      <c r="AH232" s="3">
        <f t="shared" si="78"/>
        <v>0</v>
      </c>
      <c r="AI232" s="3">
        <f t="shared" si="78"/>
        <v>0</v>
      </c>
      <c r="AJ232" s="3">
        <f t="shared" si="78"/>
        <v>0</v>
      </c>
      <c r="AK232" s="3">
        <f t="shared" si="78"/>
        <v>0</v>
      </c>
      <c r="AL232" s="3">
        <f t="shared" si="78"/>
        <v>0</v>
      </c>
      <c r="AM232" s="3">
        <f t="shared" si="78"/>
        <v>0</v>
      </c>
      <c r="AN232" s="3">
        <f t="shared" si="78"/>
        <v>0</v>
      </c>
      <c r="AO232" s="3">
        <f t="shared" si="78"/>
        <v>0</v>
      </c>
      <c r="AP232" s="3">
        <f t="shared" si="78"/>
        <v>0</v>
      </c>
      <c r="AQ232" s="3">
        <f t="shared" si="78"/>
        <v>0</v>
      </c>
      <c r="AR232" s="3">
        <f t="shared" si="78"/>
        <v>0</v>
      </c>
      <c r="AS232" s="3">
        <f t="shared" si="78"/>
        <v>0</v>
      </c>
      <c r="AT232" s="3">
        <f t="shared" si="78"/>
        <v>0</v>
      </c>
      <c r="AU232" s="3">
        <f t="shared" si="78"/>
        <v>0</v>
      </c>
      <c r="AV232" s="3">
        <f t="shared" si="78"/>
        <v>0</v>
      </c>
      <c r="AW232" s="3">
        <f t="shared" si="78"/>
        <v>0</v>
      </c>
      <c r="AX232" s="3">
        <f t="shared" si="78"/>
        <v>0</v>
      </c>
      <c r="AY232" s="3">
        <f t="shared" si="78"/>
        <v>0</v>
      </c>
    </row>
    <row r="233" spans="1:51" s="37" customFormat="1" ht="27" x14ac:dyDescent="0.25">
      <c r="A233" s="38"/>
      <c r="B233" s="38"/>
      <c r="C233" s="38">
        <v>63061</v>
      </c>
      <c r="D233" s="221" t="s">
        <v>596</v>
      </c>
      <c r="E233" s="39">
        <v>9.3000000000000007</v>
      </c>
      <c r="F233" s="39">
        <v>5</v>
      </c>
      <c r="G233" s="39">
        <v>4.3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>
        <v>4.3</v>
      </c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s="37" customFormat="1" x14ac:dyDescent="0.25">
      <c r="A234" s="38"/>
      <c r="B234" s="38"/>
      <c r="C234" s="38">
        <v>63062</v>
      </c>
      <c r="D234" s="221" t="s">
        <v>595</v>
      </c>
      <c r="E234" s="39">
        <v>1.4</v>
      </c>
      <c r="F234" s="39"/>
      <c r="G234" s="39">
        <v>1.4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>
        <v>1.4</v>
      </c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x14ac:dyDescent="0.25">
      <c r="A235" s="4"/>
      <c r="B235" s="4">
        <v>6398</v>
      </c>
      <c r="C235" s="4"/>
      <c r="D235" s="224" t="s">
        <v>545</v>
      </c>
      <c r="E235" s="3">
        <f>SUM(E236:E236)</f>
        <v>12</v>
      </c>
      <c r="F235" s="3">
        <f t="shared" ref="F235:AY235" si="79">SUM(F236:F236)</f>
        <v>12</v>
      </c>
      <c r="G235" s="3">
        <f t="shared" si="79"/>
        <v>0</v>
      </c>
      <c r="H235" s="3">
        <f t="shared" si="79"/>
        <v>0</v>
      </c>
      <c r="I235" s="3">
        <f t="shared" si="79"/>
        <v>0</v>
      </c>
      <c r="J235" s="3">
        <f t="shared" si="79"/>
        <v>0</v>
      </c>
      <c r="K235" s="3">
        <f t="shared" si="79"/>
        <v>0</v>
      </c>
      <c r="L235" s="3">
        <f t="shared" si="79"/>
        <v>0</v>
      </c>
      <c r="M235" s="3">
        <f t="shared" si="79"/>
        <v>0</v>
      </c>
      <c r="N235" s="3">
        <f t="shared" si="79"/>
        <v>0</v>
      </c>
      <c r="O235" s="3">
        <f t="shared" si="79"/>
        <v>0</v>
      </c>
      <c r="P235" s="3">
        <f t="shared" si="79"/>
        <v>0</v>
      </c>
      <c r="Q235" s="3">
        <f t="shared" si="79"/>
        <v>0</v>
      </c>
      <c r="R235" s="3">
        <f t="shared" si="79"/>
        <v>0</v>
      </c>
      <c r="S235" s="3">
        <f t="shared" si="79"/>
        <v>0</v>
      </c>
      <c r="T235" s="3">
        <f t="shared" si="79"/>
        <v>0</v>
      </c>
      <c r="U235" s="3">
        <f t="shared" si="79"/>
        <v>0</v>
      </c>
      <c r="V235" s="3">
        <f t="shared" si="79"/>
        <v>0</v>
      </c>
      <c r="W235" s="3">
        <f t="shared" si="79"/>
        <v>0</v>
      </c>
      <c r="X235" s="3">
        <f t="shared" si="79"/>
        <v>0</v>
      </c>
      <c r="Y235" s="3">
        <f t="shared" si="79"/>
        <v>0</v>
      </c>
      <c r="Z235" s="3">
        <f t="shared" si="79"/>
        <v>0</v>
      </c>
      <c r="AA235" s="3">
        <f t="shared" si="79"/>
        <v>0</v>
      </c>
      <c r="AB235" s="3">
        <f t="shared" si="79"/>
        <v>0</v>
      </c>
      <c r="AC235" s="3">
        <f t="shared" si="79"/>
        <v>0</v>
      </c>
      <c r="AD235" s="3">
        <f t="shared" si="79"/>
        <v>0</v>
      </c>
      <c r="AE235" s="3">
        <f t="shared" si="79"/>
        <v>0</v>
      </c>
      <c r="AF235" s="3">
        <f t="shared" si="79"/>
        <v>0</v>
      </c>
      <c r="AG235" s="3">
        <f t="shared" si="79"/>
        <v>0</v>
      </c>
      <c r="AH235" s="3">
        <f t="shared" si="79"/>
        <v>0</v>
      </c>
      <c r="AI235" s="3">
        <f t="shared" si="79"/>
        <v>0</v>
      </c>
      <c r="AJ235" s="3">
        <f t="shared" si="79"/>
        <v>0</v>
      </c>
      <c r="AK235" s="3">
        <f t="shared" si="79"/>
        <v>0</v>
      </c>
      <c r="AL235" s="3">
        <f t="shared" si="79"/>
        <v>0</v>
      </c>
      <c r="AM235" s="3">
        <f t="shared" si="79"/>
        <v>0</v>
      </c>
      <c r="AN235" s="3">
        <f t="shared" si="79"/>
        <v>0</v>
      </c>
      <c r="AO235" s="3">
        <f t="shared" si="79"/>
        <v>0</v>
      </c>
      <c r="AP235" s="3">
        <f t="shared" si="79"/>
        <v>0</v>
      </c>
      <c r="AQ235" s="3">
        <f t="shared" si="79"/>
        <v>0</v>
      </c>
      <c r="AR235" s="3">
        <f t="shared" si="79"/>
        <v>0</v>
      </c>
      <c r="AS235" s="3">
        <f t="shared" si="79"/>
        <v>0</v>
      </c>
      <c r="AT235" s="3">
        <f t="shared" si="79"/>
        <v>0</v>
      </c>
      <c r="AU235" s="3">
        <f t="shared" si="79"/>
        <v>0</v>
      </c>
      <c r="AV235" s="3">
        <f t="shared" si="79"/>
        <v>0</v>
      </c>
      <c r="AW235" s="3">
        <f t="shared" si="79"/>
        <v>0</v>
      </c>
      <c r="AX235" s="3">
        <f t="shared" si="79"/>
        <v>0</v>
      </c>
      <c r="AY235" s="3">
        <f t="shared" si="79"/>
        <v>0</v>
      </c>
    </row>
    <row r="236" spans="1:51" s="37" customFormat="1" x14ac:dyDescent="0.25">
      <c r="A236" s="38"/>
      <c r="B236" s="38"/>
      <c r="C236" s="38">
        <v>63981</v>
      </c>
      <c r="D236" s="214" t="s">
        <v>545</v>
      </c>
      <c r="E236" s="39">
        <v>12</v>
      </c>
      <c r="F236" s="39">
        <v>12</v>
      </c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x14ac:dyDescent="0.25">
      <c r="A237" s="4"/>
      <c r="B237" s="4">
        <v>7009</v>
      </c>
      <c r="C237" s="4"/>
      <c r="D237" s="215" t="s">
        <v>546</v>
      </c>
      <c r="E237" s="3">
        <f>SUM(E238:E238)</f>
        <v>150000</v>
      </c>
      <c r="F237" s="3">
        <f t="shared" ref="F237:AY237" si="80">SUM(F238:F238)</f>
        <v>0</v>
      </c>
      <c r="G237" s="3">
        <f t="shared" si="80"/>
        <v>150000</v>
      </c>
      <c r="H237" s="3">
        <f t="shared" si="80"/>
        <v>0</v>
      </c>
      <c r="I237" s="3">
        <f t="shared" si="80"/>
        <v>0</v>
      </c>
      <c r="J237" s="3">
        <f t="shared" si="80"/>
        <v>0</v>
      </c>
      <c r="K237" s="3">
        <f t="shared" si="80"/>
        <v>0</v>
      </c>
      <c r="L237" s="3">
        <f t="shared" si="80"/>
        <v>0</v>
      </c>
      <c r="M237" s="3">
        <f t="shared" si="80"/>
        <v>0</v>
      </c>
      <c r="N237" s="3">
        <f t="shared" si="80"/>
        <v>0</v>
      </c>
      <c r="O237" s="3">
        <f t="shared" si="80"/>
        <v>0</v>
      </c>
      <c r="P237" s="3">
        <f t="shared" si="80"/>
        <v>0</v>
      </c>
      <c r="Q237" s="3">
        <f t="shared" si="80"/>
        <v>0</v>
      </c>
      <c r="R237" s="3">
        <f t="shared" si="80"/>
        <v>0</v>
      </c>
      <c r="S237" s="3">
        <f t="shared" si="80"/>
        <v>0</v>
      </c>
      <c r="T237" s="3">
        <f t="shared" si="80"/>
        <v>150000</v>
      </c>
      <c r="U237" s="3">
        <f t="shared" si="80"/>
        <v>0</v>
      </c>
      <c r="V237" s="3">
        <f t="shared" si="80"/>
        <v>0</v>
      </c>
      <c r="W237" s="3">
        <f t="shared" si="80"/>
        <v>0</v>
      </c>
      <c r="X237" s="3">
        <f t="shared" si="80"/>
        <v>0</v>
      </c>
      <c r="Y237" s="3">
        <f t="shared" si="80"/>
        <v>0</v>
      </c>
      <c r="Z237" s="3">
        <f t="shared" si="80"/>
        <v>0</v>
      </c>
      <c r="AA237" s="3">
        <f t="shared" si="80"/>
        <v>0</v>
      </c>
      <c r="AB237" s="3">
        <f t="shared" si="80"/>
        <v>0</v>
      </c>
      <c r="AC237" s="3">
        <f t="shared" si="80"/>
        <v>0</v>
      </c>
      <c r="AD237" s="3">
        <f t="shared" si="80"/>
        <v>0</v>
      </c>
      <c r="AE237" s="3">
        <f t="shared" si="80"/>
        <v>0</v>
      </c>
      <c r="AF237" s="3">
        <f t="shared" si="80"/>
        <v>0</v>
      </c>
      <c r="AG237" s="3">
        <f t="shared" si="80"/>
        <v>0</v>
      </c>
      <c r="AH237" s="3">
        <f t="shared" si="80"/>
        <v>0</v>
      </c>
      <c r="AI237" s="3">
        <f t="shared" si="80"/>
        <v>0</v>
      </c>
      <c r="AJ237" s="3">
        <f t="shared" si="80"/>
        <v>0</v>
      </c>
      <c r="AK237" s="3">
        <f t="shared" si="80"/>
        <v>0</v>
      </c>
      <c r="AL237" s="3">
        <f t="shared" si="80"/>
        <v>0</v>
      </c>
      <c r="AM237" s="3">
        <f t="shared" si="80"/>
        <v>0</v>
      </c>
      <c r="AN237" s="3">
        <f t="shared" si="80"/>
        <v>0</v>
      </c>
      <c r="AO237" s="3">
        <f t="shared" si="80"/>
        <v>0</v>
      </c>
      <c r="AP237" s="3">
        <f t="shared" si="80"/>
        <v>0</v>
      </c>
      <c r="AQ237" s="3">
        <f t="shared" si="80"/>
        <v>0</v>
      </c>
      <c r="AR237" s="3">
        <f t="shared" si="80"/>
        <v>0</v>
      </c>
      <c r="AS237" s="3">
        <f t="shared" si="80"/>
        <v>0</v>
      </c>
      <c r="AT237" s="3">
        <f t="shared" si="80"/>
        <v>0</v>
      </c>
      <c r="AU237" s="3">
        <f t="shared" si="80"/>
        <v>0</v>
      </c>
      <c r="AV237" s="3">
        <f t="shared" si="80"/>
        <v>0</v>
      </c>
      <c r="AW237" s="3">
        <f t="shared" si="80"/>
        <v>0</v>
      </c>
      <c r="AX237" s="3">
        <f t="shared" si="80"/>
        <v>0</v>
      </c>
      <c r="AY237" s="3">
        <f t="shared" si="80"/>
        <v>0</v>
      </c>
    </row>
    <row r="238" spans="1:51" s="37" customFormat="1" x14ac:dyDescent="0.25">
      <c r="A238" s="38"/>
      <c r="B238" s="38"/>
      <c r="C238" s="38">
        <v>70091</v>
      </c>
      <c r="D238" s="221" t="s">
        <v>546</v>
      </c>
      <c r="E238" s="39">
        <v>150000</v>
      </c>
      <c r="F238" s="39"/>
      <c r="G238" s="39">
        <v>150000</v>
      </c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>
        <v>150000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s="36" customFormat="1" ht="49.5" customHeight="1" x14ac:dyDescent="0.25">
      <c r="A239" s="101"/>
      <c r="B239" s="101"/>
      <c r="C239" s="101"/>
      <c r="D239" s="100" t="s">
        <v>598</v>
      </c>
      <c r="E239" s="3">
        <f>SUM(E240:E240)</f>
        <v>1069010</v>
      </c>
      <c r="F239" s="3">
        <f t="shared" ref="F239:AY240" si="81">SUM(F240:F240)</f>
        <v>0</v>
      </c>
      <c r="G239" s="3">
        <f t="shared" si="81"/>
        <v>1069010</v>
      </c>
      <c r="H239" s="3">
        <f t="shared" si="81"/>
        <v>0</v>
      </c>
      <c r="I239" s="3">
        <f t="shared" si="81"/>
        <v>0</v>
      </c>
      <c r="J239" s="3">
        <f t="shared" si="81"/>
        <v>0</v>
      </c>
      <c r="K239" s="3">
        <f t="shared" si="81"/>
        <v>0</v>
      </c>
      <c r="L239" s="3">
        <f t="shared" si="81"/>
        <v>0</v>
      </c>
      <c r="M239" s="3">
        <f t="shared" si="81"/>
        <v>0</v>
      </c>
      <c r="N239" s="3">
        <f t="shared" si="81"/>
        <v>0</v>
      </c>
      <c r="O239" s="3">
        <f t="shared" si="81"/>
        <v>0</v>
      </c>
      <c r="P239" s="3">
        <f t="shared" si="81"/>
        <v>0</v>
      </c>
      <c r="Q239" s="3">
        <f t="shared" si="81"/>
        <v>0</v>
      </c>
      <c r="R239" s="3">
        <f t="shared" si="81"/>
        <v>0</v>
      </c>
      <c r="S239" s="3">
        <f t="shared" si="81"/>
        <v>0</v>
      </c>
      <c r="T239" s="3">
        <f t="shared" si="81"/>
        <v>0</v>
      </c>
      <c r="U239" s="3">
        <f t="shared" si="81"/>
        <v>0</v>
      </c>
      <c r="V239" s="3">
        <f t="shared" si="81"/>
        <v>0</v>
      </c>
      <c r="W239" s="3">
        <f t="shared" si="81"/>
        <v>0</v>
      </c>
      <c r="X239" s="3">
        <f t="shared" si="81"/>
        <v>0</v>
      </c>
      <c r="Y239" s="3">
        <f t="shared" si="81"/>
        <v>0</v>
      </c>
      <c r="Z239" s="3">
        <f t="shared" si="81"/>
        <v>0</v>
      </c>
      <c r="AA239" s="3">
        <f t="shared" si="81"/>
        <v>0</v>
      </c>
      <c r="AB239" s="3">
        <f t="shared" si="81"/>
        <v>0</v>
      </c>
      <c r="AC239" s="3">
        <f t="shared" si="81"/>
        <v>0</v>
      </c>
      <c r="AD239" s="3">
        <f t="shared" si="81"/>
        <v>0</v>
      </c>
      <c r="AE239" s="3">
        <f t="shared" si="81"/>
        <v>0</v>
      </c>
      <c r="AF239" s="3">
        <f t="shared" si="81"/>
        <v>0</v>
      </c>
      <c r="AG239" s="3">
        <f t="shared" si="81"/>
        <v>0</v>
      </c>
      <c r="AH239" s="3">
        <f t="shared" si="81"/>
        <v>0</v>
      </c>
      <c r="AI239" s="3">
        <f t="shared" si="81"/>
        <v>0</v>
      </c>
      <c r="AJ239" s="3">
        <f t="shared" si="81"/>
        <v>0</v>
      </c>
      <c r="AK239" s="3">
        <f t="shared" si="81"/>
        <v>0</v>
      </c>
      <c r="AL239" s="3">
        <f t="shared" si="81"/>
        <v>0</v>
      </c>
      <c r="AM239" s="3">
        <f t="shared" si="81"/>
        <v>0</v>
      </c>
      <c r="AN239" s="3">
        <f t="shared" si="81"/>
        <v>0</v>
      </c>
      <c r="AO239" s="3">
        <f t="shared" si="81"/>
        <v>0</v>
      </c>
      <c r="AP239" s="3">
        <f t="shared" si="81"/>
        <v>0</v>
      </c>
      <c r="AQ239" s="3">
        <f t="shared" si="81"/>
        <v>0</v>
      </c>
      <c r="AR239" s="3">
        <f t="shared" si="81"/>
        <v>0</v>
      </c>
      <c r="AS239" s="3">
        <f t="shared" si="81"/>
        <v>0</v>
      </c>
      <c r="AT239" s="3">
        <f t="shared" si="81"/>
        <v>0</v>
      </c>
      <c r="AU239" s="3">
        <f t="shared" si="81"/>
        <v>0</v>
      </c>
      <c r="AV239" s="3">
        <f t="shared" si="81"/>
        <v>0</v>
      </c>
      <c r="AW239" s="3">
        <f t="shared" si="81"/>
        <v>0</v>
      </c>
      <c r="AX239" s="3">
        <f t="shared" si="81"/>
        <v>0</v>
      </c>
      <c r="AY239" s="3">
        <f>SUM(AY240:AY240)</f>
        <v>1069010</v>
      </c>
    </row>
    <row r="240" spans="1:51" s="36" customFormat="1" x14ac:dyDescent="0.25">
      <c r="A240" s="97"/>
      <c r="B240" s="97"/>
      <c r="C240" s="97"/>
      <c r="D240" s="226" t="s">
        <v>548</v>
      </c>
      <c r="E240" s="3">
        <f>SUM(E241:E241)</f>
        <v>1069010</v>
      </c>
      <c r="F240" s="3">
        <f t="shared" si="81"/>
        <v>0</v>
      </c>
      <c r="G240" s="3">
        <f t="shared" si="81"/>
        <v>1069010</v>
      </c>
      <c r="H240" s="3">
        <f t="shared" si="81"/>
        <v>0</v>
      </c>
      <c r="I240" s="3">
        <f t="shared" si="81"/>
        <v>0</v>
      </c>
      <c r="J240" s="3">
        <f t="shared" si="81"/>
        <v>0</v>
      </c>
      <c r="K240" s="3">
        <f t="shared" si="81"/>
        <v>0</v>
      </c>
      <c r="L240" s="3">
        <f t="shared" si="81"/>
        <v>0</v>
      </c>
      <c r="M240" s="3">
        <f t="shared" si="81"/>
        <v>0</v>
      </c>
      <c r="N240" s="3">
        <f t="shared" si="81"/>
        <v>0</v>
      </c>
      <c r="O240" s="3">
        <f t="shared" si="81"/>
        <v>0</v>
      </c>
      <c r="P240" s="3">
        <f t="shared" si="81"/>
        <v>0</v>
      </c>
      <c r="Q240" s="3">
        <f t="shared" si="81"/>
        <v>0</v>
      </c>
      <c r="R240" s="3">
        <f t="shared" si="81"/>
        <v>0</v>
      </c>
      <c r="S240" s="3">
        <f t="shared" si="81"/>
        <v>0</v>
      </c>
      <c r="T240" s="3">
        <f t="shared" si="81"/>
        <v>0</v>
      </c>
      <c r="U240" s="3">
        <f t="shared" si="81"/>
        <v>0</v>
      </c>
      <c r="V240" s="3">
        <f t="shared" si="81"/>
        <v>0</v>
      </c>
      <c r="W240" s="3">
        <f t="shared" si="81"/>
        <v>0</v>
      </c>
      <c r="X240" s="3">
        <f t="shared" si="81"/>
        <v>0</v>
      </c>
      <c r="Y240" s="3">
        <f t="shared" si="81"/>
        <v>0</v>
      </c>
      <c r="Z240" s="3">
        <f t="shared" si="81"/>
        <v>0</v>
      </c>
      <c r="AA240" s="3">
        <f t="shared" si="81"/>
        <v>0</v>
      </c>
      <c r="AB240" s="3">
        <f t="shared" si="81"/>
        <v>0</v>
      </c>
      <c r="AC240" s="3">
        <f t="shared" si="81"/>
        <v>0</v>
      </c>
      <c r="AD240" s="3">
        <f t="shared" si="81"/>
        <v>0</v>
      </c>
      <c r="AE240" s="3">
        <f t="shared" si="81"/>
        <v>0</v>
      </c>
      <c r="AF240" s="3">
        <f t="shared" si="81"/>
        <v>0</v>
      </c>
      <c r="AG240" s="3">
        <f t="shared" si="81"/>
        <v>0</v>
      </c>
      <c r="AH240" s="3">
        <f t="shared" si="81"/>
        <v>0</v>
      </c>
      <c r="AI240" s="3">
        <f t="shared" si="81"/>
        <v>0</v>
      </c>
      <c r="AJ240" s="3">
        <f t="shared" si="81"/>
        <v>0</v>
      </c>
      <c r="AK240" s="3">
        <f t="shared" si="81"/>
        <v>0</v>
      </c>
      <c r="AL240" s="3">
        <f t="shared" si="81"/>
        <v>0</v>
      </c>
      <c r="AM240" s="3">
        <f t="shared" si="81"/>
        <v>0</v>
      </c>
      <c r="AN240" s="3">
        <f t="shared" si="81"/>
        <v>0</v>
      </c>
      <c r="AO240" s="3">
        <f t="shared" si="81"/>
        <v>0</v>
      </c>
      <c r="AP240" s="3">
        <f t="shared" si="81"/>
        <v>0</v>
      </c>
      <c r="AQ240" s="3">
        <f t="shared" si="81"/>
        <v>0</v>
      </c>
      <c r="AR240" s="3">
        <f t="shared" si="81"/>
        <v>0</v>
      </c>
      <c r="AS240" s="3">
        <f t="shared" si="81"/>
        <v>0</v>
      </c>
      <c r="AT240" s="3">
        <f t="shared" si="81"/>
        <v>0</v>
      </c>
      <c r="AU240" s="3">
        <f t="shared" si="81"/>
        <v>0</v>
      </c>
      <c r="AV240" s="3">
        <f t="shared" si="81"/>
        <v>0</v>
      </c>
      <c r="AW240" s="3">
        <f t="shared" si="81"/>
        <v>0</v>
      </c>
      <c r="AX240" s="3">
        <f t="shared" si="81"/>
        <v>0</v>
      </c>
      <c r="AY240" s="3">
        <f t="shared" si="81"/>
        <v>1069010</v>
      </c>
    </row>
    <row r="241" spans="1:51" s="36" customFormat="1" x14ac:dyDescent="0.25">
      <c r="A241" s="1">
        <v>69</v>
      </c>
      <c r="B241" s="1"/>
      <c r="C241" s="1"/>
      <c r="D241" s="224" t="s">
        <v>549</v>
      </c>
      <c r="E241" s="3">
        <f>SUM(E242,E244)</f>
        <v>1069010</v>
      </c>
      <c r="F241" s="3">
        <f t="shared" ref="F241:AY241" si="82">SUM(F242,F244)</f>
        <v>0</v>
      </c>
      <c r="G241" s="3">
        <f t="shared" si="82"/>
        <v>1069010</v>
      </c>
      <c r="H241" s="3">
        <f t="shared" si="82"/>
        <v>0</v>
      </c>
      <c r="I241" s="3">
        <f t="shared" si="82"/>
        <v>0</v>
      </c>
      <c r="J241" s="3">
        <f t="shared" si="82"/>
        <v>0</v>
      </c>
      <c r="K241" s="3">
        <f t="shared" si="82"/>
        <v>0</v>
      </c>
      <c r="L241" s="3">
        <f t="shared" si="82"/>
        <v>0</v>
      </c>
      <c r="M241" s="3">
        <f t="shared" si="82"/>
        <v>0</v>
      </c>
      <c r="N241" s="3">
        <f t="shared" si="82"/>
        <v>0</v>
      </c>
      <c r="O241" s="3">
        <f t="shared" si="82"/>
        <v>0</v>
      </c>
      <c r="P241" s="3">
        <f t="shared" si="82"/>
        <v>0</v>
      </c>
      <c r="Q241" s="3">
        <f t="shared" si="82"/>
        <v>0</v>
      </c>
      <c r="R241" s="3">
        <f t="shared" si="82"/>
        <v>0</v>
      </c>
      <c r="S241" s="3">
        <f t="shared" si="82"/>
        <v>0</v>
      </c>
      <c r="T241" s="3">
        <f t="shared" si="82"/>
        <v>0</v>
      </c>
      <c r="U241" s="3">
        <f t="shared" si="82"/>
        <v>0</v>
      </c>
      <c r="V241" s="3">
        <f t="shared" si="82"/>
        <v>0</v>
      </c>
      <c r="W241" s="3">
        <f t="shared" si="82"/>
        <v>0</v>
      </c>
      <c r="X241" s="3">
        <f t="shared" si="82"/>
        <v>0</v>
      </c>
      <c r="Y241" s="3">
        <f t="shared" si="82"/>
        <v>0</v>
      </c>
      <c r="Z241" s="3">
        <f t="shared" si="82"/>
        <v>0</v>
      </c>
      <c r="AA241" s="3">
        <f t="shared" si="82"/>
        <v>0</v>
      </c>
      <c r="AB241" s="3">
        <f t="shared" si="82"/>
        <v>0</v>
      </c>
      <c r="AC241" s="3">
        <f t="shared" si="82"/>
        <v>0</v>
      </c>
      <c r="AD241" s="3">
        <f t="shared" si="82"/>
        <v>0</v>
      </c>
      <c r="AE241" s="3">
        <f t="shared" si="82"/>
        <v>0</v>
      </c>
      <c r="AF241" s="3">
        <f t="shared" si="82"/>
        <v>0</v>
      </c>
      <c r="AG241" s="3">
        <f t="shared" si="82"/>
        <v>0</v>
      </c>
      <c r="AH241" s="3">
        <f t="shared" si="82"/>
        <v>0</v>
      </c>
      <c r="AI241" s="3">
        <f t="shared" si="82"/>
        <v>0</v>
      </c>
      <c r="AJ241" s="3">
        <f t="shared" si="82"/>
        <v>0</v>
      </c>
      <c r="AK241" s="3">
        <f t="shared" si="82"/>
        <v>0</v>
      </c>
      <c r="AL241" s="3">
        <f t="shared" si="82"/>
        <v>0</v>
      </c>
      <c r="AM241" s="3">
        <f t="shared" si="82"/>
        <v>0</v>
      </c>
      <c r="AN241" s="3">
        <f t="shared" si="82"/>
        <v>0</v>
      </c>
      <c r="AO241" s="3">
        <f t="shared" si="82"/>
        <v>0</v>
      </c>
      <c r="AP241" s="3">
        <f t="shared" si="82"/>
        <v>0</v>
      </c>
      <c r="AQ241" s="3">
        <f t="shared" si="82"/>
        <v>0</v>
      </c>
      <c r="AR241" s="3">
        <f t="shared" si="82"/>
        <v>0</v>
      </c>
      <c r="AS241" s="3">
        <f t="shared" si="82"/>
        <v>0</v>
      </c>
      <c r="AT241" s="3">
        <f t="shared" si="82"/>
        <v>0</v>
      </c>
      <c r="AU241" s="3">
        <f t="shared" si="82"/>
        <v>0</v>
      </c>
      <c r="AV241" s="3">
        <f t="shared" si="82"/>
        <v>0</v>
      </c>
      <c r="AW241" s="3">
        <f t="shared" si="82"/>
        <v>0</v>
      </c>
      <c r="AX241" s="3">
        <f t="shared" si="82"/>
        <v>0</v>
      </c>
      <c r="AY241" s="3">
        <f t="shared" si="82"/>
        <v>1069010</v>
      </c>
    </row>
    <row r="242" spans="1:51" x14ac:dyDescent="0.25">
      <c r="A242" s="4"/>
      <c r="B242" s="4">
        <v>6901</v>
      </c>
      <c r="C242" s="4"/>
      <c r="D242" s="224" t="s">
        <v>550</v>
      </c>
      <c r="E242" s="3">
        <f>SUM(E243:E243)</f>
        <v>1019010</v>
      </c>
      <c r="F242" s="3">
        <f t="shared" ref="F242:AY242" si="83">SUM(F243:F243)</f>
        <v>0</v>
      </c>
      <c r="G242" s="3">
        <f t="shared" si="83"/>
        <v>1019010</v>
      </c>
      <c r="H242" s="3">
        <f t="shared" si="83"/>
        <v>0</v>
      </c>
      <c r="I242" s="3">
        <f t="shared" si="83"/>
        <v>0</v>
      </c>
      <c r="J242" s="3">
        <f t="shared" si="83"/>
        <v>0</v>
      </c>
      <c r="K242" s="3">
        <f t="shared" si="83"/>
        <v>0</v>
      </c>
      <c r="L242" s="3">
        <f t="shared" si="83"/>
        <v>0</v>
      </c>
      <c r="M242" s="3">
        <f t="shared" si="83"/>
        <v>0</v>
      </c>
      <c r="N242" s="3">
        <f t="shared" si="83"/>
        <v>0</v>
      </c>
      <c r="O242" s="3">
        <f t="shared" si="83"/>
        <v>0</v>
      </c>
      <c r="P242" s="3">
        <f t="shared" si="83"/>
        <v>0</v>
      </c>
      <c r="Q242" s="3">
        <f t="shared" si="83"/>
        <v>0</v>
      </c>
      <c r="R242" s="3">
        <f t="shared" si="83"/>
        <v>0</v>
      </c>
      <c r="S242" s="3">
        <f t="shared" si="83"/>
        <v>0</v>
      </c>
      <c r="T242" s="3">
        <f t="shared" si="83"/>
        <v>0</v>
      </c>
      <c r="U242" s="3">
        <f t="shared" si="83"/>
        <v>0</v>
      </c>
      <c r="V242" s="3">
        <f t="shared" si="83"/>
        <v>0</v>
      </c>
      <c r="W242" s="3">
        <f t="shared" si="83"/>
        <v>0</v>
      </c>
      <c r="X242" s="3">
        <f t="shared" si="83"/>
        <v>0</v>
      </c>
      <c r="Y242" s="3">
        <f t="shared" si="83"/>
        <v>0</v>
      </c>
      <c r="Z242" s="3">
        <f t="shared" si="83"/>
        <v>0</v>
      </c>
      <c r="AA242" s="3">
        <f t="shared" si="83"/>
        <v>0</v>
      </c>
      <c r="AB242" s="3">
        <f t="shared" si="83"/>
        <v>0</v>
      </c>
      <c r="AC242" s="3">
        <f t="shared" si="83"/>
        <v>0</v>
      </c>
      <c r="AD242" s="3">
        <f t="shared" si="83"/>
        <v>0</v>
      </c>
      <c r="AE242" s="3">
        <f t="shared" si="83"/>
        <v>0</v>
      </c>
      <c r="AF242" s="3">
        <f t="shared" si="83"/>
        <v>0</v>
      </c>
      <c r="AG242" s="3">
        <f t="shared" si="83"/>
        <v>0</v>
      </c>
      <c r="AH242" s="3">
        <f t="shared" si="83"/>
        <v>0</v>
      </c>
      <c r="AI242" s="3">
        <f t="shared" si="83"/>
        <v>0</v>
      </c>
      <c r="AJ242" s="3">
        <f t="shared" si="83"/>
        <v>0</v>
      </c>
      <c r="AK242" s="3">
        <f t="shared" si="83"/>
        <v>0</v>
      </c>
      <c r="AL242" s="3">
        <f t="shared" si="83"/>
        <v>0</v>
      </c>
      <c r="AM242" s="3">
        <f t="shared" si="83"/>
        <v>0</v>
      </c>
      <c r="AN242" s="3">
        <f t="shared" si="83"/>
        <v>0</v>
      </c>
      <c r="AO242" s="3">
        <f t="shared" si="83"/>
        <v>0</v>
      </c>
      <c r="AP242" s="3">
        <f t="shared" si="83"/>
        <v>0</v>
      </c>
      <c r="AQ242" s="3">
        <f t="shared" si="83"/>
        <v>0</v>
      </c>
      <c r="AR242" s="3">
        <f t="shared" si="83"/>
        <v>0</v>
      </c>
      <c r="AS242" s="3">
        <f t="shared" si="83"/>
        <v>0</v>
      </c>
      <c r="AT242" s="3">
        <f t="shared" si="83"/>
        <v>0</v>
      </c>
      <c r="AU242" s="3">
        <f t="shared" si="83"/>
        <v>0</v>
      </c>
      <c r="AV242" s="3">
        <f t="shared" si="83"/>
        <v>0</v>
      </c>
      <c r="AW242" s="3">
        <f t="shared" si="83"/>
        <v>0</v>
      </c>
      <c r="AX242" s="3">
        <f t="shared" si="83"/>
        <v>0</v>
      </c>
      <c r="AY242" s="3">
        <f t="shared" si="83"/>
        <v>1019010</v>
      </c>
    </row>
    <row r="243" spans="1:51" s="37" customFormat="1" x14ac:dyDescent="0.25">
      <c r="A243" s="38"/>
      <c r="B243" s="38"/>
      <c r="C243" s="38">
        <v>69011</v>
      </c>
      <c r="E243" s="39">
        <v>1019010</v>
      </c>
      <c r="F243" s="39"/>
      <c r="G243" s="39">
        <v>1019010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>
        <v>1019010</v>
      </c>
    </row>
    <row r="244" spans="1:51" x14ac:dyDescent="0.25">
      <c r="A244" s="4"/>
      <c r="B244" s="4">
        <v>6902</v>
      </c>
      <c r="C244" s="4"/>
      <c r="D244" s="224" t="s">
        <v>551</v>
      </c>
      <c r="E244" s="3">
        <f>SUM(E245:E245)</f>
        <v>50000</v>
      </c>
      <c r="F244" s="3">
        <f t="shared" ref="F244:AY244" si="84">SUM(F245:F245)</f>
        <v>0</v>
      </c>
      <c r="G244" s="3">
        <f t="shared" si="84"/>
        <v>50000</v>
      </c>
      <c r="H244" s="3">
        <f t="shared" si="84"/>
        <v>0</v>
      </c>
      <c r="I244" s="3">
        <f t="shared" si="84"/>
        <v>0</v>
      </c>
      <c r="J244" s="3">
        <f t="shared" si="84"/>
        <v>0</v>
      </c>
      <c r="K244" s="3">
        <f t="shared" si="84"/>
        <v>0</v>
      </c>
      <c r="L244" s="3">
        <f t="shared" si="84"/>
        <v>0</v>
      </c>
      <c r="M244" s="3">
        <f t="shared" si="84"/>
        <v>0</v>
      </c>
      <c r="N244" s="3">
        <f t="shared" si="84"/>
        <v>0</v>
      </c>
      <c r="O244" s="3">
        <f t="shared" si="84"/>
        <v>0</v>
      </c>
      <c r="P244" s="3">
        <f t="shared" si="84"/>
        <v>0</v>
      </c>
      <c r="Q244" s="3">
        <f t="shared" si="84"/>
        <v>0</v>
      </c>
      <c r="R244" s="3">
        <f t="shared" si="84"/>
        <v>0</v>
      </c>
      <c r="S244" s="3">
        <f t="shared" si="84"/>
        <v>0</v>
      </c>
      <c r="T244" s="3">
        <f t="shared" si="84"/>
        <v>0</v>
      </c>
      <c r="U244" s="3">
        <f t="shared" si="84"/>
        <v>0</v>
      </c>
      <c r="V244" s="3">
        <f t="shared" si="84"/>
        <v>0</v>
      </c>
      <c r="W244" s="3">
        <f t="shared" si="84"/>
        <v>0</v>
      </c>
      <c r="X244" s="3">
        <f t="shared" si="84"/>
        <v>0</v>
      </c>
      <c r="Y244" s="3">
        <f t="shared" si="84"/>
        <v>0</v>
      </c>
      <c r="Z244" s="3">
        <f t="shared" si="84"/>
        <v>0</v>
      </c>
      <c r="AA244" s="3">
        <f t="shared" si="84"/>
        <v>0</v>
      </c>
      <c r="AB244" s="3">
        <f t="shared" si="84"/>
        <v>0</v>
      </c>
      <c r="AC244" s="3">
        <f t="shared" si="84"/>
        <v>0</v>
      </c>
      <c r="AD244" s="3">
        <f t="shared" si="84"/>
        <v>0</v>
      </c>
      <c r="AE244" s="3">
        <f t="shared" si="84"/>
        <v>0</v>
      </c>
      <c r="AF244" s="3">
        <f t="shared" si="84"/>
        <v>0</v>
      </c>
      <c r="AG244" s="3">
        <f t="shared" si="84"/>
        <v>0</v>
      </c>
      <c r="AH244" s="3">
        <f t="shared" si="84"/>
        <v>0</v>
      </c>
      <c r="AI244" s="3">
        <f t="shared" si="84"/>
        <v>0</v>
      </c>
      <c r="AJ244" s="3">
        <f t="shared" si="84"/>
        <v>0</v>
      </c>
      <c r="AK244" s="3">
        <f t="shared" si="84"/>
        <v>0</v>
      </c>
      <c r="AL244" s="3">
        <f t="shared" si="84"/>
        <v>0</v>
      </c>
      <c r="AM244" s="3">
        <f t="shared" si="84"/>
        <v>0</v>
      </c>
      <c r="AN244" s="3">
        <f t="shared" si="84"/>
        <v>0</v>
      </c>
      <c r="AO244" s="3">
        <f t="shared" si="84"/>
        <v>0</v>
      </c>
      <c r="AP244" s="3">
        <f t="shared" si="84"/>
        <v>0</v>
      </c>
      <c r="AQ244" s="3">
        <f t="shared" si="84"/>
        <v>0</v>
      </c>
      <c r="AR244" s="3">
        <f t="shared" si="84"/>
        <v>0</v>
      </c>
      <c r="AS244" s="3">
        <f t="shared" si="84"/>
        <v>0</v>
      </c>
      <c r="AT244" s="3">
        <f t="shared" si="84"/>
        <v>0</v>
      </c>
      <c r="AU244" s="3">
        <f t="shared" si="84"/>
        <v>0</v>
      </c>
      <c r="AV244" s="3">
        <f t="shared" si="84"/>
        <v>0</v>
      </c>
      <c r="AW244" s="3">
        <f t="shared" si="84"/>
        <v>0</v>
      </c>
      <c r="AX244" s="3">
        <f t="shared" si="84"/>
        <v>0</v>
      </c>
      <c r="AY244" s="3">
        <f t="shared" si="84"/>
        <v>50000</v>
      </c>
    </row>
    <row r="245" spans="1:51" s="37" customFormat="1" x14ac:dyDescent="0.25">
      <c r="A245" s="38"/>
      <c r="B245" s="38"/>
      <c r="C245" s="38">
        <v>69021</v>
      </c>
      <c r="D245" s="38"/>
      <c r="E245" s="39">
        <v>50000</v>
      </c>
      <c r="F245" s="39"/>
      <c r="G245" s="39">
        <v>50000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>
        <v>50000</v>
      </c>
    </row>
    <row r="246" spans="1:51" s="36" customFormat="1" x14ac:dyDescent="0.25">
      <c r="A246" s="97"/>
      <c r="B246" s="97"/>
      <c r="C246" s="97"/>
      <c r="D246" s="226" t="s">
        <v>552</v>
      </c>
      <c r="E246" s="3">
        <f t="shared" ref="E246:AY246" si="85">SUM(E247,E264)</f>
        <v>8937748</v>
      </c>
      <c r="F246" s="3">
        <f t="shared" si="85"/>
        <v>0</v>
      </c>
      <c r="G246" s="3">
        <f t="shared" si="85"/>
        <v>8937748</v>
      </c>
      <c r="H246" s="3">
        <f t="shared" si="85"/>
        <v>0</v>
      </c>
      <c r="I246" s="3">
        <f t="shared" si="85"/>
        <v>0</v>
      </c>
      <c r="J246" s="3">
        <f t="shared" si="85"/>
        <v>0</v>
      </c>
      <c r="K246" s="3">
        <f t="shared" si="85"/>
        <v>0</v>
      </c>
      <c r="L246" s="3">
        <f t="shared" si="85"/>
        <v>0</v>
      </c>
      <c r="M246" s="3">
        <f t="shared" si="85"/>
        <v>0</v>
      </c>
      <c r="N246" s="3">
        <f t="shared" si="85"/>
        <v>0</v>
      </c>
      <c r="O246" s="3">
        <f t="shared" si="85"/>
        <v>0</v>
      </c>
      <c r="P246" s="3">
        <f t="shared" si="85"/>
        <v>29000</v>
      </c>
      <c r="Q246" s="3">
        <f t="shared" si="85"/>
        <v>50417</v>
      </c>
      <c r="R246" s="3">
        <f t="shared" si="85"/>
        <v>0</v>
      </c>
      <c r="S246" s="3">
        <f t="shared" si="85"/>
        <v>0</v>
      </c>
      <c r="T246" s="3">
        <f t="shared" si="85"/>
        <v>0</v>
      </c>
      <c r="U246" s="3">
        <f t="shared" si="85"/>
        <v>0</v>
      </c>
      <c r="V246" s="3">
        <f t="shared" si="85"/>
        <v>0</v>
      </c>
      <c r="W246" s="3">
        <f t="shared" si="85"/>
        <v>0</v>
      </c>
      <c r="X246" s="3">
        <f t="shared" si="85"/>
        <v>0</v>
      </c>
      <c r="Y246" s="3">
        <f t="shared" si="85"/>
        <v>0</v>
      </c>
      <c r="Z246" s="3">
        <f t="shared" si="85"/>
        <v>280000</v>
      </c>
      <c r="AA246" s="3">
        <f t="shared" si="85"/>
        <v>0</v>
      </c>
      <c r="AB246" s="3">
        <f t="shared" si="85"/>
        <v>0</v>
      </c>
      <c r="AC246" s="3">
        <f t="shared" si="85"/>
        <v>16000</v>
      </c>
      <c r="AD246" s="3">
        <f t="shared" si="85"/>
        <v>0</v>
      </c>
      <c r="AE246" s="3">
        <f t="shared" si="85"/>
        <v>0</v>
      </c>
      <c r="AF246" s="3">
        <f t="shared" si="85"/>
        <v>190000</v>
      </c>
      <c r="AG246" s="3">
        <f t="shared" si="85"/>
        <v>0</v>
      </c>
      <c r="AH246" s="3">
        <f t="shared" si="85"/>
        <v>0</v>
      </c>
      <c r="AI246" s="3">
        <f t="shared" si="85"/>
        <v>0</v>
      </c>
      <c r="AJ246" s="3">
        <f t="shared" si="85"/>
        <v>0</v>
      </c>
      <c r="AK246" s="3">
        <f t="shared" si="85"/>
        <v>481830</v>
      </c>
      <c r="AL246" s="3">
        <f t="shared" si="85"/>
        <v>0</v>
      </c>
      <c r="AM246" s="3">
        <f t="shared" si="85"/>
        <v>0</v>
      </c>
      <c r="AN246" s="3">
        <f t="shared" si="85"/>
        <v>0</v>
      </c>
      <c r="AO246" s="3">
        <f t="shared" si="85"/>
        <v>0</v>
      </c>
      <c r="AP246" s="3">
        <f t="shared" si="85"/>
        <v>0</v>
      </c>
      <c r="AQ246" s="3">
        <f t="shared" si="85"/>
        <v>16500</v>
      </c>
      <c r="AR246" s="3">
        <f t="shared" si="85"/>
        <v>158028</v>
      </c>
      <c r="AS246" s="3">
        <f t="shared" si="85"/>
        <v>0</v>
      </c>
      <c r="AT246" s="3">
        <f t="shared" si="85"/>
        <v>0</v>
      </c>
      <c r="AU246" s="3">
        <f t="shared" si="85"/>
        <v>0</v>
      </c>
      <c r="AV246" s="3">
        <f t="shared" si="85"/>
        <v>0</v>
      </c>
      <c r="AW246" s="3">
        <f t="shared" si="85"/>
        <v>0</v>
      </c>
      <c r="AX246" s="3">
        <f t="shared" si="85"/>
        <v>0</v>
      </c>
      <c r="AY246" s="3">
        <f t="shared" si="85"/>
        <v>7715973</v>
      </c>
    </row>
    <row r="247" spans="1:51" s="36" customFormat="1" ht="30" customHeight="1" x14ac:dyDescent="0.25">
      <c r="A247" s="101"/>
      <c r="B247" s="101"/>
      <c r="C247" s="101"/>
      <c r="D247" s="99" t="s">
        <v>117</v>
      </c>
      <c r="E247" s="3">
        <f>SUM(E248:E248)</f>
        <v>3613980</v>
      </c>
      <c r="F247" s="3">
        <f t="shared" ref="F247:AX247" si="86">SUM(F248:F248)</f>
        <v>0</v>
      </c>
      <c r="G247" s="3">
        <f t="shared" si="86"/>
        <v>3613980</v>
      </c>
      <c r="H247" s="3">
        <f t="shared" si="86"/>
        <v>0</v>
      </c>
      <c r="I247" s="3">
        <f t="shared" si="86"/>
        <v>0</v>
      </c>
      <c r="J247" s="3">
        <f t="shared" si="86"/>
        <v>0</v>
      </c>
      <c r="K247" s="3">
        <f t="shared" si="86"/>
        <v>0</v>
      </c>
      <c r="L247" s="3">
        <f t="shared" si="86"/>
        <v>0</v>
      </c>
      <c r="M247" s="3">
        <f t="shared" si="86"/>
        <v>0</v>
      </c>
      <c r="N247" s="3">
        <f t="shared" si="86"/>
        <v>0</v>
      </c>
      <c r="O247" s="3">
        <f t="shared" si="86"/>
        <v>0</v>
      </c>
      <c r="P247" s="3">
        <f t="shared" si="86"/>
        <v>29000</v>
      </c>
      <c r="Q247" s="3">
        <f t="shared" si="86"/>
        <v>50417</v>
      </c>
      <c r="R247" s="3">
        <f t="shared" si="86"/>
        <v>0</v>
      </c>
      <c r="S247" s="3">
        <f t="shared" si="86"/>
        <v>0</v>
      </c>
      <c r="T247" s="3">
        <f t="shared" si="86"/>
        <v>0</v>
      </c>
      <c r="U247" s="3">
        <f t="shared" si="86"/>
        <v>0</v>
      </c>
      <c r="V247" s="3">
        <f t="shared" si="86"/>
        <v>0</v>
      </c>
      <c r="W247" s="3">
        <f t="shared" si="86"/>
        <v>0</v>
      </c>
      <c r="X247" s="3">
        <f t="shared" si="86"/>
        <v>0</v>
      </c>
      <c r="Y247" s="3">
        <f t="shared" si="86"/>
        <v>0</v>
      </c>
      <c r="Z247" s="3">
        <f t="shared" si="86"/>
        <v>280000</v>
      </c>
      <c r="AA247" s="3">
        <f t="shared" si="86"/>
        <v>0</v>
      </c>
      <c r="AB247" s="3">
        <f t="shared" si="86"/>
        <v>0</v>
      </c>
      <c r="AC247" s="3">
        <f t="shared" si="86"/>
        <v>16000</v>
      </c>
      <c r="AD247" s="3">
        <f t="shared" si="86"/>
        <v>0</v>
      </c>
      <c r="AE247" s="3">
        <f t="shared" si="86"/>
        <v>0</v>
      </c>
      <c r="AF247" s="3">
        <f t="shared" si="86"/>
        <v>190000</v>
      </c>
      <c r="AG247" s="3">
        <f t="shared" si="86"/>
        <v>0</v>
      </c>
      <c r="AH247" s="3">
        <f t="shared" si="86"/>
        <v>0</v>
      </c>
      <c r="AI247" s="3">
        <f t="shared" si="86"/>
        <v>0</v>
      </c>
      <c r="AJ247" s="3">
        <f t="shared" si="86"/>
        <v>0</v>
      </c>
      <c r="AK247" s="3">
        <f t="shared" si="86"/>
        <v>481830</v>
      </c>
      <c r="AL247" s="3">
        <f t="shared" si="86"/>
        <v>0</v>
      </c>
      <c r="AM247" s="3">
        <f t="shared" si="86"/>
        <v>0</v>
      </c>
      <c r="AN247" s="3">
        <f t="shared" si="86"/>
        <v>0</v>
      </c>
      <c r="AO247" s="3">
        <f t="shared" si="86"/>
        <v>0</v>
      </c>
      <c r="AP247" s="3">
        <f t="shared" si="86"/>
        <v>0</v>
      </c>
      <c r="AQ247" s="3">
        <f t="shared" si="86"/>
        <v>16500</v>
      </c>
      <c r="AR247" s="3">
        <f t="shared" si="86"/>
        <v>158028</v>
      </c>
      <c r="AS247" s="3">
        <f t="shared" si="86"/>
        <v>0</v>
      </c>
      <c r="AT247" s="3">
        <f t="shared" si="86"/>
        <v>0</v>
      </c>
      <c r="AU247" s="3">
        <f t="shared" si="86"/>
        <v>0</v>
      </c>
      <c r="AV247" s="3">
        <f t="shared" si="86"/>
        <v>0</v>
      </c>
      <c r="AW247" s="3">
        <f t="shared" si="86"/>
        <v>0</v>
      </c>
      <c r="AX247" s="3">
        <f t="shared" si="86"/>
        <v>0</v>
      </c>
      <c r="AY247" s="3">
        <f>SUM(AY248:AY248)</f>
        <v>2392205</v>
      </c>
    </row>
    <row r="248" spans="1:51" s="36" customFormat="1" x14ac:dyDescent="0.25">
      <c r="A248" s="97"/>
      <c r="B248" s="97"/>
      <c r="C248" s="97"/>
      <c r="D248" s="226" t="s">
        <v>553</v>
      </c>
      <c r="E248" s="3">
        <f>SUM(E249,E251)</f>
        <v>3613980</v>
      </c>
      <c r="F248" s="3">
        <f t="shared" ref="F248:AX248" si="87">SUM(F249,F251)</f>
        <v>0</v>
      </c>
      <c r="G248" s="3">
        <f t="shared" si="87"/>
        <v>3613980</v>
      </c>
      <c r="H248" s="3">
        <f t="shared" si="87"/>
        <v>0</v>
      </c>
      <c r="I248" s="3">
        <f t="shared" si="87"/>
        <v>0</v>
      </c>
      <c r="J248" s="3">
        <f t="shared" si="87"/>
        <v>0</v>
      </c>
      <c r="K248" s="3">
        <f t="shared" si="87"/>
        <v>0</v>
      </c>
      <c r="L248" s="3">
        <f t="shared" si="87"/>
        <v>0</v>
      </c>
      <c r="M248" s="3">
        <f t="shared" si="87"/>
        <v>0</v>
      </c>
      <c r="N248" s="3">
        <f t="shared" si="87"/>
        <v>0</v>
      </c>
      <c r="O248" s="3">
        <f t="shared" si="87"/>
        <v>0</v>
      </c>
      <c r="P248" s="3">
        <f t="shared" si="87"/>
        <v>29000</v>
      </c>
      <c r="Q248" s="3">
        <f t="shared" si="87"/>
        <v>50417</v>
      </c>
      <c r="R248" s="3">
        <f t="shared" si="87"/>
        <v>0</v>
      </c>
      <c r="S248" s="3">
        <f t="shared" si="87"/>
        <v>0</v>
      </c>
      <c r="T248" s="3">
        <f t="shared" si="87"/>
        <v>0</v>
      </c>
      <c r="U248" s="3">
        <f t="shared" si="87"/>
        <v>0</v>
      </c>
      <c r="V248" s="3">
        <f t="shared" si="87"/>
        <v>0</v>
      </c>
      <c r="W248" s="3">
        <f t="shared" si="87"/>
        <v>0</v>
      </c>
      <c r="X248" s="3">
        <f t="shared" si="87"/>
        <v>0</v>
      </c>
      <c r="Y248" s="3">
        <f t="shared" si="87"/>
        <v>0</v>
      </c>
      <c r="Z248" s="3">
        <f t="shared" si="87"/>
        <v>280000</v>
      </c>
      <c r="AA248" s="3">
        <f t="shared" si="87"/>
        <v>0</v>
      </c>
      <c r="AB248" s="3">
        <f t="shared" si="87"/>
        <v>0</v>
      </c>
      <c r="AC248" s="3">
        <f t="shared" si="87"/>
        <v>16000</v>
      </c>
      <c r="AD248" s="3">
        <f t="shared" si="87"/>
        <v>0</v>
      </c>
      <c r="AE248" s="3">
        <f t="shared" si="87"/>
        <v>0</v>
      </c>
      <c r="AF248" s="3">
        <f t="shared" si="87"/>
        <v>190000</v>
      </c>
      <c r="AG248" s="3">
        <f t="shared" si="87"/>
        <v>0</v>
      </c>
      <c r="AH248" s="3">
        <f t="shared" si="87"/>
        <v>0</v>
      </c>
      <c r="AI248" s="3">
        <f t="shared" si="87"/>
        <v>0</v>
      </c>
      <c r="AJ248" s="3">
        <f t="shared" si="87"/>
        <v>0</v>
      </c>
      <c r="AK248" s="3">
        <f t="shared" si="87"/>
        <v>481830</v>
      </c>
      <c r="AL248" s="3">
        <f t="shared" si="87"/>
        <v>0</v>
      </c>
      <c r="AM248" s="3">
        <f t="shared" si="87"/>
        <v>0</v>
      </c>
      <c r="AN248" s="3">
        <f t="shared" si="87"/>
        <v>0</v>
      </c>
      <c r="AO248" s="3">
        <f t="shared" si="87"/>
        <v>0</v>
      </c>
      <c r="AP248" s="3">
        <f t="shared" si="87"/>
        <v>0</v>
      </c>
      <c r="AQ248" s="3">
        <f t="shared" si="87"/>
        <v>16500</v>
      </c>
      <c r="AR248" s="3">
        <f t="shared" si="87"/>
        <v>158028</v>
      </c>
      <c r="AS248" s="3">
        <f t="shared" si="87"/>
        <v>0</v>
      </c>
      <c r="AT248" s="3">
        <f t="shared" si="87"/>
        <v>0</v>
      </c>
      <c r="AU248" s="3">
        <f t="shared" si="87"/>
        <v>0</v>
      </c>
      <c r="AV248" s="3">
        <f t="shared" si="87"/>
        <v>0</v>
      </c>
      <c r="AW248" s="3">
        <f t="shared" si="87"/>
        <v>0</v>
      </c>
      <c r="AX248" s="3">
        <f t="shared" si="87"/>
        <v>0</v>
      </c>
      <c r="AY248" s="3">
        <f>SUM(AY249,AY251)</f>
        <v>2392205</v>
      </c>
    </row>
    <row r="249" spans="1:51" s="36" customFormat="1" x14ac:dyDescent="0.25">
      <c r="A249" s="97"/>
      <c r="B249" s="97"/>
      <c r="C249" s="97"/>
      <c r="D249" s="226" t="s">
        <v>554</v>
      </c>
      <c r="E249" s="3">
        <f>SUM(E250:E250)</f>
        <v>905948</v>
      </c>
      <c r="F249" s="3">
        <f t="shared" ref="F249:AY249" si="88">SUM(F250:F250)</f>
        <v>0</v>
      </c>
      <c r="G249" s="3">
        <f t="shared" si="88"/>
        <v>905948</v>
      </c>
      <c r="H249" s="3">
        <f t="shared" si="88"/>
        <v>0</v>
      </c>
      <c r="I249" s="3">
        <f t="shared" si="88"/>
        <v>0</v>
      </c>
      <c r="J249" s="3">
        <f t="shared" si="88"/>
        <v>0</v>
      </c>
      <c r="K249" s="3">
        <f t="shared" si="88"/>
        <v>0</v>
      </c>
      <c r="L249" s="3">
        <f t="shared" si="88"/>
        <v>0</v>
      </c>
      <c r="M249" s="3">
        <f t="shared" si="88"/>
        <v>0</v>
      </c>
      <c r="N249" s="3">
        <f t="shared" si="88"/>
        <v>0</v>
      </c>
      <c r="O249" s="3">
        <f t="shared" si="88"/>
        <v>0</v>
      </c>
      <c r="P249" s="3">
        <f t="shared" si="88"/>
        <v>0</v>
      </c>
      <c r="Q249" s="3">
        <f t="shared" si="88"/>
        <v>0</v>
      </c>
      <c r="R249" s="3">
        <f t="shared" si="88"/>
        <v>0</v>
      </c>
      <c r="S249" s="3">
        <f t="shared" si="88"/>
        <v>0</v>
      </c>
      <c r="T249" s="3">
        <f t="shared" si="88"/>
        <v>0</v>
      </c>
      <c r="U249" s="3">
        <f t="shared" si="88"/>
        <v>0</v>
      </c>
      <c r="V249" s="3">
        <f t="shared" si="88"/>
        <v>0</v>
      </c>
      <c r="W249" s="3">
        <f t="shared" si="88"/>
        <v>0</v>
      </c>
      <c r="X249" s="3">
        <f t="shared" si="88"/>
        <v>0</v>
      </c>
      <c r="Y249" s="3">
        <f t="shared" si="88"/>
        <v>0</v>
      </c>
      <c r="Z249" s="3">
        <f t="shared" si="88"/>
        <v>0</v>
      </c>
      <c r="AA249" s="3">
        <f t="shared" si="88"/>
        <v>0</v>
      </c>
      <c r="AB249" s="3">
        <f t="shared" si="88"/>
        <v>0</v>
      </c>
      <c r="AC249" s="3">
        <f t="shared" si="88"/>
        <v>0</v>
      </c>
      <c r="AD249" s="3">
        <f t="shared" si="88"/>
        <v>0</v>
      </c>
      <c r="AE249" s="3">
        <f t="shared" si="88"/>
        <v>0</v>
      </c>
      <c r="AF249" s="3">
        <f t="shared" si="88"/>
        <v>0</v>
      </c>
      <c r="AG249" s="3">
        <f t="shared" si="88"/>
        <v>0</v>
      </c>
      <c r="AH249" s="3">
        <f t="shared" si="88"/>
        <v>0</v>
      </c>
      <c r="AI249" s="3">
        <f t="shared" si="88"/>
        <v>0</v>
      </c>
      <c r="AJ249" s="3">
        <f t="shared" si="88"/>
        <v>0</v>
      </c>
      <c r="AK249" s="3">
        <f t="shared" si="88"/>
        <v>0</v>
      </c>
      <c r="AL249" s="3">
        <f t="shared" si="88"/>
        <v>0</v>
      </c>
      <c r="AM249" s="3">
        <f t="shared" si="88"/>
        <v>0</v>
      </c>
      <c r="AN249" s="3">
        <f t="shared" si="88"/>
        <v>0</v>
      </c>
      <c r="AO249" s="3">
        <f t="shared" si="88"/>
        <v>0</v>
      </c>
      <c r="AP249" s="3">
        <f t="shared" si="88"/>
        <v>0</v>
      </c>
      <c r="AQ249" s="3">
        <f t="shared" si="88"/>
        <v>0</v>
      </c>
      <c r="AR249" s="3">
        <f t="shared" si="88"/>
        <v>0</v>
      </c>
      <c r="AS249" s="3">
        <f t="shared" si="88"/>
        <v>0</v>
      </c>
      <c r="AT249" s="3">
        <f t="shared" si="88"/>
        <v>0</v>
      </c>
      <c r="AU249" s="3">
        <f t="shared" si="88"/>
        <v>0</v>
      </c>
      <c r="AV249" s="3">
        <f t="shared" si="88"/>
        <v>0</v>
      </c>
      <c r="AW249" s="3">
        <f t="shared" si="88"/>
        <v>0</v>
      </c>
      <c r="AX249" s="3">
        <f t="shared" si="88"/>
        <v>0</v>
      </c>
      <c r="AY249" s="3">
        <f t="shared" si="88"/>
        <v>905948</v>
      </c>
    </row>
    <row r="250" spans="1:51" x14ac:dyDescent="0.25">
      <c r="A250" s="4">
        <v>50</v>
      </c>
      <c r="B250" s="4"/>
      <c r="C250" s="4"/>
      <c r="D250" s="220" t="s">
        <v>555</v>
      </c>
      <c r="E250" s="3">
        <v>905948</v>
      </c>
      <c r="F250" s="3"/>
      <c r="G250" s="3">
        <v>905948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>
        <v>905948</v>
      </c>
    </row>
    <row r="251" spans="1:51" s="36" customFormat="1" x14ac:dyDescent="0.25">
      <c r="A251" s="97"/>
      <c r="B251" s="97"/>
      <c r="C251" s="97"/>
      <c r="D251" s="226" t="s">
        <v>556</v>
      </c>
      <c r="E251" s="3">
        <f>SUM(F251:G251)</f>
        <v>2708032</v>
      </c>
      <c r="F251" s="3">
        <f t="shared" ref="F251:AY251" si="89">SUM(F252,F260,F262)</f>
        <v>0</v>
      </c>
      <c r="G251" s="3">
        <f t="shared" si="89"/>
        <v>2708032</v>
      </c>
      <c r="H251" s="3">
        <f t="shared" si="89"/>
        <v>0</v>
      </c>
      <c r="I251" s="3">
        <f t="shared" si="89"/>
        <v>0</v>
      </c>
      <c r="J251" s="3">
        <f t="shared" si="89"/>
        <v>0</v>
      </c>
      <c r="K251" s="3">
        <f t="shared" si="89"/>
        <v>0</v>
      </c>
      <c r="L251" s="3">
        <f t="shared" si="89"/>
        <v>0</v>
      </c>
      <c r="M251" s="3">
        <f t="shared" si="89"/>
        <v>0</v>
      </c>
      <c r="N251" s="3">
        <f t="shared" si="89"/>
        <v>0</v>
      </c>
      <c r="O251" s="3">
        <f t="shared" si="89"/>
        <v>0</v>
      </c>
      <c r="P251" s="3">
        <f t="shared" si="89"/>
        <v>29000</v>
      </c>
      <c r="Q251" s="3">
        <f t="shared" si="89"/>
        <v>50417</v>
      </c>
      <c r="R251" s="3">
        <f t="shared" si="89"/>
        <v>0</v>
      </c>
      <c r="S251" s="3">
        <f t="shared" si="89"/>
        <v>0</v>
      </c>
      <c r="T251" s="3">
        <f t="shared" si="89"/>
        <v>0</v>
      </c>
      <c r="U251" s="3">
        <f t="shared" si="89"/>
        <v>0</v>
      </c>
      <c r="V251" s="3">
        <f t="shared" si="89"/>
        <v>0</v>
      </c>
      <c r="W251" s="3">
        <f t="shared" si="89"/>
        <v>0</v>
      </c>
      <c r="X251" s="3">
        <f t="shared" si="89"/>
        <v>0</v>
      </c>
      <c r="Y251" s="3">
        <f t="shared" si="89"/>
        <v>0</v>
      </c>
      <c r="Z251" s="3">
        <f t="shared" si="89"/>
        <v>280000</v>
      </c>
      <c r="AA251" s="3">
        <f t="shared" si="89"/>
        <v>0</v>
      </c>
      <c r="AB251" s="3">
        <f t="shared" si="89"/>
        <v>0</v>
      </c>
      <c r="AC251" s="3">
        <f t="shared" si="89"/>
        <v>16000</v>
      </c>
      <c r="AD251" s="3">
        <f t="shared" si="89"/>
        <v>0</v>
      </c>
      <c r="AE251" s="3">
        <f t="shared" si="89"/>
        <v>0</v>
      </c>
      <c r="AF251" s="3">
        <f t="shared" si="89"/>
        <v>190000</v>
      </c>
      <c r="AG251" s="3">
        <f t="shared" si="89"/>
        <v>0</v>
      </c>
      <c r="AH251" s="3">
        <f t="shared" si="89"/>
        <v>0</v>
      </c>
      <c r="AI251" s="3">
        <f t="shared" si="89"/>
        <v>0</v>
      </c>
      <c r="AJ251" s="3">
        <f t="shared" si="89"/>
        <v>0</v>
      </c>
      <c r="AK251" s="3">
        <f t="shared" si="89"/>
        <v>481830</v>
      </c>
      <c r="AL251" s="3">
        <f t="shared" si="89"/>
        <v>0</v>
      </c>
      <c r="AM251" s="3">
        <f t="shared" si="89"/>
        <v>0</v>
      </c>
      <c r="AN251" s="3">
        <f t="shared" si="89"/>
        <v>0</v>
      </c>
      <c r="AO251" s="3">
        <f t="shared" si="89"/>
        <v>0</v>
      </c>
      <c r="AP251" s="3">
        <f t="shared" si="89"/>
        <v>0</v>
      </c>
      <c r="AQ251" s="3">
        <f t="shared" si="89"/>
        <v>16500</v>
      </c>
      <c r="AR251" s="3">
        <f t="shared" si="89"/>
        <v>158028</v>
      </c>
      <c r="AS251" s="3">
        <f t="shared" si="89"/>
        <v>0</v>
      </c>
      <c r="AT251" s="3">
        <f t="shared" si="89"/>
        <v>0</v>
      </c>
      <c r="AU251" s="3">
        <f t="shared" si="89"/>
        <v>0</v>
      </c>
      <c r="AV251" s="3">
        <f t="shared" si="89"/>
        <v>0</v>
      </c>
      <c r="AW251" s="3">
        <f t="shared" si="89"/>
        <v>0</v>
      </c>
      <c r="AX251" s="3">
        <f t="shared" si="89"/>
        <v>0</v>
      </c>
      <c r="AY251" s="3">
        <f t="shared" si="89"/>
        <v>1486257</v>
      </c>
    </row>
    <row r="252" spans="1:51" s="36" customFormat="1" x14ac:dyDescent="0.25">
      <c r="A252" s="97"/>
      <c r="B252" s="97"/>
      <c r="C252" s="97"/>
      <c r="D252" s="94" t="s">
        <v>119</v>
      </c>
      <c r="E252" s="3">
        <f t="shared" ref="E252:AY252" si="90">SUM(E253,E259)</f>
        <v>1858032</v>
      </c>
      <c r="F252" s="3">
        <f t="shared" si="90"/>
        <v>0</v>
      </c>
      <c r="G252" s="3">
        <f t="shared" si="90"/>
        <v>1858032</v>
      </c>
      <c r="H252" s="3">
        <f t="shared" si="90"/>
        <v>0</v>
      </c>
      <c r="I252" s="3">
        <f t="shared" si="90"/>
        <v>0</v>
      </c>
      <c r="J252" s="3">
        <f t="shared" si="90"/>
        <v>0</v>
      </c>
      <c r="K252" s="3">
        <f t="shared" si="90"/>
        <v>0</v>
      </c>
      <c r="L252" s="3">
        <f t="shared" si="90"/>
        <v>0</v>
      </c>
      <c r="M252" s="3">
        <f t="shared" si="90"/>
        <v>0</v>
      </c>
      <c r="N252" s="3">
        <f t="shared" si="90"/>
        <v>0</v>
      </c>
      <c r="O252" s="3">
        <f t="shared" si="90"/>
        <v>0</v>
      </c>
      <c r="P252" s="3">
        <f t="shared" si="90"/>
        <v>29000</v>
      </c>
      <c r="Q252" s="3">
        <f t="shared" si="90"/>
        <v>50417</v>
      </c>
      <c r="R252" s="3">
        <f t="shared" si="90"/>
        <v>0</v>
      </c>
      <c r="S252" s="3">
        <f t="shared" si="90"/>
        <v>0</v>
      </c>
      <c r="T252" s="3">
        <f t="shared" si="90"/>
        <v>0</v>
      </c>
      <c r="U252" s="3">
        <f t="shared" si="90"/>
        <v>0</v>
      </c>
      <c r="V252" s="3">
        <f t="shared" si="90"/>
        <v>0</v>
      </c>
      <c r="W252" s="3">
        <f t="shared" si="90"/>
        <v>0</v>
      </c>
      <c r="X252" s="3">
        <f t="shared" si="90"/>
        <v>0</v>
      </c>
      <c r="Y252" s="3">
        <f t="shared" si="90"/>
        <v>0</v>
      </c>
      <c r="Z252" s="3">
        <f t="shared" si="90"/>
        <v>280000</v>
      </c>
      <c r="AA252" s="3">
        <f t="shared" si="90"/>
        <v>0</v>
      </c>
      <c r="AB252" s="3">
        <f t="shared" si="90"/>
        <v>0</v>
      </c>
      <c r="AC252" s="3">
        <f t="shared" si="90"/>
        <v>16000</v>
      </c>
      <c r="AD252" s="3">
        <f t="shared" si="90"/>
        <v>0</v>
      </c>
      <c r="AE252" s="3">
        <f t="shared" si="90"/>
        <v>0</v>
      </c>
      <c r="AF252" s="3">
        <f t="shared" si="90"/>
        <v>190000</v>
      </c>
      <c r="AG252" s="3">
        <f t="shared" si="90"/>
        <v>0</v>
      </c>
      <c r="AH252" s="3">
        <f t="shared" si="90"/>
        <v>0</v>
      </c>
      <c r="AI252" s="3">
        <f t="shared" si="90"/>
        <v>0</v>
      </c>
      <c r="AJ252" s="3">
        <f t="shared" si="90"/>
        <v>0</v>
      </c>
      <c r="AK252" s="3">
        <f t="shared" si="90"/>
        <v>481830</v>
      </c>
      <c r="AL252" s="3">
        <f t="shared" si="90"/>
        <v>0</v>
      </c>
      <c r="AM252" s="3">
        <f t="shared" si="90"/>
        <v>0</v>
      </c>
      <c r="AN252" s="3">
        <f t="shared" si="90"/>
        <v>0</v>
      </c>
      <c r="AO252" s="3">
        <f t="shared" si="90"/>
        <v>0</v>
      </c>
      <c r="AP252" s="3">
        <f t="shared" si="90"/>
        <v>0</v>
      </c>
      <c r="AQ252" s="3">
        <f t="shared" si="90"/>
        <v>16500</v>
      </c>
      <c r="AR252" s="3">
        <f t="shared" si="90"/>
        <v>158028</v>
      </c>
      <c r="AS252" s="3">
        <f t="shared" si="90"/>
        <v>0</v>
      </c>
      <c r="AT252" s="3">
        <f t="shared" si="90"/>
        <v>0</v>
      </c>
      <c r="AU252" s="3">
        <f t="shared" si="90"/>
        <v>0</v>
      </c>
      <c r="AV252" s="3">
        <f t="shared" si="90"/>
        <v>0</v>
      </c>
      <c r="AW252" s="3">
        <f t="shared" si="90"/>
        <v>0</v>
      </c>
      <c r="AX252" s="3">
        <f t="shared" si="90"/>
        <v>0</v>
      </c>
      <c r="AY252" s="3">
        <f t="shared" si="90"/>
        <v>636257</v>
      </c>
    </row>
    <row r="253" spans="1:51" s="36" customFormat="1" x14ac:dyDescent="0.25">
      <c r="A253" s="1">
        <v>21</v>
      </c>
      <c r="B253" s="1"/>
      <c r="C253" s="1"/>
      <c r="D253" s="222" t="s">
        <v>557</v>
      </c>
      <c r="E253" s="3">
        <f>SUM(F253:G253)</f>
        <v>1832832</v>
      </c>
      <c r="F253" s="3">
        <f t="shared" ref="F253:AX253" si="91">SUM(F254,F256)</f>
        <v>0</v>
      </c>
      <c r="G253" s="3">
        <f>SUM(H253:AY253)</f>
        <v>1832832</v>
      </c>
      <c r="H253" s="3">
        <f t="shared" si="91"/>
        <v>0</v>
      </c>
      <c r="I253" s="3">
        <f t="shared" si="91"/>
        <v>0</v>
      </c>
      <c r="J253" s="3">
        <f t="shared" si="91"/>
        <v>0</v>
      </c>
      <c r="K253" s="3">
        <f t="shared" si="91"/>
        <v>0</v>
      </c>
      <c r="L253" s="3">
        <f t="shared" si="91"/>
        <v>0</v>
      </c>
      <c r="M253" s="3">
        <f t="shared" si="91"/>
        <v>0</v>
      </c>
      <c r="N253" s="3">
        <f t="shared" si="91"/>
        <v>0</v>
      </c>
      <c r="O253" s="3">
        <f t="shared" si="91"/>
        <v>0</v>
      </c>
      <c r="P253" s="3">
        <v>29000</v>
      </c>
      <c r="Q253" s="3">
        <v>50417</v>
      </c>
      <c r="R253" s="3">
        <f t="shared" si="91"/>
        <v>0</v>
      </c>
      <c r="S253" s="3">
        <f t="shared" si="91"/>
        <v>0</v>
      </c>
      <c r="T253" s="3">
        <f t="shared" si="91"/>
        <v>0</v>
      </c>
      <c r="U253" s="3">
        <f t="shared" si="91"/>
        <v>0</v>
      </c>
      <c r="V253" s="3">
        <f t="shared" si="91"/>
        <v>0</v>
      </c>
      <c r="W253" s="3">
        <f t="shared" si="91"/>
        <v>0</v>
      </c>
      <c r="X253" s="3">
        <f t="shared" si="91"/>
        <v>0</v>
      </c>
      <c r="Y253" s="3">
        <f t="shared" si="91"/>
        <v>0</v>
      </c>
      <c r="Z253" s="3">
        <v>280000</v>
      </c>
      <c r="AA253" s="3">
        <f t="shared" si="91"/>
        <v>0</v>
      </c>
      <c r="AB253" s="3">
        <f t="shared" si="91"/>
        <v>0</v>
      </c>
      <c r="AC253" s="3">
        <v>16000</v>
      </c>
      <c r="AD253" s="3">
        <f t="shared" si="91"/>
        <v>0</v>
      </c>
      <c r="AE253" s="3">
        <f t="shared" si="91"/>
        <v>0</v>
      </c>
      <c r="AF253" s="3">
        <f t="shared" si="91"/>
        <v>190000</v>
      </c>
      <c r="AG253" s="3">
        <f t="shared" si="91"/>
        <v>0</v>
      </c>
      <c r="AH253" s="3">
        <f t="shared" si="91"/>
        <v>0</v>
      </c>
      <c r="AI253" s="3">
        <f t="shared" si="91"/>
        <v>0</v>
      </c>
      <c r="AJ253" s="3">
        <f t="shared" si="91"/>
        <v>0</v>
      </c>
      <c r="AK253" s="3">
        <f t="shared" si="91"/>
        <v>481830</v>
      </c>
      <c r="AL253" s="3">
        <f t="shared" si="91"/>
        <v>0</v>
      </c>
      <c r="AM253" s="3">
        <f t="shared" si="91"/>
        <v>0</v>
      </c>
      <c r="AN253" s="3">
        <f t="shared" si="91"/>
        <v>0</v>
      </c>
      <c r="AO253" s="3">
        <f t="shared" si="91"/>
        <v>0</v>
      </c>
      <c r="AP253" s="3">
        <f t="shared" si="91"/>
        <v>0</v>
      </c>
      <c r="AQ253" s="3">
        <f t="shared" si="91"/>
        <v>16500</v>
      </c>
      <c r="AR253" s="3">
        <f t="shared" si="91"/>
        <v>158028</v>
      </c>
      <c r="AS253" s="3">
        <f t="shared" si="91"/>
        <v>0</v>
      </c>
      <c r="AT253" s="3">
        <f t="shared" si="91"/>
        <v>0</v>
      </c>
      <c r="AU253" s="3">
        <f t="shared" si="91"/>
        <v>0</v>
      </c>
      <c r="AV253" s="3">
        <f t="shared" si="91"/>
        <v>0</v>
      </c>
      <c r="AW253" s="3">
        <f t="shared" si="91"/>
        <v>0</v>
      </c>
      <c r="AX253" s="3">
        <f t="shared" si="91"/>
        <v>0</v>
      </c>
      <c r="AY253" s="3">
        <v>611057</v>
      </c>
    </row>
    <row r="254" spans="1:51" s="36" customFormat="1" x14ac:dyDescent="0.25">
      <c r="A254" s="1"/>
      <c r="B254" s="38">
        <v>2103</v>
      </c>
      <c r="C254" s="1"/>
      <c r="D254" s="218" t="s">
        <v>590</v>
      </c>
      <c r="E254" s="3">
        <f>SUM(E255:E255)</f>
        <v>16500</v>
      </c>
      <c r="F254" s="3">
        <f t="shared" ref="F254:AY254" si="92">SUM(F255:F255)</f>
        <v>0</v>
      </c>
      <c r="G254" s="3">
        <f t="shared" si="92"/>
        <v>16500</v>
      </c>
      <c r="H254" s="3">
        <f t="shared" si="92"/>
        <v>0</v>
      </c>
      <c r="I254" s="3">
        <f t="shared" si="92"/>
        <v>0</v>
      </c>
      <c r="J254" s="3">
        <f t="shared" si="92"/>
        <v>0</v>
      </c>
      <c r="K254" s="3">
        <f t="shared" si="92"/>
        <v>0</v>
      </c>
      <c r="L254" s="3">
        <f t="shared" si="92"/>
        <v>0</v>
      </c>
      <c r="M254" s="3">
        <f t="shared" si="92"/>
        <v>0</v>
      </c>
      <c r="N254" s="3">
        <f t="shared" si="92"/>
        <v>0</v>
      </c>
      <c r="O254" s="3">
        <f t="shared" si="92"/>
        <v>0</v>
      </c>
      <c r="P254" s="3">
        <f t="shared" si="92"/>
        <v>0</v>
      </c>
      <c r="Q254" s="3">
        <f t="shared" si="92"/>
        <v>0</v>
      </c>
      <c r="R254" s="3">
        <f t="shared" si="92"/>
        <v>0</v>
      </c>
      <c r="S254" s="3">
        <f t="shared" si="92"/>
        <v>0</v>
      </c>
      <c r="T254" s="3">
        <f t="shared" si="92"/>
        <v>0</v>
      </c>
      <c r="U254" s="3">
        <f t="shared" si="92"/>
        <v>0</v>
      </c>
      <c r="V254" s="3">
        <f t="shared" si="92"/>
        <v>0</v>
      </c>
      <c r="W254" s="3">
        <f t="shared" si="92"/>
        <v>0</v>
      </c>
      <c r="X254" s="3">
        <f t="shared" si="92"/>
        <v>0</v>
      </c>
      <c r="Y254" s="3">
        <f t="shared" si="92"/>
        <v>0</v>
      </c>
      <c r="Z254" s="3">
        <f t="shared" si="92"/>
        <v>0</v>
      </c>
      <c r="AA254" s="3">
        <f t="shared" si="92"/>
        <v>0</v>
      </c>
      <c r="AB254" s="3">
        <f t="shared" si="92"/>
        <v>0</v>
      </c>
      <c r="AC254" s="3">
        <f t="shared" si="92"/>
        <v>0</v>
      </c>
      <c r="AD254" s="3">
        <f t="shared" si="92"/>
        <v>0</v>
      </c>
      <c r="AE254" s="3">
        <f t="shared" si="92"/>
        <v>0</v>
      </c>
      <c r="AF254" s="3">
        <f t="shared" si="92"/>
        <v>0</v>
      </c>
      <c r="AG254" s="3">
        <f t="shared" si="92"/>
        <v>0</v>
      </c>
      <c r="AH254" s="3">
        <f t="shared" si="92"/>
        <v>0</v>
      </c>
      <c r="AI254" s="3">
        <f t="shared" si="92"/>
        <v>0</v>
      </c>
      <c r="AJ254" s="3">
        <f t="shared" si="92"/>
        <v>0</v>
      </c>
      <c r="AK254" s="3">
        <f t="shared" si="92"/>
        <v>0</v>
      </c>
      <c r="AL254" s="3">
        <f t="shared" si="92"/>
        <v>0</v>
      </c>
      <c r="AM254" s="3">
        <f t="shared" si="92"/>
        <v>0</v>
      </c>
      <c r="AN254" s="3">
        <f t="shared" si="92"/>
        <v>0</v>
      </c>
      <c r="AO254" s="3">
        <f t="shared" si="92"/>
        <v>0</v>
      </c>
      <c r="AP254" s="3">
        <f t="shared" si="92"/>
        <v>0</v>
      </c>
      <c r="AQ254" s="3">
        <f t="shared" si="92"/>
        <v>16500</v>
      </c>
      <c r="AR254" s="3">
        <f t="shared" si="92"/>
        <v>0</v>
      </c>
      <c r="AS254" s="3">
        <f t="shared" si="92"/>
        <v>0</v>
      </c>
      <c r="AT254" s="3">
        <f t="shared" si="92"/>
        <v>0</v>
      </c>
      <c r="AU254" s="3">
        <f t="shared" si="92"/>
        <v>0</v>
      </c>
      <c r="AV254" s="3">
        <f t="shared" si="92"/>
        <v>0</v>
      </c>
      <c r="AW254" s="3">
        <f t="shared" si="92"/>
        <v>0</v>
      </c>
      <c r="AX254" s="3">
        <f t="shared" si="92"/>
        <v>0</v>
      </c>
      <c r="AY254" s="3">
        <f t="shared" si="92"/>
        <v>0</v>
      </c>
    </row>
    <row r="255" spans="1:51" s="37" customFormat="1" x14ac:dyDescent="0.25">
      <c r="A255" s="38"/>
      <c r="B255" s="38"/>
      <c r="C255" s="38">
        <v>21031</v>
      </c>
      <c r="D255" s="217" t="s">
        <v>591</v>
      </c>
      <c r="E255" s="39">
        <v>16500</v>
      </c>
      <c r="F255" s="39"/>
      <c r="G255" s="39">
        <v>16500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>
        <v>16500</v>
      </c>
      <c r="AR255" s="39"/>
      <c r="AS255" s="39"/>
      <c r="AT255" s="39"/>
      <c r="AU255" s="39"/>
      <c r="AV255" s="39"/>
      <c r="AW255" s="39"/>
      <c r="AX255" s="39"/>
      <c r="AY255" s="39"/>
    </row>
    <row r="256" spans="1:51" x14ac:dyDescent="0.25">
      <c r="A256" s="4"/>
      <c r="B256" s="4">
        <v>2104</v>
      </c>
      <c r="C256" s="4"/>
      <c r="D256" s="222" t="s">
        <v>558</v>
      </c>
      <c r="E256" s="3">
        <f t="shared" ref="E256:AY256" si="93">SUM(E257:E258)</f>
        <v>829858</v>
      </c>
      <c r="F256" s="3">
        <f t="shared" si="93"/>
        <v>0</v>
      </c>
      <c r="G256" s="3">
        <f t="shared" si="93"/>
        <v>829858</v>
      </c>
      <c r="H256" s="3">
        <f t="shared" si="93"/>
        <v>0</v>
      </c>
      <c r="I256" s="3">
        <f t="shared" si="93"/>
        <v>0</v>
      </c>
      <c r="J256" s="3">
        <f t="shared" si="93"/>
        <v>0</v>
      </c>
      <c r="K256" s="3">
        <f t="shared" si="93"/>
        <v>0</v>
      </c>
      <c r="L256" s="3">
        <f t="shared" si="93"/>
        <v>0</v>
      </c>
      <c r="M256" s="3">
        <f t="shared" si="93"/>
        <v>0</v>
      </c>
      <c r="N256" s="3">
        <f t="shared" si="93"/>
        <v>0</v>
      </c>
      <c r="O256" s="3">
        <f t="shared" si="93"/>
        <v>0</v>
      </c>
      <c r="P256" s="3">
        <f t="shared" si="93"/>
        <v>0</v>
      </c>
      <c r="Q256" s="3">
        <f t="shared" si="93"/>
        <v>0</v>
      </c>
      <c r="R256" s="3">
        <f t="shared" si="93"/>
        <v>0</v>
      </c>
      <c r="S256" s="3">
        <f t="shared" si="93"/>
        <v>0</v>
      </c>
      <c r="T256" s="3">
        <f t="shared" si="93"/>
        <v>0</v>
      </c>
      <c r="U256" s="3">
        <f t="shared" si="93"/>
        <v>0</v>
      </c>
      <c r="V256" s="3">
        <f t="shared" si="93"/>
        <v>0</v>
      </c>
      <c r="W256" s="3">
        <f t="shared" si="93"/>
        <v>0</v>
      </c>
      <c r="X256" s="3">
        <f t="shared" si="93"/>
        <v>0</v>
      </c>
      <c r="Y256" s="3">
        <f t="shared" si="93"/>
        <v>0</v>
      </c>
      <c r="Z256" s="3">
        <f t="shared" si="93"/>
        <v>0</v>
      </c>
      <c r="AA256" s="3">
        <f t="shared" si="93"/>
        <v>0</v>
      </c>
      <c r="AB256" s="3">
        <f t="shared" si="93"/>
        <v>0</v>
      </c>
      <c r="AC256" s="3">
        <f t="shared" si="93"/>
        <v>0</v>
      </c>
      <c r="AD256" s="3">
        <f t="shared" si="93"/>
        <v>0</v>
      </c>
      <c r="AE256" s="3">
        <f t="shared" si="93"/>
        <v>0</v>
      </c>
      <c r="AF256" s="3">
        <f t="shared" si="93"/>
        <v>190000</v>
      </c>
      <c r="AG256" s="3">
        <f t="shared" si="93"/>
        <v>0</v>
      </c>
      <c r="AH256" s="3">
        <f t="shared" si="93"/>
        <v>0</v>
      </c>
      <c r="AI256" s="3">
        <f t="shared" si="93"/>
        <v>0</v>
      </c>
      <c r="AJ256" s="3">
        <f t="shared" si="93"/>
        <v>0</v>
      </c>
      <c r="AK256" s="3">
        <f t="shared" si="93"/>
        <v>481830</v>
      </c>
      <c r="AL256" s="3">
        <f t="shared" si="93"/>
        <v>0</v>
      </c>
      <c r="AM256" s="3">
        <f t="shared" si="93"/>
        <v>0</v>
      </c>
      <c r="AN256" s="3">
        <f t="shared" si="93"/>
        <v>0</v>
      </c>
      <c r="AO256" s="3">
        <f t="shared" si="93"/>
        <v>0</v>
      </c>
      <c r="AP256" s="3">
        <f t="shared" si="93"/>
        <v>0</v>
      </c>
      <c r="AQ256" s="3">
        <f t="shared" si="93"/>
        <v>0</v>
      </c>
      <c r="AR256" s="3">
        <f t="shared" si="93"/>
        <v>158028</v>
      </c>
      <c r="AS256" s="3">
        <f t="shared" si="93"/>
        <v>0</v>
      </c>
      <c r="AT256" s="3">
        <f t="shared" si="93"/>
        <v>0</v>
      </c>
      <c r="AU256" s="3">
        <f t="shared" si="93"/>
        <v>0</v>
      </c>
      <c r="AV256" s="3">
        <f t="shared" si="93"/>
        <v>0</v>
      </c>
      <c r="AW256" s="3">
        <f t="shared" si="93"/>
        <v>0</v>
      </c>
      <c r="AX256" s="3">
        <f t="shared" si="93"/>
        <v>0</v>
      </c>
      <c r="AY256" s="3">
        <f t="shared" si="93"/>
        <v>0</v>
      </c>
    </row>
    <row r="257" spans="1:51" s="37" customFormat="1" x14ac:dyDescent="0.25">
      <c r="A257" s="38"/>
      <c r="B257" s="38"/>
      <c r="C257" s="38">
        <v>21041</v>
      </c>
      <c r="D257" s="219" t="s">
        <v>559</v>
      </c>
      <c r="E257" s="39">
        <v>671830</v>
      </c>
      <c r="F257" s="39"/>
      <c r="G257" s="39">
        <v>671830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>
        <v>190000</v>
      </c>
      <c r="AG257" s="39"/>
      <c r="AH257" s="39"/>
      <c r="AI257" s="39"/>
      <c r="AJ257" s="39"/>
      <c r="AK257" s="39">
        <v>481830</v>
      </c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s="37" customFormat="1" x14ac:dyDescent="0.25">
      <c r="A258" s="38"/>
      <c r="B258" s="38"/>
      <c r="C258" s="38">
        <v>21042</v>
      </c>
      <c r="D258" s="219" t="s">
        <v>560</v>
      </c>
      <c r="E258" s="39">
        <v>158028</v>
      </c>
      <c r="F258" s="39"/>
      <c r="G258" s="39">
        <v>158028</v>
      </c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>
        <v>158028</v>
      </c>
      <c r="AS258" s="39"/>
      <c r="AT258" s="39"/>
      <c r="AU258" s="39"/>
      <c r="AV258" s="39"/>
      <c r="AW258" s="39"/>
      <c r="AX258" s="39"/>
      <c r="AY258" s="39"/>
    </row>
    <row r="259" spans="1:51" s="36" customFormat="1" x14ac:dyDescent="0.25">
      <c r="A259" s="1">
        <v>26</v>
      </c>
      <c r="B259" s="1"/>
      <c r="C259" s="1"/>
      <c r="D259" s="222" t="s">
        <v>562</v>
      </c>
      <c r="E259" s="3">
        <v>25200</v>
      </c>
      <c r="F259" s="3"/>
      <c r="G259" s="3">
        <v>25200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>
        <v>25200</v>
      </c>
    </row>
    <row r="260" spans="1:51" s="36" customFormat="1" x14ac:dyDescent="0.25">
      <c r="A260" s="97"/>
      <c r="B260" s="97"/>
      <c r="C260" s="97"/>
      <c r="D260" s="94" t="s">
        <v>122</v>
      </c>
      <c r="E260" s="3">
        <f>SUM(E261:E261)</f>
        <v>600000</v>
      </c>
      <c r="F260" s="3">
        <f t="shared" ref="F260:AY260" si="94">SUM(F261:F261)</f>
        <v>0</v>
      </c>
      <c r="G260" s="3">
        <f t="shared" si="94"/>
        <v>600000</v>
      </c>
      <c r="H260" s="3">
        <f t="shared" si="94"/>
        <v>0</v>
      </c>
      <c r="I260" s="3">
        <f t="shared" si="94"/>
        <v>0</v>
      </c>
      <c r="J260" s="3">
        <f t="shared" si="94"/>
        <v>0</v>
      </c>
      <c r="K260" s="3">
        <f t="shared" si="94"/>
        <v>0</v>
      </c>
      <c r="L260" s="3">
        <f t="shared" si="94"/>
        <v>0</v>
      </c>
      <c r="M260" s="3">
        <f t="shared" si="94"/>
        <v>0</v>
      </c>
      <c r="N260" s="3">
        <f t="shared" si="94"/>
        <v>0</v>
      </c>
      <c r="O260" s="3">
        <f t="shared" si="94"/>
        <v>0</v>
      </c>
      <c r="P260" s="3">
        <f t="shared" si="94"/>
        <v>0</v>
      </c>
      <c r="Q260" s="3">
        <f t="shared" si="94"/>
        <v>0</v>
      </c>
      <c r="R260" s="3">
        <f t="shared" si="94"/>
        <v>0</v>
      </c>
      <c r="S260" s="3">
        <f t="shared" si="94"/>
        <v>0</v>
      </c>
      <c r="T260" s="3">
        <f t="shared" si="94"/>
        <v>0</v>
      </c>
      <c r="U260" s="3">
        <f t="shared" si="94"/>
        <v>0</v>
      </c>
      <c r="V260" s="3">
        <f t="shared" si="94"/>
        <v>0</v>
      </c>
      <c r="W260" s="3">
        <f t="shared" si="94"/>
        <v>0</v>
      </c>
      <c r="X260" s="3">
        <f t="shared" si="94"/>
        <v>0</v>
      </c>
      <c r="Y260" s="3">
        <f t="shared" si="94"/>
        <v>0</v>
      </c>
      <c r="Z260" s="3">
        <f t="shared" si="94"/>
        <v>0</v>
      </c>
      <c r="AA260" s="3">
        <f t="shared" si="94"/>
        <v>0</v>
      </c>
      <c r="AB260" s="3">
        <f t="shared" si="94"/>
        <v>0</v>
      </c>
      <c r="AC260" s="3">
        <f t="shared" si="94"/>
        <v>0</v>
      </c>
      <c r="AD260" s="3">
        <f t="shared" si="94"/>
        <v>0</v>
      </c>
      <c r="AE260" s="3">
        <f t="shared" si="94"/>
        <v>0</v>
      </c>
      <c r="AF260" s="3">
        <f t="shared" si="94"/>
        <v>0</v>
      </c>
      <c r="AG260" s="3">
        <f t="shared" si="94"/>
        <v>0</v>
      </c>
      <c r="AH260" s="3">
        <f t="shared" si="94"/>
        <v>0</v>
      </c>
      <c r="AI260" s="3">
        <f t="shared" si="94"/>
        <v>0</v>
      </c>
      <c r="AJ260" s="3">
        <f t="shared" si="94"/>
        <v>0</v>
      </c>
      <c r="AK260" s="3">
        <f t="shared" si="94"/>
        <v>0</v>
      </c>
      <c r="AL260" s="3">
        <f t="shared" si="94"/>
        <v>0</v>
      </c>
      <c r="AM260" s="3">
        <f t="shared" si="94"/>
        <v>0</v>
      </c>
      <c r="AN260" s="3">
        <f t="shared" si="94"/>
        <v>0</v>
      </c>
      <c r="AO260" s="3">
        <f t="shared" si="94"/>
        <v>0</v>
      </c>
      <c r="AP260" s="3">
        <f t="shared" si="94"/>
        <v>0</v>
      </c>
      <c r="AQ260" s="3">
        <f t="shared" si="94"/>
        <v>0</v>
      </c>
      <c r="AR260" s="3">
        <f t="shared" si="94"/>
        <v>0</v>
      </c>
      <c r="AS260" s="3">
        <f t="shared" si="94"/>
        <v>0</v>
      </c>
      <c r="AT260" s="3">
        <f t="shared" si="94"/>
        <v>0</v>
      </c>
      <c r="AU260" s="3">
        <f t="shared" si="94"/>
        <v>0</v>
      </c>
      <c r="AV260" s="3">
        <f t="shared" si="94"/>
        <v>0</v>
      </c>
      <c r="AW260" s="3">
        <f t="shared" si="94"/>
        <v>0</v>
      </c>
      <c r="AX260" s="3">
        <f t="shared" si="94"/>
        <v>0</v>
      </c>
      <c r="AY260" s="3">
        <f t="shared" si="94"/>
        <v>600000</v>
      </c>
    </row>
    <row r="261" spans="1:51" x14ac:dyDescent="0.25">
      <c r="A261" s="4">
        <v>21</v>
      </c>
      <c r="B261" s="4"/>
      <c r="C261" s="4"/>
      <c r="D261" s="4"/>
      <c r="E261" s="3">
        <v>600000</v>
      </c>
      <c r="F261" s="3"/>
      <c r="G261" s="3">
        <v>600000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>
        <v>600000</v>
      </c>
    </row>
    <row r="262" spans="1:51" s="36" customFormat="1" x14ac:dyDescent="0.25">
      <c r="A262" s="97"/>
      <c r="B262" s="97"/>
      <c r="C262" s="97"/>
      <c r="D262" s="94" t="s">
        <v>120</v>
      </c>
      <c r="E262" s="3">
        <f>SUM(E263:E263)</f>
        <v>250000</v>
      </c>
      <c r="F262" s="3">
        <f t="shared" ref="F262:AY262" si="95">SUM(F263:F263)</f>
        <v>0</v>
      </c>
      <c r="G262" s="3">
        <f t="shared" si="95"/>
        <v>250000</v>
      </c>
      <c r="H262" s="3">
        <f t="shared" si="95"/>
        <v>0</v>
      </c>
      <c r="I262" s="3">
        <f t="shared" si="95"/>
        <v>0</v>
      </c>
      <c r="J262" s="3">
        <f t="shared" si="95"/>
        <v>0</v>
      </c>
      <c r="K262" s="3">
        <f t="shared" si="95"/>
        <v>0</v>
      </c>
      <c r="L262" s="3">
        <f t="shared" si="95"/>
        <v>0</v>
      </c>
      <c r="M262" s="3">
        <f t="shared" si="95"/>
        <v>0</v>
      </c>
      <c r="N262" s="3">
        <f t="shared" si="95"/>
        <v>0</v>
      </c>
      <c r="O262" s="3">
        <f t="shared" si="95"/>
        <v>0</v>
      </c>
      <c r="P262" s="3">
        <f t="shared" si="95"/>
        <v>0</v>
      </c>
      <c r="Q262" s="3">
        <f t="shared" si="95"/>
        <v>0</v>
      </c>
      <c r="R262" s="3">
        <f t="shared" si="95"/>
        <v>0</v>
      </c>
      <c r="S262" s="3">
        <f t="shared" si="95"/>
        <v>0</v>
      </c>
      <c r="T262" s="3">
        <f t="shared" si="95"/>
        <v>0</v>
      </c>
      <c r="U262" s="3">
        <f t="shared" si="95"/>
        <v>0</v>
      </c>
      <c r="V262" s="3">
        <f t="shared" si="95"/>
        <v>0</v>
      </c>
      <c r="W262" s="3">
        <f t="shared" si="95"/>
        <v>0</v>
      </c>
      <c r="X262" s="3">
        <f t="shared" si="95"/>
        <v>0</v>
      </c>
      <c r="Y262" s="3">
        <f t="shared" si="95"/>
        <v>0</v>
      </c>
      <c r="Z262" s="3">
        <f t="shared" si="95"/>
        <v>0</v>
      </c>
      <c r="AA262" s="3">
        <f t="shared" si="95"/>
        <v>0</v>
      </c>
      <c r="AB262" s="3">
        <f t="shared" si="95"/>
        <v>0</v>
      </c>
      <c r="AC262" s="3">
        <f t="shared" si="95"/>
        <v>0</v>
      </c>
      <c r="AD262" s="3">
        <f t="shared" si="95"/>
        <v>0</v>
      </c>
      <c r="AE262" s="3">
        <f t="shared" si="95"/>
        <v>0</v>
      </c>
      <c r="AF262" s="3">
        <f t="shared" si="95"/>
        <v>0</v>
      </c>
      <c r="AG262" s="3">
        <f t="shared" si="95"/>
        <v>0</v>
      </c>
      <c r="AH262" s="3">
        <f t="shared" si="95"/>
        <v>0</v>
      </c>
      <c r="AI262" s="3">
        <f t="shared" si="95"/>
        <v>0</v>
      </c>
      <c r="AJ262" s="3">
        <f t="shared" si="95"/>
        <v>0</v>
      </c>
      <c r="AK262" s="3">
        <f t="shared" si="95"/>
        <v>0</v>
      </c>
      <c r="AL262" s="3">
        <f t="shared" si="95"/>
        <v>0</v>
      </c>
      <c r="AM262" s="3">
        <f t="shared" si="95"/>
        <v>0</v>
      </c>
      <c r="AN262" s="3">
        <f t="shared" si="95"/>
        <v>0</v>
      </c>
      <c r="AO262" s="3">
        <f t="shared" si="95"/>
        <v>0</v>
      </c>
      <c r="AP262" s="3">
        <f t="shared" si="95"/>
        <v>0</v>
      </c>
      <c r="AQ262" s="3">
        <f t="shared" si="95"/>
        <v>0</v>
      </c>
      <c r="AR262" s="3">
        <f t="shared" si="95"/>
        <v>0</v>
      </c>
      <c r="AS262" s="3">
        <f t="shared" si="95"/>
        <v>0</v>
      </c>
      <c r="AT262" s="3">
        <f t="shared" si="95"/>
        <v>0</v>
      </c>
      <c r="AU262" s="3">
        <f t="shared" si="95"/>
        <v>0</v>
      </c>
      <c r="AV262" s="3">
        <f t="shared" si="95"/>
        <v>0</v>
      </c>
      <c r="AW262" s="3">
        <f t="shared" si="95"/>
        <v>0</v>
      </c>
      <c r="AX262" s="3">
        <f t="shared" si="95"/>
        <v>0</v>
      </c>
      <c r="AY262" s="3">
        <f t="shared" si="95"/>
        <v>250000</v>
      </c>
    </row>
    <row r="263" spans="1:51" x14ac:dyDescent="0.25">
      <c r="A263" s="4">
        <v>21</v>
      </c>
      <c r="B263" s="4"/>
      <c r="C263" s="4"/>
      <c r="D263" s="4"/>
      <c r="E263" s="3">
        <v>250000</v>
      </c>
      <c r="F263" s="3"/>
      <c r="G263" s="3">
        <v>250000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>
        <v>250000</v>
      </c>
    </row>
    <row r="264" spans="1:51" s="36" customFormat="1" ht="30" customHeight="1" x14ac:dyDescent="0.25">
      <c r="A264" s="101"/>
      <c r="B264" s="101"/>
      <c r="C264" s="101"/>
      <c r="D264" s="99" t="s">
        <v>121</v>
      </c>
      <c r="E264" s="3">
        <v>5323768</v>
      </c>
      <c r="F264" s="3"/>
      <c r="G264" s="3">
        <v>5323768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>
        <v>5323768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Y264"/>
  <sheetViews>
    <sheetView workbookViewId="0">
      <selection activeCell="F1" sqref="F1:G1"/>
    </sheetView>
  </sheetViews>
  <sheetFormatPr defaultRowHeight="15" x14ac:dyDescent="0.25"/>
  <cols>
    <col min="1" max="3" width="13.5703125" customWidth="1"/>
    <col min="4" max="4" width="54.85546875" style="213" customWidth="1"/>
    <col min="5" max="51" width="13.5703125" customWidth="1"/>
  </cols>
  <sheetData>
    <row r="1" spans="1:51" s="32" customFormat="1" ht="126" x14ac:dyDescent="0.25">
      <c r="A1" s="30" t="s">
        <v>57</v>
      </c>
      <c r="B1" s="30" t="s">
        <v>58</v>
      </c>
      <c r="C1" s="30" t="s">
        <v>59</v>
      </c>
      <c r="D1" s="30" t="s">
        <v>363</v>
      </c>
      <c r="E1" s="31" t="s">
        <v>60</v>
      </c>
      <c r="F1" s="31" t="s">
        <v>603</v>
      </c>
      <c r="G1" s="31" t="s">
        <v>604</v>
      </c>
      <c r="H1" s="31" t="s">
        <v>61</v>
      </c>
      <c r="I1" s="31" t="s">
        <v>62</v>
      </c>
      <c r="J1" s="31" t="s">
        <v>63</v>
      </c>
      <c r="K1" s="31" t="s">
        <v>64</v>
      </c>
      <c r="L1" s="31" t="s">
        <v>65</v>
      </c>
      <c r="M1" s="31" t="s">
        <v>101</v>
      </c>
      <c r="N1" s="31" t="s">
        <v>102</v>
      </c>
      <c r="O1" s="31" t="s">
        <v>80</v>
      </c>
      <c r="P1" s="31" t="s">
        <v>104</v>
      </c>
      <c r="Q1" s="31" t="s">
        <v>103</v>
      </c>
      <c r="R1" s="31" t="s">
        <v>79</v>
      </c>
      <c r="S1" s="31" t="s">
        <v>66</v>
      </c>
      <c r="T1" s="31" t="s">
        <v>70</v>
      </c>
      <c r="U1" s="31" t="s">
        <v>78</v>
      </c>
      <c r="V1" s="31" t="s">
        <v>75</v>
      </c>
      <c r="W1" s="31" t="s">
        <v>76</v>
      </c>
      <c r="X1" s="31" t="s">
        <v>81</v>
      </c>
      <c r="Y1" s="31" t="s">
        <v>67</v>
      </c>
      <c r="Z1" s="31" t="s">
        <v>71</v>
      </c>
      <c r="AA1" s="31" t="s">
        <v>72</v>
      </c>
      <c r="AB1" s="31" t="s">
        <v>73</v>
      </c>
      <c r="AC1" s="31" t="s">
        <v>68</v>
      </c>
      <c r="AD1" s="31" t="s">
        <v>69</v>
      </c>
      <c r="AE1" s="31" t="s">
        <v>74</v>
      </c>
      <c r="AF1" s="31" t="s">
        <v>82</v>
      </c>
      <c r="AG1" s="31" t="s">
        <v>83</v>
      </c>
      <c r="AH1" s="31" t="s">
        <v>84</v>
      </c>
      <c r="AI1" s="31" t="s">
        <v>85</v>
      </c>
      <c r="AJ1" s="31" t="s">
        <v>86</v>
      </c>
      <c r="AK1" s="31" t="s">
        <v>87</v>
      </c>
      <c r="AL1" s="31" t="s">
        <v>88</v>
      </c>
      <c r="AM1" s="31" t="s">
        <v>98</v>
      </c>
      <c r="AN1" s="31" t="s">
        <v>99</v>
      </c>
      <c r="AO1" s="31" t="s">
        <v>100</v>
      </c>
      <c r="AP1" s="31" t="s">
        <v>89</v>
      </c>
      <c r="AQ1" s="31" t="s">
        <v>90</v>
      </c>
      <c r="AR1" s="31" t="s">
        <v>91</v>
      </c>
      <c r="AS1" s="31" t="s">
        <v>97</v>
      </c>
      <c r="AT1" s="31" t="s">
        <v>96</v>
      </c>
      <c r="AU1" s="31" t="s">
        <v>92</v>
      </c>
      <c r="AV1" s="31" t="s">
        <v>95</v>
      </c>
      <c r="AW1" s="31" t="s">
        <v>94</v>
      </c>
      <c r="AX1" s="31" t="s">
        <v>77</v>
      </c>
      <c r="AY1" s="31" t="s">
        <v>93</v>
      </c>
    </row>
    <row r="2" spans="1:51" x14ac:dyDescent="0.25">
      <c r="A2" s="97"/>
      <c r="B2" s="97"/>
      <c r="C2" s="97"/>
      <c r="D2" s="215" t="s">
        <v>540</v>
      </c>
      <c r="E2" s="3">
        <f>SUM(E3,E241)</f>
        <v>31095855.000000004</v>
      </c>
      <c r="F2" s="19">
        <f t="shared" ref="F2:AY2" si="0">SUM(F3,F241)</f>
        <v>4459273.1999999993</v>
      </c>
      <c r="G2" s="3">
        <f t="shared" si="0"/>
        <v>26636581.799999997</v>
      </c>
      <c r="H2" s="3">
        <f t="shared" si="0"/>
        <v>102815</v>
      </c>
      <c r="I2" s="3">
        <f t="shared" si="0"/>
        <v>193937</v>
      </c>
      <c r="J2" s="3">
        <f t="shared" si="0"/>
        <v>87309</v>
      </c>
      <c r="K2" s="3">
        <f t="shared" si="0"/>
        <v>13700</v>
      </c>
      <c r="L2" s="3">
        <f t="shared" si="0"/>
        <v>427020</v>
      </c>
      <c r="M2" s="3">
        <f t="shared" si="0"/>
        <v>60164</v>
      </c>
      <c r="N2" s="3">
        <f t="shared" si="0"/>
        <v>16200</v>
      </c>
      <c r="O2" s="3">
        <f t="shared" si="0"/>
        <v>2536728</v>
      </c>
      <c r="P2" s="3">
        <f t="shared" si="0"/>
        <v>1736873.0000000002</v>
      </c>
      <c r="Q2" s="3">
        <f t="shared" si="0"/>
        <v>307732</v>
      </c>
      <c r="R2" s="3">
        <f t="shared" si="0"/>
        <v>25381</v>
      </c>
      <c r="S2" s="3">
        <f t="shared" si="0"/>
        <v>154521</v>
      </c>
      <c r="T2" s="19">
        <f>SUM(T3,T241)</f>
        <v>857368</v>
      </c>
      <c r="U2" s="3">
        <f t="shared" si="0"/>
        <v>61381.599999999999</v>
      </c>
      <c r="V2" s="19">
        <f t="shared" si="0"/>
        <v>961462</v>
      </c>
      <c r="W2" s="3">
        <f t="shared" si="0"/>
        <v>47909</v>
      </c>
      <c r="X2" s="3">
        <f t="shared" si="0"/>
        <v>47883</v>
      </c>
      <c r="Y2" s="3">
        <f t="shared" si="0"/>
        <v>104479</v>
      </c>
      <c r="Z2" s="3">
        <f t="shared" si="0"/>
        <v>456941.69999999995</v>
      </c>
      <c r="AA2" s="3">
        <f t="shared" si="0"/>
        <v>40200.899999999994</v>
      </c>
      <c r="AB2" s="19">
        <f t="shared" si="0"/>
        <v>61929.8</v>
      </c>
      <c r="AC2" s="3">
        <f t="shared" si="0"/>
        <v>185074</v>
      </c>
      <c r="AD2" s="3">
        <f t="shared" si="0"/>
        <v>151322.80000000002</v>
      </c>
      <c r="AE2" s="3">
        <f t="shared" si="0"/>
        <v>49081</v>
      </c>
      <c r="AF2" s="3">
        <f t="shared" si="0"/>
        <v>332759.59999999998</v>
      </c>
      <c r="AG2" s="3">
        <f t="shared" si="0"/>
        <v>1077511</v>
      </c>
      <c r="AH2" s="3">
        <f t="shared" si="0"/>
        <v>59822.400000000009</v>
      </c>
      <c r="AI2" s="3">
        <f t="shared" si="0"/>
        <v>27373</v>
      </c>
      <c r="AJ2" s="19">
        <f t="shared" si="0"/>
        <v>25099</v>
      </c>
      <c r="AK2" s="19">
        <f t="shared" si="0"/>
        <v>827480.10000000009</v>
      </c>
      <c r="AL2" s="3">
        <f t="shared" si="0"/>
        <v>52951.999999999993</v>
      </c>
      <c r="AM2" s="3">
        <f t="shared" si="0"/>
        <v>7896</v>
      </c>
      <c r="AN2" s="3">
        <f t="shared" si="0"/>
        <v>7877.0000000000009</v>
      </c>
      <c r="AO2" s="3">
        <f t="shared" si="0"/>
        <v>6328</v>
      </c>
      <c r="AP2" s="19">
        <f t="shared" si="0"/>
        <v>79034</v>
      </c>
      <c r="AQ2" s="19">
        <f t="shared" si="0"/>
        <v>97998</v>
      </c>
      <c r="AR2" s="3">
        <f t="shared" si="0"/>
        <v>284193</v>
      </c>
      <c r="AS2" s="19">
        <f t="shared" si="0"/>
        <v>64622</v>
      </c>
      <c r="AT2" s="3">
        <f t="shared" si="0"/>
        <v>14986.000000000002</v>
      </c>
      <c r="AU2" s="3">
        <f t="shared" si="0"/>
        <v>207752.90000000002</v>
      </c>
      <c r="AV2" s="3">
        <f t="shared" si="0"/>
        <v>49604</v>
      </c>
      <c r="AW2" s="3">
        <f t="shared" si="0"/>
        <v>39075</v>
      </c>
      <c r="AX2" s="3">
        <f t="shared" si="0"/>
        <v>41041</v>
      </c>
      <c r="AY2" s="3">
        <f t="shared" si="0"/>
        <v>14645765</v>
      </c>
    </row>
    <row r="3" spans="1:51" ht="30" x14ac:dyDescent="0.25">
      <c r="A3" s="97"/>
      <c r="B3" s="97"/>
      <c r="C3" s="97"/>
      <c r="D3" s="215" t="s">
        <v>539</v>
      </c>
      <c r="E3" s="24">
        <f t="shared" ref="E3:AY3" si="1">SUM(E4,E234)</f>
        <v>18036884.000000004</v>
      </c>
      <c r="F3" s="24">
        <f t="shared" si="1"/>
        <v>4459273.1999999993</v>
      </c>
      <c r="G3" s="24">
        <f t="shared" si="1"/>
        <v>13577610.799999999</v>
      </c>
      <c r="H3" s="24">
        <f t="shared" si="1"/>
        <v>102815</v>
      </c>
      <c r="I3" s="24">
        <f t="shared" si="1"/>
        <v>193937</v>
      </c>
      <c r="J3" s="24">
        <f t="shared" si="1"/>
        <v>87309</v>
      </c>
      <c r="K3" s="24">
        <f t="shared" si="1"/>
        <v>13700</v>
      </c>
      <c r="L3" s="24">
        <f t="shared" si="1"/>
        <v>427020</v>
      </c>
      <c r="M3" s="24">
        <f t="shared" si="1"/>
        <v>60164</v>
      </c>
      <c r="N3" s="24">
        <f t="shared" si="1"/>
        <v>16200</v>
      </c>
      <c r="O3" s="24">
        <f t="shared" si="1"/>
        <v>2536728</v>
      </c>
      <c r="P3" s="24">
        <f t="shared" si="1"/>
        <v>1703340.0000000002</v>
      </c>
      <c r="Q3" s="24">
        <f t="shared" si="1"/>
        <v>255261</v>
      </c>
      <c r="R3" s="24">
        <f t="shared" si="1"/>
        <v>25381</v>
      </c>
      <c r="S3" s="24">
        <f t="shared" si="1"/>
        <v>154521</v>
      </c>
      <c r="T3" s="24">
        <f t="shared" si="1"/>
        <v>857368</v>
      </c>
      <c r="U3" s="24">
        <f t="shared" si="1"/>
        <v>61381.599999999999</v>
      </c>
      <c r="V3" s="24">
        <f t="shared" si="1"/>
        <v>961462</v>
      </c>
      <c r="W3" s="24">
        <f t="shared" si="1"/>
        <v>47909</v>
      </c>
      <c r="X3" s="24">
        <f t="shared" si="1"/>
        <v>47883</v>
      </c>
      <c r="Y3" s="24">
        <f t="shared" si="1"/>
        <v>104479</v>
      </c>
      <c r="Z3" s="24">
        <f t="shared" si="1"/>
        <v>271941.69999999995</v>
      </c>
      <c r="AA3" s="24">
        <f t="shared" si="1"/>
        <v>40200.899999999994</v>
      </c>
      <c r="AB3" s="24">
        <f t="shared" si="1"/>
        <v>61929.8</v>
      </c>
      <c r="AC3" s="24">
        <f t="shared" si="1"/>
        <v>169074</v>
      </c>
      <c r="AD3" s="24">
        <f t="shared" si="1"/>
        <v>151322.80000000002</v>
      </c>
      <c r="AE3" s="24">
        <f t="shared" si="1"/>
        <v>49081</v>
      </c>
      <c r="AF3" s="24">
        <f t="shared" si="1"/>
        <v>142759.6</v>
      </c>
      <c r="AG3" s="24">
        <f t="shared" si="1"/>
        <v>1077511</v>
      </c>
      <c r="AH3" s="24">
        <f t="shared" si="1"/>
        <v>59822.400000000009</v>
      </c>
      <c r="AI3" s="24">
        <f t="shared" si="1"/>
        <v>27373</v>
      </c>
      <c r="AJ3" s="24">
        <f t="shared" si="1"/>
        <v>25099</v>
      </c>
      <c r="AK3" s="24">
        <f t="shared" si="1"/>
        <v>344900.10000000003</v>
      </c>
      <c r="AL3" s="24">
        <f t="shared" si="1"/>
        <v>52951.999999999993</v>
      </c>
      <c r="AM3" s="24">
        <f t="shared" si="1"/>
        <v>7896</v>
      </c>
      <c r="AN3" s="24">
        <f t="shared" si="1"/>
        <v>7877.0000000000009</v>
      </c>
      <c r="AO3" s="24">
        <f t="shared" si="1"/>
        <v>6328</v>
      </c>
      <c r="AP3" s="24">
        <f t="shared" si="1"/>
        <v>79034</v>
      </c>
      <c r="AQ3" s="24">
        <f t="shared" si="1"/>
        <v>81498</v>
      </c>
      <c r="AR3" s="24">
        <f t="shared" si="1"/>
        <v>125990</v>
      </c>
      <c r="AS3" s="24">
        <f t="shared" si="1"/>
        <v>64622</v>
      </c>
      <c r="AT3" s="24">
        <f t="shared" si="1"/>
        <v>14986.000000000002</v>
      </c>
      <c r="AU3" s="24">
        <f t="shared" si="1"/>
        <v>207752.90000000002</v>
      </c>
      <c r="AV3" s="24">
        <f t="shared" si="1"/>
        <v>49604</v>
      </c>
      <c r="AW3" s="24">
        <f t="shared" si="1"/>
        <v>39075</v>
      </c>
      <c r="AX3" s="24">
        <f t="shared" si="1"/>
        <v>41041</v>
      </c>
      <c r="AY3" s="24">
        <f t="shared" si="1"/>
        <v>2721081</v>
      </c>
    </row>
    <row r="4" spans="1:51" ht="30" x14ac:dyDescent="0.25">
      <c r="A4" s="98"/>
      <c r="B4" s="98"/>
      <c r="C4" s="98"/>
      <c r="D4" s="215" t="s">
        <v>538</v>
      </c>
      <c r="E4" s="24">
        <f t="shared" ref="E4:AY4" si="2">SUM(E5,E164,E166,E218)</f>
        <v>17198000.000000004</v>
      </c>
      <c r="F4" s="24">
        <f t="shared" si="2"/>
        <v>4459273.1999999993</v>
      </c>
      <c r="G4" s="24">
        <f t="shared" si="2"/>
        <v>12738726.799999999</v>
      </c>
      <c r="H4" s="24">
        <f t="shared" si="2"/>
        <v>102815</v>
      </c>
      <c r="I4" s="24">
        <f t="shared" si="2"/>
        <v>193937</v>
      </c>
      <c r="J4" s="24">
        <f t="shared" si="2"/>
        <v>87309</v>
      </c>
      <c r="K4" s="24">
        <f t="shared" si="2"/>
        <v>13700</v>
      </c>
      <c r="L4" s="24">
        <f t="shared" si="2"/>
        <v>427020</v>
      </c>
      <c r="M4" s="24">
        <f t="shared" si="2"/>
        <v>60164</v>
      </c>
      <c r="N4" s="24">
        <f t="shared" si="2"/>
        <v>16200</v>
      </c>
      <c r="O4" s="24">
        <f t="shared" si="2"/>
        <v>2536728</v>
      </c>
      <c r="P4" s="24">
        <f t="shared" si="2"/>
        <v>1703340.0000000002</v>
      </c>
      <c r="Q4" s="24">
        <f t="shared" si="2"/>
        <v>255261</v>
      </c>
      <c r="R4" s="24">
        <f t="shared" si="2"/>
        <v>25381</v>
      </c>
      <c r="S4" s="24">
        <f t="shared" si="2"/>
        <v>154521</v>
      </c>
      <c r="T4" s="24">
        <f t="shared" si="2"/>
        <v>857368</v>
      </c>
      <c r="U4" s="24">
        <f t="shared" si="2"/>
        <v>61381.599999999999</v>
      </c>
      <c r="V4" s="24">
        <f t="shared" si="2"/>
        <v>961462</v>
      </c>
      <c r="W4" s="24">
        <f t="shared" si="2"/>
        <v>47909</v>
      </c>
      <c r="X4" s="24">
        <f t="shared" si="2"/>
        <v>47883</v>
      </c>
      <c r="Y4" s="24">
        <f t="shared" si="2"/>
        <v>104479</v>
      </c>
      <c r="Z4" s="24">
        <f t="shared" si="2"/>
        <v>271941.69999999995</v>
      </c>
      <c r="AA4" s="24">
        <f t="shared" si="2"/>
        <v>40200.899999999994</v>
      </c>
      <c r="AB4" s="24">
        <f t="shared" si="2"/>
        <v>61929.8</v>
      </c>
      <c r="AC4" s="24">
        <f t="shared" si="2"/>
        <v>169074</v>
      </c>
      <c r="AD4" s="24">
        <f t="shared" si="2"/>
        <v>151322.80000000002</v>
      </c>
      <c r="AE4" s="24">
        <f t="shared" si="2"/>
        <v>49081</v>
      </c>
      <c r="AF4" s="24">
        <f t="shared" si="2"/>
        <v>142759.6</v>
      </c>
      <c r="AG4" s="24">
        <f t="shared" si="2"/>
        <v>1077511</v>
      </c>
      <c r="AH4" s="24">
        <f t="shared" si="2"/>
        <v>59822.400000000009</v>
      </c>
      <c r="AI4" s="24">
        <f t="shared" si="2"/>
        <v>27373</v>
      </c>
      <c r="AJ4" s="24">
        <f t="shared" si="2"/>
        <v>25099</v>
      </c>
      <c r="AK4" s="24">
        <f t="shared" si="2"/>
        <v>344900.10000000003</v>
      </c>
      <c r="AL4" s="24">
        <f t="shared" si="2"/>
        <v>52951.999999999993</v>
      </c>
      <c r="AM4" s="24">
        <f t="shared" si="2"/>
        <v>7896</v>
      </c>
      <c r="AN4" s="24">
        <f t="shared" si="2"/>
        <v>7877.0000000000009</v>
      </c>
      <c r="AO4" s="24">
        <f t="shared" si="2"/>
        <v>6328</v>
      </c>
      <c r="AP4" s="24">
        <f t="shared" si="2"/>
        <v>79034</v>
      </c>
      <c r="AQ4" s="24">
        <f t="shared" si="2"/>
        <v>81498</v>
      </c>
      <c r="AR4" s="24">
        <f t="shared" si="2"/>
        <v>125990</v>
      </c>
      <c r="AS4" s="24">
        <f t="shared" si="2"/>
        <v>64622</v>
      </c>
      <c r="AT4" s="24">
        <f t="shared" si="2"/>
        <v>14986.000000000002</v>
      </c>
      <c r="AU4" s="24">
        <f t="shared" si="2"/>
        <v>207752.90000000002</v>
      </c>
      <c r="AV4" s="24">
        <f t="shared" si="2"/>
        <v>49604</v>
      </c>
      <c r="AW4" s="24">
        <f t="shared" si="2"/>
        <v>39075</v>
      </c>
      <c r="AX4" s="24">
        <f t="shared" si="2"/>
        <v>41041</v>
      </c>
      <c r="AY4" s="24">
        <f t="shared" si="2"/>
        <v>1882197</v>
      </c>
    </row>
    <row r="5" spans="1:51" x14ac:dyDescent="0.25">
      <c r="A5" s="97"/>
      <c r="B5" s="97"/>
      <c r="C5" s="97"/>
      <c r="D5" s="215" t="s">
        <v>537</v>
      </c>
      <c r="E5" s="25">
        <f>SUM(E6,E50,E124)</f>
        <v>12069797.200000001</v>
      </c>
      <c r="F5" s="25">
        <f t="shared" ref="F5:X5" si="3">SUM(F6,F50,F124)</f>
        <v>4234088</v>
      </c>
      <c r="G5" s="25">
        <f t="shared" si="3"/>
        <v>7835709.1999999993</v>
      </c>
      <c r="H5" s="25">
        <f t="shared" si="3"/>
        <v>82715</v>
      </c>
      <c r="I5" s="25">
        <f t="shared" si="3"/>
        <v>184919</v>
      </c>
      <c r="J5" s="25">
        <f t="shared" si="3"/>
        <v>82209</v>
      </c>
      <c r="K5" s="25">
        <f t="shared" si="3"/>
        <v>13559</v>
      </c>
      <c r="L5" s="25">
        <f>SUM(L6,L50,L124)</f>
        <v>132468</v>
      </c>
      <c r="M5" s="25">
        <f>SUM(M6,M50,M124)</f>
        <v>48739</v>
      </c>
      <c r="N5" s="25">
        <f t="shared" ref="N5:R5" si="4">SUM(N6,N50,N124)</f>
        <v>16182</v>
      </c>
      <c r="O5" s="25">
        <f t="shared" si="4"/>
        <v>2515331</v>
      </c>
      <c r="P5" s="25">
        <f t="shared" si="4"/>
        <v>1665497.0000000002</v>
      </c>
      <c r="Q5" s="25">
        <f t="shared" si="4"/>
        <v>244805</v>
      </c>
      <c r="R5" s="25">
        <f t="shared" si="4"/>
        <v>25336</v>
      </c>
      <c r="S5" s="25">
        <f t="shared" si="3"/>
        <v>145918</v>
      </c>
      <c r="T5" s="25">
        <f t="shared" si="3"/>
        <v>298644</v>
      </c>
      <c r="U5" s="25">
        <f t="shared" si="3"/>
        <v>60732.6</v>
      </c>
      <c r="V5" s="25">
        <f t="shared" si="3"/>
        <v>317206</v>
      </c>
      <c r="W5" s="25">
        <f t="shared" si="3"/>
        <v>47579</v>
      </c>
      <c r="X5" s="25">
        <f t="shared" si="3"/>
        <v>47733</v>
      </c>
      <c r="Y5" s="25">
        <f>SUM(Y6,Y50,Y124)</f>
        <v>100780</v>
      </c>
      <c r="Z5" s="25">
        <f>SUM(Z6,Z50,Z124)</f>
        <v>219057.59999999998</v>
      </c>
      <c r="AA5" s="25">
        <f t="shared" ref="AA5:AY5" si="5">SUM(AA6,AA50,AA124)</f>
        <v>34725.5</v>
      </c>
      <c r="AB5" s="25">
        <f t="shared" si="5"/>
        <v>20731.8</v>
      </c>
      <c r="AC5" s="25">
        <f t="shared" si="5"/>
        <v>149145</v>
      </c>
      <c r="AD5" s="25">
        <f t="shared" si="5"/>
        <v>70397</v>
      </c>
      <c r="AE5" s="25">
        <f t="shared" si="5"/>
        <v>46368</v>
      </c>
      <c r="AF5" s="25">
        <f t="shared" si="5"/>
        <v>142134.6</v>
      </c>
      <c r="AG5" s="25">
        <f t="shared" si="5"/>
        <v>32851.5</v>
      </c>
      <c r="AH5" s="25">
        <f t="shared" si="5"/>
        <v>55153.100000000006</v>
      </c>
      <c r="AI5" s="25">
        <f t="shared" si="5"/>
        <v>25918.2</v>
      </c>
      <c r="AJ5" s="25">
        <f t="shared" si="5"/>
        <v>21553</v>
      </c>
      <c r="AK5" s="25">
        <f t="shared" si="5"/>
        <v>344590.10000000003</v>
      </c>
      <c r="AL5" s="25">
        <f t="shared" si="5"/>
        <v>48629.999999999993</v>
      </c>
      <c r="AM5" s="25">
        <f t="shared" si="5"/>
        <v>7868</v>
      </c>
      <c r="AN5" s="25">
        <f t="shared" si="5"/>
        <v>7870.0000000000009</v>
      </c>
      <c r="AO5" s="25">
        <f t="shared" si="5"/>
        <v>6313</v>
      </c>
      <c r="AP5" s="25">
        <f t="shared" si="5"/>
        <v>55220</v>
      </c>
      <c r="AQ5" s="25">
        <f t="shared" si="5"/>
        <v>54523</v>
      </c>
      <c r="AR5" s="25">
        <f t="shared" si="5"/>
        <v>115381</v>
      </c>
      <c r="AS5" s="25">
        <f t="shared" si="5"/>
        <v>64387</v>
      </c>
      <c r="AT5" s="25">
        <f t="shared" si="5"/>
        <v>14953.000000000002</v>
      </c>
      <c r="AU5" s="25">
        <f t="shared" si="5"/>
        <v>151425.20000000001</v>
      </c>
      <c r="AV5" s="25">
        <f t="shared" si="5"/>
        <v>49374</v>
      </c>
      <c r="AW5" s="25">
        <f t="shared" si="5"/>
        <v>26693</v>
      </c>
      <c r="AX5" s="25">
        <f t="shared" si="5"/>
        <v>40094</v>
      </c>
      <c r="AY5" s="25">
        <f t="shared" si="5"/>
        <v>0</v>
      </c>
    </row>
    <row r="6" spans="1:51" x14ac:dyDescent="0.25">
      <c r="A6" s="1">
        <v>60</v>
      </c>
      <c r="B6" s="1"/>
      <c r="C6" s="1"/>
      <c r="D6" s="224" t="s">
        <v>364</v>
      </c>
      <c r="E6" s="3">
        <f>SUM(E7,E14,E19,E28,E33,E40,E44,E48)</f>
        <v>1644416.3000000003</v>
      </c>
      <c r="F6" s="3">
        <f t="shared" ref="F6:X6" si="6">SUM(F7,F14,F19,F28,F33,F40,F44,F48)</f>
        <v>280878.29999999993</v>
      </c>
      <c r="G6" s="3">
        <f t="shared" si="6"/>
        <v>1363538</v>
      </c>
      <c r="H6" s="3">
        <f t="shared" si="6"/>
        <v>11390</v>
      </c>
      <c r="I6" s="3">
        <f t="shared" si="6"/>
        <v>20433</v>
      </c>
      <c r="J6" s="3">
        <f t="shared" si="6"/>
        <v>7443</v>
      </c>
      <c r="K6" s="3">
        <f t="shared" si="6"/>
        <v>956</v>
      </c>
      <c r="L6" s="3">
        <f t="shared" si="6"/>
        <v>33837</v>
      </c>
      <c r="M6" s="3">
        <f t="shared" si="6"/>
        <v>5274</v>
      </c>
      <c r="N6" s="3">
        <f t="shared" si="6"/>
        <v>2829</v>
      </c>
      <c r="O6" s="3">
        <f>SUM(O7,O14,O19,O28,O33,O40,O44,O48)</f>
        <v>301071</v>
      </c>
      <c r="P6" s="3">
        <f t="shared" ref="P6:R6" si="7">SUM(P7,P14,P19,P28,P33,P40,P44,P48)</f>
        <v>307581</v>
      </c>
      <c r="Q6" s="3">
        <f t="shared" si="7"/>
        <v>81518</v>
      </c>
      <c r="R6" s="3">
        <f t="shared" si="7"/>
        <v>4166</v>
      </c>
      <c r="S6" s="3">
        <f t="shared" si="6"/>
        <v>17322</v>
      </c>
      <c r="T6" s="3">
        <f t="shared" si="6"/>
        <v>85984.39999999998</v>
      </c>
      <c r="U6" s="3">
        <f t="shared" si="6"/>
        <v>15776.6</v>
      </c>
      <c r="V6" s="3">
        <f t="shared" si="6"/>
        <v>174429</v>
      </c>
      <c r="W6" s="3">
        <f t="shared" si="6"/>
        <v>7540.0000000000009</v>
      </c>
      <c r="X6" s="3">
        <f t="shared" si="6"/>
        <v>7245.5</v>
      </c>
      <c r="Y6" s="3">
        <f>SUM(Y7,Y14,Y19,Y28,Y33,Y40,Y44,Y48)</f>
        <v>15686</v>
      </c>
      <c r="Z6" s="3">
        <f>SUM(Z7,Z14,Z19,Z28,Z33,Z40,Z44,Z48)</f>
        <v>53342.1</v>
      </c>
      <c r="AA6" s="3">
        <f t="shared" ref="AA6:AY6" si="8">SUM(AA7,AA14,AA19,AA28,AA33,AA40,AA44,AA48)</f>
        <v>17874.599999999999</v>
      </c>
      <c r="AB6" s="3">
        <f t="shared" si="8"/>
        <v>7646.9000000000005</v>
      </c>
      <c r="AC6" s="3">
        <f t="shared" si="8"/>
        <v>22866.999999999996</v>
      </c>
      <c r="AD6" s="3">
        <f t="shared" si="8"/>
        <v>5271.9</v>
      </c>
      <c r="AE6" s="3">
        <f t="shared" si="8"/>
        <v>8140</v>
      </c>
      <c r="AF6" s="3">
        <f t="shared" si="8"/>
        <v>7255.1</v>
      </c>
      <c r="AG6" s="3">
        <f t="shared" si="8"/>
        <v>4689</v>
      </c>
      <c r="AH6" s="3">
        <f t="shared" si="8"/>
        <v>10669.8</v>
      </c>
      <c r="AI6" s="3">
        <f t="shared" si="8"/>
        <v>5129.8999999999996</v>
      </c>
      <c r="AJ6" s="3">
        <f t="shared" si="8"/>
        <v>3197</v>
      </c>
      <c r="AK6" s="3">
        <f t="shared" si="8"/>
        <v>10179.4</v>
      </c>
      <c r="AL6" s="3">
        <f t="shared" si="8"/>
        <v>10845.999999999998</v>
      </c>
      <c r="AM6" s="3">
        <f t="shared" si="8"/>
        <v>1768</v>
      </c>
      <c r="AN6" s="3">
        <f t="shared" si="8"/>
        <v>995</v>
      </c>
      <c r="AO6" s="3">
        <f t="shared" si="8"/>
        <v>2448</v>
      </c>
      <c r="AP6" s="3">
        <f t="shared" si="8"/>
        <v>4113</v>
      </c>
      <c r="AQ6" s="3">
        <f t="shared" si="8"/>
        <v>10851</v>
      </c>
      <c r="AR6" s="3">
        <f t="shared" si="8"/>
        <v>7520.0000000000009</v>
      </c>
      <c r="AS6" s="3">
        <f t="shared" si="8"/>
        <v>12691</v>
      </c>
      <c r="AT6" s="3">
        <f t="shared" si="8"/>
        <v>2702</v>
      </c>
      <c r="AU6" s="3">
        <f t="shared" si="8"/>
        <v>33926</v>
      </c>
      <c r="AV6" s="3">
        <f t="shared" si="8"/>
        <v>6212</v>
      </c>
      <c r="AW6" s="3">
        <f t="shared" si="8"/>
        <v>4235</v>
      </c>
      <c r="AX6" s="3">
        <f t="shared" si="8"/>
        <v>8486.7999999999993</v>
      </c>
      <c r="AY6" s="3">
        <f t="shared" si="8"/>
        <v>0</v>
      </c>
    </row>
    <row r="7" spans="1:51" x14ac:dyDescent="0.25">
      <c r="A7" s="4"/>
      <c r="B7" s="4">
        <v>6001</v>
      </c>
      <c r="C7" s="4"/>
      <c r="D7" s="224" t="s">
        <v>365</v>
      </c>
      <c r="E7" s="5">
        <f>SUM(E8:E13)</f>
        <v>289503.8</v>
      </c>
      <c r="F7" s="5">
        <f>SUM(F8:F13)</f>
        <v>41277.199999999997</v>
      </c>
      <c r="G7" s="5">
        <f t="shared" ref="G7:R7" si="9">SUM(G8:G13)</f>
        <v>248226.6</v>
      </c>
      <c r="H7" s="5">
        <f t="shared" si="9"/>
        <v>5050</v>
      </c>
      <c r="I7" s="5">
        <f t="shared" si="9"/>
        <v>5495.9</v>
      </c>
      <c r="J7" s="5">
        <f t="shared" si="9"/>
        <v>1800</v>
      </c>
      <c r="K7" s="5">
        <f t="shared" si="9"/>
        <v>262</v>
      </c>
      <c r="L7" s="5">
        <f t="shared" si="9"/>
        <v>6450</v>
      </c>
      <c r="M7" s="5">
        <f t="shared" si="9"/>
        <v>1110</v>
      </c>
      <c r="N7" s="5">
        <f t="shared" si="9"/>
        <v>660</v>
      </c>
      <c r="O7" s="5">
        <f t="shared" si="9"/>
        <v>118951</v>
      </c>
      <c r="P7" s="5">
        <f t="shared" si="9"/>
        <v>48007</v>
      </c>
      <c r="Q7" s="5">
        <f t="shared" si="9"/>
        <v>5984</v>
      </c>
      <c r="R7" s="5">
        <f t="shared" si="9"/>
        <v>1962</v>
      </c>
      <c r="S7" s="5">
        <f>SUM(S8:S13)</f>
        <v>4202</v>
      </c>
      <c r="T7" s="5">
        <f>SUM(T8:T13)</f>
        <v>6350.2</v>
      </c>
      <c r="U7" s="5">
        <f t="shared" ref="U7:X7" si="10">SUM(U8:U13)</f>
        <v>1750</v>
      </c>
      <c r="V7" s="5">
        <f t="shared" si="10"/>
        <v>3179</v>
      </c>
      <c r="W7" s="5">
        <f t="shared" si="10"/>
        <v>1338.6</v>
      </c>
      <c r="X7" s="5">
        <f t="shared" si="10"/>
        <v>2072</v>
      </c>
      <c r="Y7" s="5">
        <f>SUM(Y8:Y13)</f>
        <v>819</v>
      </c>
      <c r="Z7" s="5">
        <f>SUM(Z8:Z13)</f>
        <v>1933.8</v>
      </c>
      <c r="AA7" s="5">
        <f t="shared" ref="AA7:AY7" si="11">SUM(AA8:AA13)</f>
        <v>671.40000000000009</v>
      </c>
      <c r="AB7" s="5">
        <f t="shared" si="11"/>
        <v>603.1</v>
      </c>
      <c r="AC7" s="5">
        <f t="shared" si="11"/>
        <v>3738</v>
      </c>
      <c r="AD7" s="5">
        <f t="shared" si="11"/>
        <v>784.8</v>
      </c>
      <c r="AE7" s="5">
        <f t="shared" si="11"/>
        <v>2064.4</v>
      </c>
      <c r="AF7" s="5">
        <f t="shared" si="11"/>
        <v>1770.9</v>
      </c>
      <c r="AG7" s="5">
        <f t="shared" si="11"/>
        <v>913.3</v>
      </c>
      <c r="AH7" s="5">
        <f t="shared" si="11"/>
        <v>1676.6</v>
      </c>
      <c r="AI7" s="5">
        <f t="shared" si="11"/>
        <v>446</v>
      </c>
      <c r="AJ7" s="5">
        <f t="shared" si="11"/>
        <v>729.8</v>
      </c>
      <c r="AK7" s="5">
        <f t="shared" si="11"/>
        <v>1732</v>
      </c>
      <c r="AL7" s="5">
        <f t="shared" si="11"/>
        <v>1237.8999999999999</v>
      </c>
      <c r="AM7" s="5">
        <f t="shared" si="11"/>
        <v>157</v>
      </c>
      <c r="AN7" s="5">
        <f t="shared" si="11"/>
        <v>283</v>
      </c>
      <c r="AO7" s="5">
        <f t="shared" si="11"/>
        <v>400</v>
      </c>
      <c r="AP7" s="5">
        <f t="shared" si="11"/>
        <v>692</v>
      </c>
      <c r="AQ7" s="5">
        <f t="shared" si="11"/>
        <v>1157</v>
      </c>
      <c r="AR7" s="5">
        <f t="shared" si="11"/>
        <v>4670.5</v>
      </c>
      <c r="AS7" s="5">
        <f t="shared" si="11"/>
        <v>1550.6</v>
      </c>
      <c r="AT7" s="5">
        <f t="shared" si="11"/>
        <v>1050</v>
      </c>
      <c r="AU7" s="5">
        <f t="shared" si="11"/>
        <v>1780</v>
      </c>
      <c r="AV7" s="5">
        <f t="shared" si="11"/>
        <v>1050</v>
      </c>
      <c r="AW7" s="5">
        <f t="shared" si="11"/>
        <v>840</v>
      </c>
      <c r="AX7" s="5">
        <f t="shared" si="11"/>
        <v>851.8</v>
      </c>
      <c r="AY7" s="5">
        <f t="shared" si="11"/>
        <v>0</v>
      </c>
    </row>
    <row r="8" spans="1:51" x14ac:dyDescent="0.25">
      <c r="A8" s="4"/>
      <c r="B8" s="4"/>
      <c r="C8" s="4">
        <v>60011</v>
      </c>
      <c r="D8" s="214" t="s">
        <v>366</v>
      </c>
      <c r="E8" s="5">
        <v>13561.9</v>
      </c>
      <c r="F8" s="5">
        <v>4748</v>
      </c>
      <c r="G8" s="5">
        <v>8813.9</v>
      </c>
      <c r="H8" s="5">
        <v>200</v>
      </c>
      <c r="I8" s="5">
        <v>300</v>
      </c>
      <c r="J8" s="5">
        <v>600</v>
      </c>
      <c r="K8" s="5">
        <v>44</v>
      </c>
      <c r="L8" s="5">
        <v>1050</v>
      </c>
      <c r="M8" s="5">
        <v>270</v>
      </c>
      <c r="N8" s="5">
        <v>100</v>
      </c>
      <c r="O8" s="5"/>
      <c r="P8" s="5">
        <v>350</v>
      </c>
      <c r="Q8" s="5">
        <v>48</v>
      </c>
      <c r="R8" s="5">
        <v>40</v>
      </c>
      <c r="S8" s="5">
        <v>950</v>
      </c>
      <c r="T8" s="5">
        <v>1196.3</v>
      </c>
      <c r="U8" s="5">
        <v>100</v>
      </c>
      <c r="V8" s="5">
        <v>340</v>
      </c>
      <c r="W8" s="5">
        <v>125.5</v>
      </c>
      <c r="X8" s="5">
        <v>24</v>
      </c>
      <c r="Y8" s="5">
        <v>144</v>
      </c>
      <c r="Z8" s="5">
        <v>332.2</v>
      </c>
      <c r="AA8" s="5">
        <v>216.6</v>
      </c>
      <c r="AB8" s="5">
        <v>97.3</v>
      </c>
      <c r="AC8" s="5">
        <v>182.5</v>
      </c>
      <c r="AD8" s="5">
        <v>60</v>
      </c>
      <c r="AE8" s="5">
        <v>100.4</v>
      </c>
      <c r="AF8" s="5">
        <v>39</v>
      </c>
      <c r="AG8" s="5">
        <v>160.19999999999999</v>
      </c>
      <c r="AH8" s="5">
        <v>213.8</v>
      </c>
      <c r="AI8" s="5">
        <v>98</v>
      </c>
      <c r="AJ8" s="5">
        <v>25</v>
      </c>
      <c r="AK8" s="5">
        <v>250</v>
      </c>
      <c r="AL8" s="5">
        <v>112.3</v>
      </c>
      <c r="AM8" s="5">
        <v>16</v>
      </c>
      <c r="AN8" s="5">
        <v>20</v>
      </c>
      <c r="AO8" s="5">
        <v>30</v>
      </c>
      <c r="AP8" s="5">
        <v>92</v>
      </c>
      <c r="AQ8" s="5">
        <v>99</v>
      </c>
      <c r="AR8" s="5">
        <v>35</v>
      </c>
      <c r="AS8" s="5">
        <v>35</v>
      </c>
      <c r="AT8" s="5">
        <v>36</v>
      </c>
      <c r="AU8" s="5">
        <v>370</v>
      </c>
      <c r="AV8" s="5">
        <v>70</v>
      </c>
      <c r="AW8" s="5">
        <v>90</v>
      </c>
      <c r="AX8" s="5">
        <v>151.80000000000001</v>
      </c>
      <c r="AY8" s="5"/>
    </row>
    <row r="9" spans="1:51" x14ac:dyDescent="0.25">
      <c r="A9" s="4"/>
      <c r="B9" s="4"/>
      <c r="C9" s="4">
        <v>60012</v>
      </c>
      <c r="D9" s="214" t="s">
        <v>367</v>
      </c>
      <c r="E9" s="5">
        <v>10337.200000000001</v>
      </c>
      <c r="F9" s="5">
        <v>2154.4</v>
      </c>
      <c r="G9" s="5">
        <v>8182.8</v>
      </c>
      <c r="H9" s="5"/>
      <c r="I9" s="5">
        <v>350</v>
      </c>
      <c r="J9" s="5"/>
      <c r="K9" s="5">
        <v>2</v>
      </c>
      <c r="L9" s="5">
        <v>1200</v>
      </c>
      <c r="M9" s="5"/>
      <c r="N9" s="5">
        <v>100</v>
      </c>
      <c r="O9" s="5">
        <v>2200</v>
      </c>
      <c r="P9" s="5">
        <v>2310</v>
      </c>
      <c r="Q9" s="5">
        <v>36</v>
      </c>
      <c r="R9" s="5">
        <v>79</v>
      </c>
      <c r="S9" s="5"/>
      <c r="T9" s="5">
        <v>400.8</v>
      </c>
      <c r="U9" s="5">
        <v>20</v>
      </c>
      <c r="V9" s="5">
        <v>163</v>
      </c>
      <c r="W9" s="5">
        <v>13.1</v>
      </c>
      <c r="X9" s="5">
        <v>24</v>
      </c>
      <c r="Y9" s="5">
        <v>45</v>
      </c>
      <c r="Z9" s="5">
        <v>54.5</v>
      </c>
      <c r="AA9" s="5">
        <v>94.4</v>
      </c>
      <c r="AB9" s="5">
        <v>168.4</v>
      </c>
      <c r="AC9" s="5">
        <v>35</v>
      </c>
      <c r="AD9" s="5">
        <v>49.8</v>
      </c>
      <c r="AE9" s="5"/>
      <c r="AF9" s="5"/>
      <c r="AG9" s="5">
        <v>67</v>
      </c>
      <c r="AH9" s="5">
        <v>63.2</v>
      </c>
      <c r="AI9" s="5">
        <v>48</v>
      </c>
      <c r="AJ9" s="5">
        <v>16.8</v>
      </c>
      <c r="AK9" s="5">
        <v>60</v>
      </c>
      <c r="AL9" s="5"/>
      <c r="AM9" s="5">
        <v>10</v>
      </c>
      <c r="AN9" s="5">
        <v>14</v>
      </c>
      <c r="AO9" s="5">
        <v>20</v>
      </c>
      <c r="AP9" s="5">
        <v>26</v>
      </c>
      <c r="AQ9" s="5"/>
      <c r="AR9" s="5">
        <v>38.799999999999997</v>
      </c>
      <c r="AS9" s="5"/>
      <c r="AT9" s="5">
        <v>24</v>
      </c>
      <c r="AU9" s="5">
        <v>360</v>
      </c>
      <c r="AV9" s="5">
        <v>60</v>
      </c>
      <c r="AW9" s="5"/>
      <c r="AX9" s="5">
        <v>30</v>
      </c>
      <c r="AY9" s="5"/>
    </row>
    <row r="10" spans="1:51" x14ac:dyDescent="0.25">
      <c r="A10" s="4"/>
      <c r="B10" s="4"/>
      <c r="C10" s="4">
        <v>60013</v>
      </c>
      <c r="D10" s="214" t="s">
        <v>368</v>
      </c>
      <c r="E10" s="5">
        <v>2756.3</v>
      </c>
      <c r="F10" s="5">
        <v>262.8</v>
      </c>
      <c r="G10" s="5">
        <v>2493.5</v>
      </c>
      <c r="H10" s="5"/>
      <c r="I10" s="5"/>
      <c r="J10" s="5"/>
      <c r="K10" s="5"/>
      <c r="L10" s="5">
        <v>500</v>
      </c>
      <c r="M10" s="5"/>
      <c r="N10" s="5"/>
      <c r="O10" s="5"/>
      <c r="P10" s="5">
        <v>1810</v>
      </c>
      <c r="Q10" s="5"/>
      <c r="R10" s="5"/>
      <c r="S10" s="5"/>
      <c r="T10" s="5"/>
      <c r="U10" s="5"/>
      <c r="V10" s="5"/>
      <c r="W10" s="5"/>
      <c r="X10" s="5"/>
      <c r="Y10" s="5"/>
      <c r="Z10" s="5">
        <v>47.3</v>
      </c>
      <c r="AA10" s="5">
        <v>23.5</v>
      </c>
      <c r="AB10" s="5">
        <v>20.399999999999999</v>
      </c>
      <c r="AC10" s="5">
        <v>7.3</v>
      </c>
      <c r="AD10" s="5"/>
      <c r="AE10" s="5"/>
      <c r="AF10" s="5"/>
      <c r="AG10" s="5"/>
      <c r="AH10" s="5">
        <v>11</v>
      </c>
      <c r="AI10" s="5"/>
      <c r="AJ10" s="5"/>
      <c r="AK10" s="5"/>
      <c r="AL10" s="5"/>
      <c r="AM10" s="5"/>
      <c r="AN10" s="5">
        <v>14</v>
      </c>
      <c r="AO10" s="5"/>
      <c r="AP10" s="5"/>
      <c r="AQ10" s="5"/>
      <c r="AR10" s="5"/>
      <c r="AS10" s="5"/>
      <c r="AT10" s="5"/>
      <c r="AU10" s="5"/>
      <c r="AV10" s="5">
        <v>60</v>
      </c>
      <c r="AW10" s="5"/>
      <c r="AX10" s="5"/>
      <c r="AY10" s="5"/>
    </row>
    <row r="11" spans="1:51" x14ac:dyDescent="0.25">
      <c r="A11" s="4"/>
      <c r="B11" s="4"/>
      <c r="C11" s="4">
        <v>60014</v>
      </c>
      <c r="D11" s="214" t="s">
        <v>369</v>
      </c>
      <c r="E11" s="5">
        <v>21752.5</v>
      </c>
      <c r="F11" s="5">
        <v>2642.3</v>
      </c>
      <c r="G11" s="5">
        <v>19110.2</v>
      </c>
      <c r="H11" s="5">
        <v>650</v>
      </c>
      <c r="I11" s="5"/>
      <c r="J11" s="5"/>
      <c r="K11" s="5"/>
      <c r="L11" s="5">
        <v>200</v>
      </c>
      <c r="M11" s="5"/>
      <c r="N11" s="5">
        <v>60</v>
      </c>
      <c r="O11" s="5">
        <v>11600</v>
      </c>
      <c r="P11" s="5">
        <v>1800</v>
      </c>
      <c r="Q11" s="5">
        <v>30</v>
      </c>
      <c r="R11" s="5">
        <v>93</v>
      </c>
      <c r="S11" s="5">
        <v>300</v>
      </c>
      <c r="T11" s="5">
        <v>372.3</v>
      </c>
      <c r="U11" s="5">
        <v>600</v>
      </c>
      <c r="V11" s="5">
        <v>606</v>
      </c>
      <c r="W11" s="5"/>
      <c r="X11" s="5">
        <v>24</v>
      </c>
      <c r="Y11" s="5">
        <v>30</v>
      </c>
      <c r="Z11" s="5">
        <v>302</v>
      </c>
      <c r="AA11" s="5">
        <v>81.599999999999994</v>
      </c>
      <c r="AB11" s="5">
        <v>69.400000000000006</v>
      </c>
      <c r="AC11" s="5">
        <v>253.7</v>
      </c>
      <c r="AD11" s="5">
        <v>80</v>
      </c>
      <c r="AE11" s="5">
        <v>244</v>
      </c>
      <c r="AF11" s="5">
        <v>70</v>
      </c>
      <c r="AG11" s="5">
        <v>97.7</v>
      </c>
      <c r="AH11" s="5">
        <v>305.8</v>
      </c>
      <c r="AI11" s="5"/>
      <c r="AJ11" s="5">
        <v>38</v>
      </c>
      <c r="AK11" s="5">
        <v>50</v>
      </c>
      <c r="AL11" s="5">
        <v>97</v>
      </c>
      <c r="AM11" s="5">
        <v>16</v>
      </c>
      <c r="AN11" s="5">
        <v>65</v>
      </c>
      <c r="AO11" s="5">
        <v>50</v>
      </c>
      <c r="AP11" s="5">
        <v>50</v>
      </c>
      <c r="AQ11" s="5">
        <v>58</v>
      </c>
      <c r="AR11" s="5">
        <v>96.7</v>
      </c>
      <c r="AS11" s="5">
        <v>80</v>
      </c>
      <c r="AT11" s="5">
        <v>60</v>
      </c>
      <c r="AU11" s="5">
        <v>350</v>
      </c>
      <c r="AV11" s="5">
        <v>60</v>
      </c>
      <c r="AW11" s="5"/>
      <c r="AX11" s="5">
        <v>170</v>
      </c>
      <c r="AY11" s="5"/>
    </row>
    <row r="12" spans="1:51" x14ac:dyDescent="0.25">
      <c r="A12" s="4"/>
      <c r="B12" s="4"/>
      <c r="C12" s="4">
        <v>60015</v>
      </c>
      <c r="D12" s="214" t="s">
        <v>370</v>
      </c>
      <c r="E12" s="5">
        <v>240826.4</v>
      </c>
      <c r="F12" s="5">
        <v>31440.7</v>
      </c>
      <c r="G12" s="5">
        <v>209385.7</v>
      </c>
      <c r="H12" s="5">
        <v>4200</v>
      </c>
      <c r="I12" s="5">
        <v>4845.8999999999996</v>
      </c>
      <c r="J12" s="5">
        <v>1200</v>
      </c>
      <c r="K12" s="5">
        <v>214</v>
      </c>
      <c r="L12" s="5">
        <v>3500</v>
      </c>
      <c r="M12" s="5">
        <v>840</v>
      </c>
      <c r="N12" s="5">
        <v>400</v>
      </c>
      <c r="O12" s="5">
        <v>105151</v>
      </c>
      <c r="P12" s="5">
        <v>41737</v>
      </c>
      <c r="Q12" s="5">
        <v>5870</v>
      </c>
      <c r="R12" s="5">
        <v>1750</v>
      </c>
      <c r="S12" s="5">
        <v>2825</v>
      </c>
      <c r="T12" s="5">
        <v>4308.8</v>
      </c>
      <c r="U12" s="5">
        <v>1030</v>
      </c>
      <c r="V12" s="5">
        <v>2070</v>
      </c>
      <c r="W12" s="5">
        <v>1200</v>
      </c>
      <c r="X12" s="5">
        <v>2000</v>
      </c>
      <c r="Y12" s="5">
        <v>600</v>
      </c>
      <c r="Z12" s="5">
        <v>1189.3</v>
      </c>
      <c r="AA12" s="5">
        <v>248.3</v>
      </c>
      <c r="AB12" s="5">
        <v>237.6</v>
      </c>
      <c r="AC12" s="5">
        <v>3254.5</v>
      </c>
      <c r="AD12" s="5">
        <v>595</v>
      </c>
      <c r="AE12" s="5">
        <v>1720</v>
      </c>
      <c r="AF12" s="5">
        <v>1661.9</v>
      </c>
      <c r="AG12" s="5">
        <v>588.4</v>
      </c>
      <c r="AH12" s="5">
        <v>1082.8</v>
      </c>
      <c r="AI12" s="5">
        <v>300</v>
      </c>
      <c r="AJ12" s="5">
        <v>650</v>
      </c>
      <c r="AK12" s="5">
        <v>1368</v>
      </c>
      <c r="AL12" s="5">
        <v>1028.5999999999999</v>
      </c>
      <c r="AM12" s="5">
        <v>110</v>
      </c>
      <c r="AN12" s="5">
        <v>170</v>
      </c>
      <c r="AO12" s="5">
        <v>300</v>
      </c>
      <c r="AP12" s="5">
        <v>524</v>
      </c>
      <c r="AQ12" s="5">
        <v>1000</v>
      </c>
      <c r="AR12" s="5">
        <v>4500</v>
      </c>
      <c r="AS12" s="5">
        <v>1435.6</v>
      </c>
      <c r="AT12" s="5">
        <v>930</v>
      </c>
      <c r="AU12" s="5">
        <v>700</v>
      </c>
      <c r="AV12" s="5">
        <v>800</v>
      </c>
      <c r="AW12" s="5">
        <v>750</v>
      </c>
      <c r="AX12" s="5">
        <v>500</v>
      </c>
      <c r="AY12" s="5"/>
    </row>
    <row r="13" spans="1:51" x14ac:dyDescent="0.25">
      <c r="A13" s="4"/>
      <c r="B13" s="4"/>
      <c r="C13" s="4">
        <v>60018</v>
      </c>
      <c r="D13" s="214" t="s">
        <v>371</v>
      </c>
      <c r="E13" s="5">
        <v>269.5</v>
      </c>
      <c r="F13" s="5">
        <v>29</v>
      </c>
      <c r="G13" s="5">
        <v>240.5</v>
      </c>
      <c r="H13" s="5"/>
      <c r="I13" s="5"/>
      <c r="J13" s="5"/>
      <c r="K13" s="5">
        <v>2</v>
      </c>
      <c r="L13" s="5"/>
      <c r="M13" s="5"/>
      <c r="N13" s="5"/>
      <c r="O13" s="5"/>
      <c r="P13" s="5"/>
      <c r="Q13" s="5"/>
      <c r="R13" s="5"/>
      <c r="S13" s="5">
        <v>127</v>
      </c>
      <c r="T13" s="5">
        <v>72</v>
      </c>
      <c r="U13" s="5"/>
      <c r="V13" s="5"/>
      <c r="W13" s="5"/>
      <c r="X13" s="5"/>
      <c r="Y13" s="5"/>
      <c r="Z13" s="5">
        <v>8.5</v>
      </c>
      <c r="AA13" s="5">
        <v>7</v>
      </c>
      <c r="AB13" s="5">
        <v>10</v>
      </c>
      <c r="AC13" s="5">
        <v>5</v>
      </c>
      <c r="AD13" s="5"/>
      <c r="AE13" s="5"/>
      <c r="AF13" s="5"/>
      <c r="AG13" s="5"/>
      <c r="AH13" s="5"/>
      <c r="AI13" s="5"/>
      <c r="AJ13" s="5"/>
      <c r="AK13" s="5">
        <v>4</v>
      </c>
      <c r="AL13" s="5"/>
      <c r="AM13" s="5">
        <v>5</v>
      </c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x14ac:dyDescent="0.25">
      <c r="A14" s="4"/>
      <c r="B14" s="4">
        <v>6002</v>
      </c>
      <c r="C14" s="4"/>
      <c r="D14" s="224" t="s">
        <v>372</v>
      </c>
      <c r="E14" s="5">
        <f>SUM(E15:E18)</f>
        <v>232116.10000000003</v>
      </c>
      <c r="F14" s="5">
        <f>SUM(F15:F18)</f>
        <v>61568.3</v>
      </c>
      <c r="G14" s="5">
        <f t="shared" ref="G14:X14" si="12">SUM(G15:G18)</f>
        <v>170547.80000000002</v>
      </c>
      <c r="H14" s="5">
        <f t="shared" si="12"/>
        <v>1700</v>
      </c>
      <c r="I14" s="5">
        <f t="shared" si="12"/>
        <v>2851.6</v>
      </c>
      <c r="J14" s="5">
        <f t="shared" si="12"/>
        <v>1170</v>
      </c>
      <c r="K14" s="5">
        <f t="shared" si="12"/>
        <v>224</v>
      </c>
      <c r="L14" s="5">
        <f t="shared" si="12"/>
        <v>3181</v>
      </c>
      <c r="M14" s="5">
        <f t="shared" si="12"/>
        <v>711</v>
      </c>
      <c r="N14" s="5">
        <f t="shared" si="12"/>
        <v>1009</v>
      </c>
      <c r="O14" s="5">
        <f t="shared" si="12"/>
        <v>1230</v>
      </c>
      <c r="P14" s="5">
        <f t="shared" si="12"/>
        <v>5592</v>
      </c>
      <c r="Q14" s="5">
        <f t="shared" si="12"/>
        <v>4440</v>
      </c>
      <c r="R14" s="5">
        <f t="shared" si="12"/>
        <v>710</v>
      </c>
      <c r="S14" s="5">
        <f t="shared" si="12"/>
        <v>2697</v>
      </c>
      <c r="T14" s="5">
        <f t="shared" si="12"/>
        <v>45812.399999999994</v>
      </c>
      <c r="U14" s="5">
        <f t="shared" si="12"/>
        <v>1820</v>
      </c>
      <c r="V14" s="5">
        <f t="shared" si="12"/>
        <v>12807.3</v>
      </c>
      <c r="W14" s="5">
        <f t="shared" si="12"/>
        <v>2156</v>
      </c>
      <c r="X14" s="5">
        <f t="shared" si="12"/>
        <v>2523.5</v>
      </c>
      <c r="Y14" s="5">
        <f>SUM(Y15:Y18)</f>
        <v>2955</v>
      </c>
      <c r="Z14" s="5">
        <f>SUM(Z15:Z18)</f>
        <v>33809.699999999997</v>
      </c>
      <c r="AA14" s="5">
        <f t="shared" ref="AA14:AY14" si="13">SUM(AA15:AA18)</f>
        <v>2716.8</v>
      </c>
      <c r="AB14" s="5">
        <f t="shared" si="13"/>
        <v>950.6</v>
      </c>
      <c r="AC14" s="5">
        <f t="shared" si="13"/>
        <v>2820</v>
      </c>
      <c r="AD14" s="5">
        <f t="shared" si="13"/>
        <v>1238.2</v>
      </c>
      <c r="AE14" s="5">
        <f t="shared" si="13"/>
        <v>1021.2</v>
      </c>
      <c r="AF14" s="5">
        <f t="shared" si="13"/>
        <v>1463.1999999999998</v>
      </c>
      <c r="AG14" s="5">
        <f t="shared" si="13"/>
        <v>682.8</v>
      </c>
      <c r="AH14" s="5">
        <f t="shared" si="13"/>
        <v>2119.1</v>
      </c>
      <c r="AI14" s="5">
        <f t="shared" si="13"/>
        <v>2636</v>
      </c>
      <c r="AJ14" s="5">
        <f t="shared" si="13"/>
        <v>589.20000000000005</v>
      </c>
      <c r="AK14" s="5">
        <f t="shared" si="13"/>
        <v>3926</v>
      </c>
      <c r="AL14" s="5">
        <f t="shared" si="13"/>
        <v>3370.7</v>
      </c>
      <c r="AM14" s="5">
        <f t="shared" si="13"/>
        <v>450</v>
      </c>
      <c r="AN14" s="5">
        <f t="shared" si="13"/>
        <v>225</v>
      </c>
      <c r="AO14" s="5">
        <f t="shared" si="13"/>
        <v>265</v>
      </c>
      <c r="AP14" s="5">
        <f t="shared" si="13"/>
        <v>1245.5999999999999</v>
      </c>
      <c r="AQ14" s="5">
        <f t="shared" si="13"/>
        <v>2147.8000000000002</v>
      </c>
      <c r="AR14" s="5">
        <f t="shared" si="13"/>
        <v>555.09999999999991</v>
      </c>
      <c r="AS14" s="5">
        <f t="shared" si="13"/>
        <v>5780</v>
      </c>
      <c r="AT14" s="5">
        <f t="shared" si="13"/>
        <v>422</v>
      </c>
      <c r="AU14" s="5">
        <f t="shared" si="13"/>
        <v>3930</v>
      </c>
      <c r="AV14" s="5">
        <f t="shared" si="13"/>
        <v>1827</v>
      </c>
      <c r="AW14" s="5">
        <f t="shared" si="13"/>
        <v>1300</v>
      </c>
      <c r="AX14" s="5">
        <f t="shared" si="13"/>
        <v>1467</v>
      </c>
      <c r="AY14" s="5">
        <f t="shared" si="13"/>
        <v>0</v>
      </c>
    </row>
    <row r="15" spans="1:51" x14ac:dyDescent="0.25">
      <c r="A15" s="4"/>
      <c r="B15" s="4"/>
      <c r="C15" s="4">
        <v>60021</v>
      </c>
      <c r="D15" s="214" t="s">
        <v>373</v>
      </c>
      <c r="E15" s="5">
        <v>91142.5</v>
      </c>
      <c r="F15" s="5">
        <v>29184</v>
      </c>
      <c r="G15" s="5">
        <v>61958.5</v>
      </c>
      <c r="H15" s="5">
        <v>600</v>
      </c>
      <c r="I15" s="5">
        <v>1760</v>
      </c>
      <c r="J15" s="5">
        <v>600</v>
      </c>
      <c r="K15" s="5">
        <v>114</v>
      </c>
      <c r="L15" s="5">
        <v>2850</v>
      </c>
      <c r="M15" s="5">
        <v>466</v>
      </c>
      <c r="N15" s="5">
        <v>300</v>
      </c>
      <c r="O15" s="5">
        <v>700</v>
      </c>
      <c r="P15" s="5">
        <v>2600</v>
      </c>
      <c r="Q15" s="5">
        <v>2020</v>
      </c>
      <c r="R15" s="5">
        <v>446</v>
      </c>
      <c r="S15" s="5">
        <v>2000</v>
      </c>
      <c r="T15" s="5">
        <v>12318.5</v>
      </c>
      <c r="U15" s="5">
        <v>1800</v>
      </c>
      <c r="V15" s="5">
        <v>1581.2</v>
      </c>
      <c r="W15" s="5">
        <v>1775.3</v>
      </c>
      <c r="X15" s="5">
        <v>1120</v>
      </c>
      <c r="Y15" s="5">
        <v>1124.3</v>
      </c>
      <c r="Z15" s="5">
        <v>4722</v>
      </c>
      <c r="AA15" s="5">
        <v>1339.7</v>
      </c>
      <c r="AB15" s="5">
        <v>453.8</v>
      </c>
      <c r="AC15" s="5">
        <v>1668.7</v>
      </c>
      <c r="AD15" s="5">
        <v>823.2</v>
      </c>
      <c r="AE15" s="5">
        <v>576.70000000000005</v>
      </c>
      <c r="AF15" s="5">
        <v>963.8</v>
      </c>
      <c r="AG15" s="5">
        <v>451.3</v>
      </c>
      <c r="AH15" s="5">
        <v>1609.5</v>
      </c>
      <c r="AI15" s="5">
        <v>1261</v>
      </c>
      <c r="AJ15" s="5">
        <v>458.2</v>
      </c>
      <c r="AK15" s="5">
        <v>580</v>
      </c>
      <c r="AL15" s="5">
        <v>1789.7</v>
      </c>
      <c r="AM15" s="5">
        <v>250</v>
      </c>
      <c r="AN15" s="5">
        <v>150</v>
      </c>
      <c r="AO15" s="5">
        <v>140</v>
      </c>
      <c r="AP15" s="5">
        <v>616</v>
      </c>
      <c r="AQ15" s="5">
        <v>1616.8</v>
      </c>
      <c r="AR15" s="5">
        <v>392.4</v>
      </c>
      <c r="AS15" s="5">
        <v>2427.4</v>
      </c>
      <c r="AT15" s="5">
        <v>367</v>
      </c>
      <c r="AU15" s="5">
        <v>1900</v>
      </c>
      <c r="AV15" s="5">
        <v>1550</v>
      </c>
      <c r="AW15" s="5">
        <v>900</v>
      </c>
      <c r="AX15" s="5">
        <v>776</v>
      </c>
      <c r="AY15" s="5"/>
    </row>
    <row r="16" spans="1:51" x14ac:dyDescent="0.25">
      <c r="A16" s="4"/>
      <c r="B16" s="4"/>
      <c r="C16" s="4">
        <v>60022</v>
      </c>
      <c r="D16" s="214" t="s">
        <v>374</v>
      </c>
      <c r="E16" s="5">
        <v>3707.6</v>
      </c>
      <c r="F16" s="5">
        <v>874.3</v>
      </c>
      <c r="G16" s="5">
        <v>2833.3</v>
      </c>
      <c r="H16" s="5">
        <v>100</v>
      </c>
      <c r="I16" s="5">
        <v>591.6</v>
      </c>
      <c r="J16" s="5">
        <v>170</v>
      </c>
      <c r="K16" s="5">
        <v>10</v>
      </c>
      <c r="L16" s="5">
        <v>121</v>
      </c>
      <c r="M16" s="5">
        <v>45</v>
      </c>
      <c r="N16" s="5">
        <v>5</v>
      </c>
      <c r="O16" s="5">
        <v>30</v>
      </c>
      <c r="P16" s="5">
        <v>23</v>
      </c>
      <c r="Q16" s="5">
        <v>40</v>
      </c>
      <c r="R16" s="5">
        <v>24</v>
      </c>
      <c r="S16" s="5">
        <v>97</v>
      </c>
      <c r="T16" s="5">
        <v>127.3</v>
      </c>
      <c r="U16" s="5">
        <v>20</v>
      </c>
      <c r="V16" s="5">
        <v>18.2</v>
      </c>
      <c r="W16" s="5">
        <v>2.8</v>
      </c>
      <c r="X16" s="5"/>
      <c r="Y16" s="5">
        <v>30.7</v>
      </c>
      <c r="Z16" s="5">
        <v>135.19999999999999</v>
      </c>
      <c r="AA16" s="5">
        <v>482.6</v>
      </c>
      <c r="AB16" s="5">
        <v>33.200000000000003</v>
      </c>
      <c r="AC16" s="5">
        <v>47.4</v>
      </c>
      <c r="AD16" s="5">
        <v>90</v>
      </c>
      <c r="AE16" s="5">
        <v>4.5</v>
      </c>
      <c r="AF16" s="5"/>
      <c r="AG16" s="5">
        <v>71.5</v>
      </c>
      <c r="AH16" s="5">
        <v>118.3</v>
      </c>
      <c r="AI16" s="5">
        <v>30</v>
      </c>
      <c r="AJ16" s="5">
        <v>10</v>
      </c>
      <c r="AK16" s="5">
        <v>12</v>
      </c>
      <c r="AL16" s="5">
        <v>45</v>
      </c>
      <c r="AM16" s="5">
        <v>10</v>
      </c>
      <c r="AN16" s="5">
        <v>15</v>
      </c>
      <c r="AO16" s="5">
        <v>5</v>
      </c>
      <c r="AP16" s="5">
        <v>20</v>
      </c>
      <c r="AQ16" s="5">
        <v>73</v>
      </c>
      <c r="AR16" s="5"/>
      <c r="AS16" s="5"/>
      <c r="AT16" s="5">
        <v>5</v>
      </c>
      <c r="AU16" s="5">
        <v>70</v>
      </c>
      <c r="AV16" s="5">
        <v>20</v>
      </c>
      <c r="AW16" s="5">
        <v>24</v>
      </c>
      <c r="AX16" s="5">
        <v>56</v>
      </c>
      <c r="AY16" s="5"/>
    </row>
    <row r="17" spans="1:51" x14ac:dyDescent="0.25">
      <c r="A17" s="4"/>
      <c r="B17" s="4"/>
      <c r="C17" s="4">
        <v>60023</v>
      </c>
      <c r="D17" s="214" t="s">
        <v>563</v>
      </c>
      <c r="E17" s="5">
        <v>108431.8</v>
      </c>
      <c r="F17" s="5">
        <v>2987.7</v>
      </c>
      <c r="G17" s="5">
        <v>105444.1</v>
      </c>
      <c r="H17" s="5">
        <v>1000</v>
      </c>
      <c r="I17" s="5">
        <v>500</v>
      </c>
      <c r="J17" s="5">
        <v>400</v>
      </c>
      <c r="K17" s="5">
        <v>100</v>
      </c>
      <c r="L17" s="5">
        <v>210</v>
      </c>
      <c r="M17" s="5">
        <v>200</v>
      </c>
      <c r="N17" s="5">
        <v>704</v>
      </c>
      <c r="O17" s="5">
        <v>500</v>
      </c>
      <c r="P17" s="5">
        <v>2969</v>
      </c>
      <c r="Q17" s="5">
        <v>2380</v>
      </c>
      <c r="R17" s="5">
        <v>240</v>
      </c>
      <c r="S17" s="5">
        <v>600</v>
      </c>
      <c r="T17" s="5">
        <v>33300.1</v>
      </c>
      <c r="U17" s="5"/>
      <c r="V17" s="5">
        <v>11207.9</v>
      </c>
      <c r="W17" s="5">
        <v>377.9</v>
      </c>
      <c r="X17" s="5">
        <v>1403.5</v>
      </c>
      <c r="Y17" s="5">
        <v>1800</v>
      </c>
      <c r="Z17" s="5">
        <v>28832.1</v>
      </c>
      <c r="AA17" s="5">
        <v>889.5</v>
      </c>
      <c r="AB17" s="5">
        <v>463.6</v>
      </c>
      <c r="AC17" s="5">
        <v>1101.9000000000001</v>
      </c>
      <c r="AD17" s="5">
        <v>325</v>
      </c>
      <c r="AE17" s="5">
        <v>440</v>
      </c>
      <c r="AF17" s="5">
        <v>499.4</v>
      </c>
      <c r="AG17" s="5">
        <v>160</v>
      </c>
      <c r="AH17" s="5">
        <v>391.3</v>
      </c>
      <c r="AI17" s="5">
        <v>1345</v>
      </c>
      <c r="AJ17" s="5">
        <v>121</v>
      </c>
      <c r="AK17" s="5">
        <v>3330</v>
      </c>
      <c r="AL17" s="5">
        <v>1536</v>
      </c>
      <c r="AM17" s="5">
        <v>175</v>
      </c>
      <c r="AN17" s="5">
        <v>60</v>
      </c>
      <c r="AO17" s="5">
        <v>120</v>
      </c>
      <c r="AP17" s="5">
        <v>579.6</v>
      </c>
      <c r="AQ17" s="5">
        <v>458</v>
      </c>
      <c r="AR17" s="5">
        <v>162.69999999999999</v>
      </c>
      <c r="AS17" s="5">
        <v>3352.6</v>
      </c>
      <c r="AT17" s="5">
        <v>50</v>
      </c>
      <c r="AU17" s="5">
        <v>1950</v>
      </c>
      <c r="AV17" s="5">
        <v>257</v>
      </c>
      <c r="AW17" s="5">
        <v>352</v>
      </c>
      <c r="AX17" s="5">
        <v>600</v>
      </c>
      <c r="AY17" s="5"/>
    </row>
    <row r="18" spans="1:51" x14ac:dyDescent="0.25">
      <c r="A18" s="4"/>
      <c r="B18" s="4"/>
      <c r="C18" s="4">
        <v>60028</v>
      </c>
      <c r="D18" s="214" t="s">
        <v>375</v>
      </c>
      <c r="E18" s="5">
        <v>28834.2</v>
      </c>
      <c r="F18" s="5">
        <v>28522.3</v>
      </c>
      <c r="G18" s="5">
        <v>311.89999999999998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66.5</v>
      </c>
      <c r="U18" s="5"/>
      <c r="V18" s="5"/>
      <c r="W18" s="5"/>
      <c r="X18" s="5"/>
      <c r="Y18" s="5"/>
      <c r="Z18" s="5">
        <v>120.4</v>
      </c>
      <c r="AA18" s="5">
        <v>5</v>
      </c>
      <c r="AB18" s="5"/>
      <c r="AC18" s="5">
        <v>2</v>
      </c>
      <c r="AD18" s="5"/>
      <c r="AE18" s="5"/>
      <c r="AF18" s="5"/>
      <c r="AG18" s="5"/>
      <c r="AH18" s="5"/>
      <c r="AI18" s="5"/>
      <c r="AJ18" s="5"/>
      <c r="AK18" s="5">
        <v>4</v>
      </c>
      <c r="AL18" s="5"/>
      <c r="AM18" s="5">
        <v>15</v>
      </c>
      <c r="AN18" s="5"/>
      <c r="AO18" s="5"/>
      <c r="AP18" s="5">
        <v>30</v>
      </c>
      <c r="AQ18" s="5"/>
      <c r="AR18" s="5"/>
      <c r="AS18" s="5"/>
      <c r="AT18" s="5"/>
      <c r="AU18" s="5">
        <v>10</v>
      </c>
      <c r="AV18" s="5"/>
      <c r="AW18" s="5">
        <v>24</v>
      </c>
      <c r="AX18" s="5">
        <v>35</v>
      </c>
      <c r="AY18" s="5"/>
    </row>
    <row r="19" spans="1:51" x14ac:dyDescent="0.25">
      <c r="A19" s="4"/>
      <c r="B19" s="4">
        <v>6003</v>
      </c>
      <c r="C19" s="4"/>
      <c r="D19" s="224" t="s">
        <v>376</v>
      </c>
      <c r="E19" s="5">
        <f>SUM(E20:E27)</f>
        <v>162057.70000000004</v>
      </c>
      <c r="F19" s="5">
        <f t="shared" ref="F19:G19" si="14">SUM(F20:F27)</f>
        <v>3819.2</v>
      </c>
      <c r="G19" s="5">
        <f t="shared" si="14"/>
        <v>158238.5</v>
      </c>
      <c r="H19" s="5">
        <f>SUM(H20:H27)</f>
        <v>0</v>
      </c>
      <c r="I19" s="5">
        <f t="shared" ref="I19:S19" si="15">SUM(I20:I27)</f>
        <v>0</v>
      </c>
      <c r="J19" s="5">
        <f t="shared" si="15"/>
        <v>0</v>
      </c>
      <c r="K19" s="5">
        <f t="shared" si="15"/>
        <v>0</v>
      </c>
      <c r="L19" s="5">
        <f t="shared" si="15"/>
        <v>0</v>
      </c>
      <c r="M19" s="5">
        <f t="shared" si="15"/>
        <v>0</v>
      </c>
      <c r="N19" s="5">
        <f t="shared" si="15"/>
        <v>0</v>
      </c>
      <c r="O19" s="5">
        <f t="shared" si="15"/>
        <v>93919</v>
      </c>
      <c r="P19" s="5">
        <f t="shared" si="15"/>
        <v>5405</v>
      </c>
      <c r="Q19" s="5">
        <f t="shared" si="15"/>
        <v>47188</v>
      </c>
      <c r="R19" s="5">
        <f t="shared" si="15"/>
        <v>0</v>
      </c>
      <c r="S19" s="5">
        <f t="shared" si="15"/>
        <v>0</v>
      </c>
      <c r="T19" s="5">
        <f>SUM(T20:T27)</f>
        <v>1120.5999999999999</v>
      </c>
      <c r="U19" s="5">
        <f t="shared" ref="U19:X19" si="16">SUM(U20:U27)</f>
        <v>0</v>
      </c>
      <c r="V19" s="5">
        <f t="shared" si="16"/>
        <v>13</v>
      </c>
      <c r="W19" s="5">
        <f t="shared" si="16"/>
        <v>5</v>
      </c>
      <c r="X19" s="5">
        <f t="shared" si="16"/>
        <v>0</v>
      </c>
      <c r="Y19" s="5">
        <f>SUM(Y20:Y27)</f>
        <v>0</v>
      </c>
      <c r="Z19" s="5">
        <f>SUM(Z20:Z27)</f>
        <v>365.4</v>
      </c>
      <c r="AA19" s="5">
        <f t="shared" ref="AA19:AY19" si="17">SUM(AA20:AA27)</f>
        <v>885.80000000000007</v>
      </c>
      <c r="AB19" s="5">
        <f t="shared" si="17"/>
        <v>52.599999999999994</v>
      </c>
      <c r="AC19" s="5">
        <f t="shared" si="17"/>
        <v>8571</v>
      </c>
      <c r="AD19" s="5">
        <f t="shared" si="17"/>
        <v>140</v>
      </c>
      <c r="AE19" s="5">
        <f t="shared" si="17"/>
        <v>173.4</v>
      </c>
      <c r="AF19" s="5">
        <f t="shared" si="17"/>
        <v>163.19999999999999</v>
      </c>
      <c r="AG19" s="5">
        <f t="shared" si="17"/>
        <v>0</v>
      </c>
      <c r="AH19" s="5">
        <f t="shared" si="17"/>
        <v>20</v>
      </c>
      <c r="AI19" s="5">
        <f t="shared" si="17"/>
        <v>0</v>
      </c>
      <c r="AJ19" s="5">
        <f t="shared" si="17"/>
        <v>0</v>
      </c>
      <c r="AK19" s="5">
        <f t="shared" si="17"/>
        <v>0</v>
      </c>
      <c r="AL19" s="5">
        <f t="shared" si="17"/>
        <v>0</v>
      </c>
      <c r="AM19" s="5">
        <f t="shared" si="17"/>
        <v>31</v>
      </c>
      <c r="AN19" s="5">
        <f t="shared" si="17"/>
        <v>0</v>
      </c>
      <c r="AO19" s="5">
        <f t="shared" si="17"/>
        <v>0</v>
      </c>
      <c r="AP19" s="5">
        <f t="shared" si="17"/>
        <v>0</v>
      </c>
      <c r="AQ19" s="5">
        <f t="shared" si="17"/>
        <v>185.5</v>
      </c>
      <c r="AR19" s="5">
        <f t="shared" si="17"/>
        <v>0</v>
      </c>
      <c r="AS19" s="5">
        <f t="shared" si="17"/>
        <v>0</v>
      </c>
      <c r="AT19" s="5">
        <f t="shared" si="17"/>
        <v>0</v>
      </c>
      <c r="AU19" s="5">
        <f t="shared" si="17"/>
        <v>0</v>
      </c>
      <c r="AV19" s="5">
        <f t="shared" si="17"/>
        <v>0</v>
      </c>
      <c r="AW19" s="5">
        <f t="shared" si="17"/>
        <v>0</v>
      </c>
      <c r="AX19" s="5">
        <f t="shared" si="17"/>
        <v>0</v>
      </c>
      <c r="AY19" s="5">
        <f t="shared" si="17"/>
        <v>0</v>
      </c>
    </row>
    <row r="20" spans="1:51" x14ac:dyDescent="0.25">
      <c r="A20" s="4"/>
      <c r="B20" s="4"/>
      <c r="C20" s="4">
        <v>60031</v>
      </c>
      <c r="D20" s="214" t="s">
        <v>377</v>
      </c>
      <c r="E20" s="5">
        <v>144682.70000000001</v>
      </c>
      <c r="F20" s="5">
        <v>10</v>
      </c>
      <c r="G20" s="5">
        <v>144672.70000000001</v>
      </c>
      <c r="H20" s="6"/>
      <c r="I20" s="6"/>
      <c r="J20" s="6"/>
      <c r="K20" s="6"/>
      <c r="L20" s="6"/>
      <c r="M20" s="6"/>
      <c r="N20" s="6"/>
      <c r="O20" s="5">
        <v>93393</v>
      </c>
      <c r="P20" s="5">
        <v>4240</v>
      </c>
      <c r="Q20" s="5">
        <v>46988</v>
      </c>
      <c r="R20" s="5"/>
      <c r="S20" s="5"/>
      <c r="T20" s="5"/>
      <c r="U20" s="5"/>
      <c r="V20" s="5"/>
      <c r="W20" s="5">
        <v>5</v>
      </c>
      <c r="X20" s="5"/>
      <c r="Y20" s="5"/>
      <c r="Z20" s="5">
        <v>5</v>
      </c>
      <c r="AA20" s="5"/>
      <c r="AB20" s="5">
        <v>13.7</v>
      </c>
      <c r="AC20" s="5">
        <v>20</v>
      </c>
      <c r="AD20" s="5"/>
      <c r="AE20" s="5"/>
      <c r="AF20" s="5"/>
      <c r="AG20" s="5"/>
      <c r="AH20" s="5"/>
      <c r="AI20" s="5"/>
      <c r="AJ20" s="5"/>
      <c r="AK20" s="5"/>
      <c r="AL20" s="5"/>
      <c r="AM20" s="5">
        <v>8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x14ac:dyDescent="0.25">
      <c r="A21" s="4"/>
      <c r="B21" s="4"/>
      <c r="C21" s="4">
        <v>60032</v>
      </c>
      <c r="D21" s="214" t="s">
        <v>378</v>
      </c>
      <c r="E21" s="5">
        <v>3463</v>
      </c>
      <c r="F21" s="5">
        <v>95.5</v>
      </c>
      <c r="G21" s="5">
        <v>3367.5</v>
      </c>
      <c r="H21" s="6"/>
      <c r="I21" s="6"/>
      <c r="J21" s="6"/>
      <c r="K21" s="6"/>
      <c r="L21" s="6"/>
      <c r="M21" s="6"/>
      <c r="N21" s="6"/>
      <c r="O21" s="5">
        <v>216</v>
      </c>
      <c r="P21" s="5">
        <v>366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161.4</v>
      </c>
      <c r="AB21" s="5"/>
      <c r="AC21" s="5">
        <v>2624.1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x14ac:dyDescent="0.25">
      <c r="A22" s="4"/>
      <c r="B22" s="4"/>
      <c r="C22" s="4">
        <v>60033</v>
      </c>
      <c r="D22" s="214" t="s">
        <v>379</v>
      </c>
      <c r="E22" s="5">
        <v>2208.6999999999998</v>
      </c>
      <c r="F22" s="5">
        <v>1311.3</v>
      </c>
      <c r="G22" s="5">
        <v>897.4</v>
      </c>
      <c r="H22" s="6"/>
      <c r="I22" s="6"/>
      <c r="J22" s="6"/>
      <c r="K22" s="6"/>
      <c r="L22" s="6"/>
      <c r="M22" s="6"/>
      <c r="N22" s="6"/>
      <c r="O22" s="5"/>
      <c r="P22" s="5"/>
      <c r="Q22" s="5"/>
      <c r="R22" s="5"/>
      <c r="S22" s="5"/>
      <c r="T22" s="5">
        <v>12</v>
      </c>
      <c r="U22" s="5"/>
      <c r="V22" s="5">
        <v>3</v>
      </c>
      <c r="W22" s="5"/>
      <c r="X22" s="5"/>
      <c r="Y22" s="5"/>
      <c r="Z22" s="5">
        <v>21.9</v>
      </c>
      <c r="AA22" s="5">
        <v>165.1</v>
      </c>
      <c r="AB22" s="5"/>
      <c r="AC22" s="5">
        <v>461.2</v>
      </c>
      <c r="AD22" s="5"/>
      <c r="AE22" s="5">
        <v>100</v>
      </c>
      <c r="AF22" s="5">
        <v>134.19999999999999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x14ac:dyDescent="0.25">
      <c r="A23" s="4"/>
      <c r="B23" s="4"/>
      <c r="C23" s="4">
        <v>60034</v>
      </c>
      <c r="D23" s="214" t="s">
        <v>380</v>
      </c>
      <c r="E23" s="5">
        <v>959.8</v>
      </c>
      <c r="F23" s="5">
        <v>235</v>
      </c>
      <c r="G23" s="5">
        <v>724.8</v>
      </c>
      <c r="H23" s="6"/>
      <c r="I23" s="6"/>
      <c r="J23" s="6"/>
      <c r="K23" s="6"/>
      <c r="L23" s="6"/>
      <c r="M23" s="6"/>
      <c r="N23" s="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13</v>
      </c>
      <c r="AA23" s="5">
        <v>165.3</v>
      </c>
      <c r="AB23" s="5"/>
      <c r="AC23" s="5">
        <v>512.1</v>
      </c>
      <c r="AD23" s="5"/>
      <c r="AE23" s="5">
        <v>5.4</v>
      </c>
      <c r="AF23" s="5">
        <v>29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x14ac:dyDescent="0.25">
      <c r="A24" s="4"/>
      <c r="B24" s="4"/>
      <c r="C24" s="4">
        <v>60035</v>
      </c>
      <c r="D24" s="214" t="s">
        <v>381</v>
      </c>
      <c r="E24" s="5">
        <v>496.2</v>
      </c>
      <c r="F24" s="5">
        <v>163</v>
      </c>
      <c r="G24" s="5">
        <v>333.2</v>
      </c>
      <c r="H24" s="6"/>
      <c r="I24" s="6"/>
      <c r="J24" s="6"/>
      <c r="K24" s="6"/>
      <c r="L24" s="6"/>
      <c r="M24" s="6"/>
      <c r="N24" s="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>
        <v>147.9</v>
      </c>
      <c r="AB24" s="5"/>
      <c r="AC24" s="5">
        <v>185.3</v>
      </c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x14ac:dyDescent="0.25">
      <c r="A25" s="4"/>
      <c r="B25" s="4"/>
      <c r="C25" s="4">
        <v>60036</v>
      </c>
      <c r="D25" s="214" t="s">
        <v>564</v>
      </c>
      <c r="E25" s="7">
        <v>5036.2</v>
      </c>
      <c r="F25" s="7">
        <v>483.9</v>
      </c>
      <c r="G25" s="7">
        <v>4552.3</v>
      </c>
      <c r="H25" s="8"/>
      <c r="I25" s="8"/>
      <c r="J25" s="8"/>
      <c r="K25" s="8"/>
      <c r="L25" s="8"/>
      <c r="M25" s="8"/>
      <c r="N25" s="8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78</v>
      </c>
      <c r="AB25" s="7"/>
      <c r="AC25" s="7">
        <v>4474.3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x14ac:dyDescent="0.25">
      <c r="A26" s="4"/>
      <c r="B26" s="4"/>
      <c r="C26" s="4">
        <v>60037</v>
      </c>
      <c r="D26" s="214" t="s">
        <v>565</v>
      </c>
      <c r="E26" s="7">
        <v>4683.8999999999996</v>
      </c>
      <c r="F26" s="7">
        <v>1509.3</v>
      </c>
      <c r="G26" s="7">
        <v>3174.6</v>
      </c>
      <c r="H26" s="8"/>
      <c r="I26" s="8"/>
      <c r="J26" s="8"/>
      <c r="K26" s="8"/>
      <c r="L26" s="8"/>
      <c r="M26" s="8"/>
      <c r="N26" s="8"/>
      <c r="O26" s="7">
        <v>310</v>
      </c>
      <c r="P26" s="7">
        <v>299</v>
      </c>
      <c r="Q26" s="7">
        <v>200</v>
      </c>
      <c r="R26" s="7"/>
      <c r="S26" s="7"/>
      <c r="T26" s="7">
        <v>1108.5999999999999</v>
      </c>
      <c r="U26" s="7"/>
      <c r="V26" s="7">
        <v>10</v>
      </c>
      <c r="W26" s="7"/>
      <c r="X26" s="7"/>
      <c r="Y26" s="7"/>
      <c r="Z26" s="7">
        <v>325.5</v>
      </c>
      <c r="AA26" s="7">
        <v>168.1</v>
      </c>
      <c r="AB26" s="7">
        <v>38.9</v>
      </c>
      <c r="AC26" s="7">
        <v>293</v>
      </c>
      <c r="AD26" s="7">
        <v>140</v>
      </c>
      <c r="AE26" s="7">
        <v>68</v>
      </c>
      <c r="AF26" s="7"/>
      <c r="AG26" s="7"/>
      <c r="AH26" s="7">
        <v>20</v>
      </c>
      <c r="AI26" s="7"/>
      <c r="AJ26" s="7"/>
      <c r="AK26" s="7"/>
      <c r="AL26" s="7"/>
      <c r="AM26" s="7">
        <v>8</v>
      </c>
      <c r="AN26" s="7"/>
      <c r="AO26" s="7"/>
      <c r="AP26" s="7"/>
      <c r="AQ26" s="7">
        <v>185.5</v>
      </c>
      <c r="AR26" s="7"/>
      <c r="AS26" s="7"/>
      <c r="AT26" s="7"/>
      <c r="AU26" s="7"/>
      <c r="AV26" s="7"/>
      <c r="AW26" s="7"/>
      <c r="AX26" s="7"/>
      <c r="AY26" s="7"/>
    </row>
    <row r="27" spans="1:51" x14ac:dyDescent="0.25">
      <c r="A27" s="4"/>
      <c r="B27" s="4"/>
      <c r="C27" s="4">
        <v>60038</v>
      </c>
      <c r="D27" s="214" t="s">
        <v>382</v>
      </c>
      <c r="E27" s="7">
        <v>527.20000000000005</v>
      </c>
      <c r="F27" s="7">
        <v>11.2</v>
      </c>
      <c r="G27" s="7">
        <v>516</v>
      </c>
      <c r="H27" s="8"/>
      <c r="I27" s="8"/>
      <c r="J27" s="8"/>
      <c r="K27" s="8"/>
      <c r="L27" s="8"/>
      <c r="M27" s="8"/>
      <c r="N27" s="8"/>
      <c r="O27" s="7"/>
      <c r="P27" s="7">
        <v>500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1</v>
      </c>
      <c r="AD27" s="7"/>
      <c r="AE27" s="7"/>
      <c r="AF27" s="7"/>
      <c r="AG27" s="7"/>
      <c r="AH27" s="7"/>
      <c r="AI27" s="7"/>
      <c r="AJ27" s="7"/>
      <c r="AK27" s="7"/>
      <c r="AL27" s="7"/>
      <c r="AM27" s="7">
        <v>15</v>
      </c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x14ac:dyDescent="0.25">
      <c r="A28" s="4"/>
      <c r="B28" s="4">
        <v>6004</v>
      </c>
      <c r="C28" s="4"/>
      <c r="D28" s="224" t="s">
        <v>383</v>
      </c>
      <c r="E28" s="7">
        <f>SUM(E29:E32)</f>
        <v>169425.5</v>
      </c>
      <c r="F28" s="7">
        <f t="shared" ref="F28:X28" si="18">SUM(F29:F32)</f>
        <v>6565.9</v>
      </c>
      <c r="G28" s="7">
        <f>SUM(G29:G32)</f>
        <v>162859.6</v>
      </c>
      <c r="H28" s="7">
        <f t="shared" ref="H28:K28" si="19">SUM(H29:H32)</f>
        <v>1100</v>
      </c>
      <c r="I28" s="7">
        <f t="shared" si="19"/>
        <v>2771.3</v>
      </c>
      <c r="J28" s="7">
        <f t="shared" si="19"/>
        <v>933</v>
      </c>
      <c r="K28" s="7">
        <f t="shared" si="19"/>
        <v>129.5</v>
      </c>
      <c r="L28" s="7">
        <f t="shared" si="18"/>
        <v>5060</v>
      </c>
      <c r="M28" s="7">
        <f t="shared" si="18"/>
        <v>780</v>
      </c>
      <c r="N28" s="7">
        <f t="shared" si="18"/>
        <v>80</v>
      </c>
      <c r="O28" s="7">
        <f t="shared" si="18"/>
        <v>60126</v>
      </c>
      <c r="P28" s="7">
        <f t="shared" si="18"/>
        <v>64765</v>
      </c>
      <c r="Q28" s="7">
        <f t="shared" si="18"/>
        <v>9583</v>
      </c>
      <c r="R28" s="7">
        <f t="shared" si="18"/>
        <v>16</v>
      </c>
      <c r="S28" s="7">
        <f t="shared" si="18"/>
        <v>120</v>
      </c>
      <c r="T28" s="7">
        <f t="shared" si="18"/>
        <v>5450</v>
      </c>
      <c r="U28" s="7">
        <f t="shared" si="18"/>
        <v>50</v>
      </c>
      <c r="V28" s="7">
        <f t="shared" si="18"/>
        <v>644.79999999999995</v>
      </c>
      <c r="W28" s="7">
        <f t="shared" si="18"/>
        <v>326.20000000000005</v>
      </c>
      <c r="X28" s="7">
        <f t="shared" si="18"/>
        <v>0</v>
      </c>
      <c r="Y28" s="7">
        <f>SUM(Y29:Y32)</f>
        <v>1996.3</v>
      </c>
      <c r="Z28" s="7">
        <f>SUM(Z29:Z32)</f>
        <v>229.2</v>
      </c>
      <c r="AA28" s="7">
        <f t="shared" ref="AA28:AY28" si="20">SUM(AA29:AA32)</f>
        <v>203.5</v>
      </c>
      <c r="AB28" s="7">
        <f t="shared" si="20"/>
        <v>390.6</v>
      </c>
      <c r="AC28" s="7">
        <f t="shared" si="20"/>
        <v>638.29999999999995</v>
      </c>
      <c r="AD28" s="7">
        <f t="shared" si="20"/>
        <v>510</v>
      </c>
      <c r="AE28" s="7">
        <f t="shared" si="20"/>
        <v>1813.5</v>
      </c>
      <c r="AF28" s="7">
        <f t="shared" si="20"/>
        <v>31.5</v>
      </c>
      <c r="AG28" s="7">
        <f t="shared" si="20"/>
        <v>43.099999999999994</v>
      </c>
      <c r="AH28" s="7">
        <f t="shared" si="20"/>
        <v>166.79999999999998</v>
      </c>
      <c r="AI28" s="7">
        <f t="shared" si="20"/>
        <v>25.3</v>
      </c>
      <c r="AJ28" s="7">
        <f t="shared" si="20"/>
        <v>30</v>
      </c>
      <c r="AK28" s="7">
        <f t="shared" si="20"/>
        <v>600</v>
      </c>
      <c r="AL28" s="7">
        <f t="shared" si="20"/>
        <v>520</v>
      </c>
      <c r="AM28" s="7">
        <f t="shared" si="20"/>
        <v>20</v>
      </c>
      <c r="AN28" s="7">
        <f t="shared" si="20"/>
        <v>74</v>
      </c>
      <c r="AO28" s="7">
        <f t="shared" si="20"/>
        <v>1250</v>
      </c>
      <c r="AP28" s="7">
        <f t="shared" si="20"/>
        <v>336.1</v>
      </c>
      <c r="AQ28" s="7">
        <f t="shared" si="20"/>
        <v>128</v>
      </c>
      <c r="AR28" s="7">
        <f t="shared" si="20"/>
        <v>3.6</v>
      </c>
      <c r="AS28" s="7">
        <f t="shared" si="20"/>
        <v>550</v>
      </c>
      <c r="AT28" s="7">
        <f t="shared" si="20"/>
        <v>20</v>
      </c>
      <c r="AU28" s="7">
        <f t="shared" si="20"/>
        <v>162</v>
      </c>
      <c r="AV28" s="7">
        <f t="shared" si="20"/>
        <v>570</v>
      </c>
      <c r="AW28" s="7">
        <f t="shared" si="20"/>
        <v>63</v>
      </c>
      <c r="AX28" s="7">
        <f t="shared" si="20"/>
        <v>550</v>
      </c>
      <c r="AY28" s="7">
        <f t="shared" si="20"/>
        <v>0</v>
      </c>
    </row>
    <row r="29" spans="1:51" x14ac:dyDescent="0.25">
      <c r="A29" s="4"/>
      <c r="B29" s="4"/>
      <c r="C29" s="4">
        <v>60041</v>
      </c>
      <c r="D29" s="214" t="s">
        <v>384</v>
      </c>
      <c r="E29" s="7">
        <v>131702.70000000001</v>
      </c>
      <c r="F29" s="7">
        <v>5973.5</v>
      </c>
      <c r="G29" s="7">
        <v>125729.2</v>
      </c>
      <c r="H29" s="7">
        <v>600</v>
      </c>
      <c r="I29" s="7">
        <v>2439.4</v>
      </c>
      <c r="J29" s="7">
        <v>883</v>
      </c>
      <c r="K29" s="7">
        <v>118</v>
      </c>
      <c r="L29" s="7">
        <v>560</v>
      </c>
      <c r="M29" s="7">
        <v>490</v>
      </c>
      <c r="N29" s="7">
        <v>80</v>
      </c>
      <c r="O29" s="7">
        <v>38462</v>
      </c>
      <c r="P29" s="7">
        <v>55965</v>
      </c>
      <c r="Q29" s="7">
        <v>9583</v>
      </c>
      <c r="R29" s="7">
        <v>16</v>
      </c>
      <c r="S29" s="7">
        <v>120</v>
      </c>
      <c r="T29" s="7">
        <v>5412.6</v>
      </c>
      <c r="U29" s="7">
        <v>40</v>
      </c>
      <c r="V29" s="7">
        <v>469.8</v>
      </c>
      <c r="W29" s="7">
        <v>245.6</v>
      </c>
      <c r="X29" s="7"/>
      <c r="Y29" s="7">
        <v>1990</v>
      </c>
      <c r="Z29" s="7">
        <v>83.8</v>
      </c>
      <c r="AA29" s="7">
        <v>31.2</v>
      </c>
      <c r="AB29" s="7">
        <v>390.6</v>
      </c>
      <c r="AC29" s="7">
        <v>631.9</v>
      </c>
      <c r="AD29" s="7">
        <v>280</v>
      </c>
      <c r="AE29" s="7">
        <v>1813.5</v>
      </c>
      <c r="AF29" s="7">
        <v>31.5</v>
      </c>
      <c r="AG29" s="7"/>
      <c r="AH29" s="7">
        <v>156.19999999999999</v>
      </c>
      <c r="AI29" s="7">
        <v>15</v>
      </c>
      <c r="AJ29" s="7">
        <v>20</v>
      </c>
      <c r="AK29" s="7">
        <v>600</v>
      </c>
      <c r="AL29" s="7">
        <v>520</v>
      </c>
      <c r="AM29" s="7">
        <v>20</v>
      </c>
      <c r="AN29" s="7">
        <v>74</v>
      </c>
      <c r="AO29" s="7">
        <v>1250</v>
      </c>
      <c r="AP29" s="7">
        <v>316.10000000000002</v>
      </c>
      <c r="AQ29" s="7">
        <v>126</v>
      </c>
      <c r="AR29" s="7"/>
      <c r="AS29" s="7">
        <v>550</v>
      </c>
      <c r="AT29" s="7">
        <v>20</v>
      </c>
      <c r="AU29" s="7">
        <v>162</v>
      </c>
      <c r="AV29" s="7">
        <v>570</v>
      </c>
      <c r="AW29" s="7">
        <v>63</v>
      </c>
      <c r="AX29" s="7">
        <v>530</v>
      </c>
      <c r="AY29" s="7"/>
    </row>
    <row r="30" spans="1:51" x14ac:dyDescent="0.25">
      <c r="A30" s="4"/>
      <c r="B30" s="4"/>
      <c r="C30" s="4">
        <v>60042</v>
      </c>
      <c r="D30" s="214" t="s">
        <v>385</v>
      </c>
      <c r="E30" s="7">
        <v>10004.9</v>
      </c>
      <c r="F30" s="7">
        <v>485.9</v>
      </c>
      <c r="G30" s="7">
        <v>9519</v>
      </c>
      <c r="H30" s="7"/>
      <c r="I30" s="7"/>
      <c r="J30" s="7"/>
      <c r="K30" s="7"/>
      <c r="L30" s="7">
        <v>100</v>
      </c>
      <c r="M30" s="7">
        <v>250</v>
      </c>
      <c r="N30" s="7"/>
      <c r="O30" s="7"/>
      <c r="P30" s="7">
        <v>8800</v>
      </c>
      <c r="Q30" s="7"/>
      <c r="R30" s="7"/>
      <c r="S30" s="7"/>
      <c r="T30" s="7">
        <v>3.7</v>
      </c>
      <c r="U30" s="7">
        <v>10</v>
      </c>
      <c r="V30" s="7">
        <v>170</v>
      </c>
      <c r="W30" s="7">
        <v>52</v>
      </c>
      <c r="X30" s="7"/>
      <c r="Y30" s="7">
        <v>6.3</v>
      </c>
      <c r="Z30" s="7">
        <v>20</v>
      </c>
      <c r="AA30" s="7">
        <v>56.7</v>
      </c>
      <c r="AB30" s="7"/>
      <c r="AC30" s="7">
        <v>6.4</v>
      </c>
      <c r="AD30" s="7"/>
      <c r="AE30" s="7"/>
      <c r="AF30" s="7"/>
      <c r="AG30" s="7"/>
      <c r="AH30" s="7">
        <v>10.6</v>
      </c>
      <c r="AI30" s="7">
        <v>10.3</v>
      </c>
      <c r="AJ30" s="7"/>
      <c r="AK30" s="7"/>
      <c r="AL30" s="7"/>
      <c r="AM30" s="7"/>
      <c r="AN30" s="7"/>
      <c r="AO30" s="7"/>
      <c r="AP30" s="7"/>
      <c r="AQ30" s="7">
        <v>2</v>
      </c>
      <c r="AR30" s="7">
        <v>1</v>
      </c>
      <c r="AS30" s="7"/>
      <c r="AT30" s="7"/>
      <c r="AU30" s="7"/>
      <c r="AV30" s="7"/>
      <c r="AW30" s="7"/>
      <c r="AX30" s="7">
        <v>20</v>
      </c>
      <c r="AY30" s="7"/>
    </row>
    <row r="31" spans="1:51" x14ac:dyDescent="0.25">
      <c r="A31" s="9"/>
      <c r="B31" s="9"/>
      <c r="C31" s="4">
        <v>60043</v>
      </c>
      <c r="D31" s="214" t="s">
        <v>386</v>
      </c>
      <c r="E31" s="10">
        <v>5480.4</v>
      </c>
      <c r="F31" s="10"/>
      <c r="G31" s="10">
        <v>5480.4</v>
      </c>
      <c r="H31" s="10">
        <v>500</v>
      </c>
      <c r="I31" s="10">
        <v>331.9</v>
      </c>
      <c r="J31" s="10">
        <v>50</v>
      </c>
      <c r="K31" s="10">
        <v>10.5</v>
      </c>
      <c r="L31" s="10">
        <v>4400</v>
      </c>
      <c r="M31" s="10">
        <v>40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>
        <v>124.6</v>
      </c>
      <c r="AA31" s="10"/>
      <c r="AB31" s="10"/>
      <c r="AC31" s="10"/>
      <c r="AD31" s="10"/>
      <c r="AE31" s="10"/>
      <c r="AF31" s="10"/>
      <c r="AG31" s="10">
        <v>10.8</v>
      </c>
      <c r="AH31" s="10"/>
      <c r="AI31" s="10"/>
      <c r="AJ31" s="10">
        <v>10</v>
      </c>
      <c r="AK31" s="10"/>
      <c r="AL31" s="10"/>
      <c r="AM31" s="10"/>
      <c r="AN31" s="10"/>
      <c r="AO31" s="10"/>
      <c r="AP31" s="10"/>
      <c r="AQ31" s="10"/>
      <c r="AR31" s="10">
        <v>2.6</v>
      </c>
      <c r="AS31" s="10"/>
      <c r="AT31" s="10"/>
      <c r="AU31" s="10"/>
      <c r="AV31" s="10"/>
      <c r="AW31" s="10"/>
      <c r="AX31" s="10"/>
      <c r="AY31" s="10"/>
    </row>
    <row r="32" spans="1:51" x14ac:dyDescent="0.25">
      <c r="A32" s="4"/>
      <c r="B32" s="4"/>
      <c r="C32" s="4">
        <v>60048</v>
      </c>
      <c r="D32" s="217" t="s">
        <v>387</v>
      </c>
      <c r="E32" s="10">
        <v>22237.5</v>
      </c>
      <c r="F32" s="10">
        <v>106.5</v>
      </c>
      <c r="G32" s="10">
        <v>22131</v>
      </c>
      <c r="H32" s="10"/>
      <c r="I32" s="10"/>
      <c r="J32" s="10"/>
      <c r="K32" s="10">
        <v>1</v>
      </c>
      <c r="L32" s="10"/>
      <c r="M32" s="10"/>
      <c r="N32" s="10"/>
      <c r="O32" s="10">
        <v>21664</v>
      </c>
      <c r="P32" s="10"/>
      <c r="Q32" s="10"/>
      <c r="R32" s="10"/>
      <c r="S32" s="10"/>
      <c r="T32" s="10">
        <v>33.700000000000003</v>
      </c>
      <c r="U32" s="10"/>
      <c r="V32" s="10">
        <v>5</v>
      </c>
      <c r="W32" s="10">
        <v>28.6</v>
      </c>
      <c r="X32" s="10"/>
      <c r="Y32" s="10"/>
      <c r="Z32" s="10">
        <v>0.8</v>
      </c>
      <c r="AA32" s="10">
        <v>115.6</v>
      </c>
      <c r="AB32" s="10"/>
      <c r="AC32" s="10"/>
      <c r="AD32" s="10">
        <v>230</v>
      </c>
      <c r="AE32" s="10"/>
      <c r="AF32" s="10"/>
      <c r="AG32" s="10">
        <v>32.299999999999997</v>
      </c>
      <c r="AH32" s="10"/>
      <c r="AI32" s="10"/>
      <c r="AJ32" s="10"/>
      <c r="AK32" s="10"/>
      <c r="AL32" s="10"/>
      <c r="AM32" s="10"/>
      <c r="AN32" s="10"/>
      <c r="AO32" s="10"/>
      <c r="AP32" s="10">
        <v>20</v>
      </c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x14ac:dyDescent="0.25">
      <c r="A33" s="4"/>
      <c r="B33" s="4">
        <v>6005</v>
      </c>
      <c r="C33" s="4"/>
      <c r="D33" s="224" t="s">
        <v>388</v>
      </c>
      <c r="E33" s="10">
        <f>SUM(E34:E39)</f>
        <v>457773.5</v>
      </c>
      <c r="F33" s="10">
        <f>SUM(F34:F39)</f>
        <v>112808</v>
      </c>
      <c r="G33" s="10">
        <f>SUM(G34:G39)</f>
        <v>344965.5</v>
      </c>
      <c r="H33" s="10">
        <f t="shared" ref="H33:X33" si="21">SUM(H34:H39)</f>
        <v>1550</v>
      </c>
      <c r="I33" s="10">
        <f t="shared" si="21"/>
        <v>7059.2</v>
      </c>
      <c r="J33" s="10">
        <f t="shared" si="21"/>
        <v>1940</v>
      </c>
      <c r="K33" s="10">
        <f t="shared" si="21"/>
        <v>210.5</v>
      </c>
      <c r="L33" s="10">
        <f t="shared" si="21"/>
        <v>5146</v>
      </c>
      <c r="M33" s="10">
        <f t="shared" si="21"/>
        <v>1500</v>
      </c>
      <c r="N33" s="10">
        <f t="shared" si="21"/>
        <v>370</v>
      </c>
      <c r="O33" s="10">
        <f t="shared" si="21"/>
        <v>8730</v>
      </c>
      <c r="P33" s="10">
        <f t="shared" si="21"/>
        <v>163745</v>
      </c>
      <c r="Q33" s="10">
        <f t="shared" si="21"/>
        <v>12423</v>
      </c>
      <c r="R33" s="10">
        <f t="shared" si="21"/>
        <v>1228</v>
      </c>
      <c r="S33" s="10">
        <f t="shared" si="21"/>
        <v>5207</v>
      </c>
      <c r="T33" s="10">
        <f t="shared" si="21"/>
        <v>15804</v>
      </c>
      <c r="U33" s="10">
        <f t="shared" si="21"/>
        <v>7220</v>
      </c>
      <c r="V33" s="10">
        <f t="shared" si="21"/>
        <v>3096.5</v>
      </c>
      <c r="W33" s="10">
        <f t="shared" si="21"/>
        <v>3149.8</v>
      </c>
      <c r="X33" s="10">
        <f t="shared" si="21"/>
        <v>2060</v>
      </c>
      <c r="Y33" s="10">
        <f>SUM(Y34:Y39)</f>
        <v>4914</v>
      </c>
      <c r="Z33" s="10">
        <f>SUM(Z34:Z39)</f>
        <v>14136.1</v>
      </c>
      <c r="AA33" s="10">
        <f t="shared" ref="AA33:AY33" si="22">SUM(AA34:AA39)</f>
        <v>7942</v>
      </c>
      <c r="AB33" s="10">
        <f t="shared" si="22"/>
        <v>3994.8</v>
      </c>
      <c r="AC33" s="10">
        <f t="shared" si="22"/>
        <v>3119.3999999999996</v>
      </c>
      <c r="AD33" s="10">
        <f t="shared" si="22"/>
        <v>1428.9</v>
      </c>
      <c r="AE33" s="10">
        <f t="shared" si="22"/>
        <v>1752.5000000000002</v>
      </c>
      <c r="AF33" s="10">
        <f t="shared" si="22"/>
        <v>3239.3</v>
      </c>
      <c r="AG33" s="10">
        <f t="shared" si="22"/>
        <v>1733</v>
      </c>
      <c r="AH33" s="10">
        <f t="shared" si="22"/>
        <v>5275.3</v>
      </c>
      <c r="AI33" s="10">
        <f t="shared" si="22"/>
        <v>1307.0999999999999</v>
      </c>
      <c r="AJ33" s="10">
        <f t="shared" si="22"/>
        <v>1468</v>
      </c>
      <c r="AK33" s="10">
        <f t="shared" si="22"/>
        <v>2562.4</v>
      </c>
      <c r="AL33" s="10">
        <f t="shared" si="22"/>
        <v>5073</v>
      </c>
      <c r="AM33" s="10">
        <f t="shared" si="22"/>
        <v>895</v>
      </c>
      <c r="AN33" s="10">
        <f t="shared" si="22"/>
        <v>203</v>
      </c>
      <c r="AO33" s="10">
        <f t="shared" si="22"/>
        <v>450</v>
      </c>
      <c r="AP33" s="10">
        <f t="shared" si="22"/>
        <v>1214.3</v>
      </c>
      <c r="AQ33" s="10">
        <f t="shared" si="22"/>
        <v>6303.7</v>
      </c>
      <c r="AR33" s="10">
        <f>SUM(AR34:AR39)</f>
        <v>1104.8</v>
      </c>
      <c r="AS33" s="10">
        <f t="shared" si="22"/>
        <v>2506.9</v>
      </c>
      <c r="AT33" s="10">
        <f t="shared" si="22"/>
        <v>1012</v>
      </c>
      <c r="AU33" s="10">
        <f t="shared" si="22"/>
        <v>24734</v>
      </c>
      <c r="AV33" s="10">
        <f t="shared" si="22"/>
        <v>2340</v>
      </c>
      <c r="AW33" s="10">
        <f t="shared" si="22"/>
        <v>1652</v>
      </c>
      <c r="AX33" s="10">
        <f t="shared" si="22"/>
        <v>4165</v>
      </c>
      <c r="AY33" s="10">
        <f t="shared" si="22"/>
        <v>0</v>
      </c>
    </row>
    <row r="34" spans="1:51" x14ac:dyDescent="0.25">
      <c r="A34" s="4"/>
      <c r="B34" s="4"/>
      <c r="C34" s="4">
        <v>60051</v>
      </c>
      <c r="D34" s="214" t="s">
        <v>389</v>
      </c>
      <c r="E34" s="10">
        <v>69795</v>
      </c>
      <c r="F34" s="10">
        <v>8186.1</v>
      </c>
      <c r="G34" s="10">
        <v>61608.9</v>
      </c>
      <c r="H34" s="10">
        <v>250</v>
      </c>
      <c r="I34" s="10">
        <v>194.8</v>
      </c>
      <c r="J34" s="10">
        <v>300</v>
      </c>
      <c r="K34" s="10">
        <v>32.5</v>
      </c>
      <c r="L34" s="10">
        <v>421</v>
      </c>
      <c r="M34" s="10">
        <v>630</v>
      </c>
      <c r="N34" s="10">
        <v>45</v>
      </c>
      <c r="O34" s="10">
        <v>7365</v>
      </c>
      <c r="P34" s="10">
        <v>8754</v>
      </c>
      <c r="Q34" s="10">
        <v>320</v>
      </c>
      <c r="R34" s="10">
        <v>171</v>
      </c>
      <c r="S34" s="10">
        <v>1470</v>
      </c>
      <c r="T34" s="10">
        <v>880.4</v>
      </c>
      <c r="U34" s="10">
        <v>3500</v>
      </c>
      <c r="V34" s="10">
        <v>643.9</v>
      </c>
      <c r="W34" s="10">
        <v>354</v>
      </c>
      <c r="X34" s="10"/>
      <c r="Y34" s="10">
        <v>1700</v>
      </c>
      <c r="Z34" s="10">
        <v>3939.4</v>
      </c>
      <c r="AA34" s="10">
        <v>2782.5</v>
      </c>
      <c r="AB34" s="10">
        <v>481.7</v>
      </c>
      <c r="AC34" s="10">
        <v>781.9</v>
      </c>
      <c r="AD34" s="10">
        <v>96</v>
      </c>
      <c r="AE34" s="10">
        <v>898.2</v>
      </c>
      <c r="AF34" s="10">
        <v>217.4</v>
      </c>
      <c r="AG34" s="10">
        <v>370</v>
      </c>
      <c r="AH34" s="10">
        <v>290.60000000000002</v>
      </c>
      <c r="AI34" s="10">
        <v>111</v>
      </c>
      <c r="AJ34" s="10">
        <v>708</v>
      </c>
      <c r="AK34" s="10">
        <v>40</v>
      </c>
      <c r="AL34" s="10">
        <v>573</v>
      </c>
      <c r="AM34" s="10">
        <v>400</v>
      </c>
      <c r="AN34" s="10">
        <v>31</v>
      </c>
      <c r="AO34" s="10">
        <v>40</v>
      </c>
      <c r="AP34" s="10">
        <v>128</v>
      </c>
      <c r="AQ34" s="10">
        <v>55.9</v>
      </c>
      <c r="AR34" s="10">
        <v>355.1</v>
      </c>
      <c r="AS34" s="10">
        <v>108.6</v>
      </c>
      <c r="AT34" s="10">
        <v>220</v>
      </c>
      <c r="AU34" s="10">
        <v>19849</v>
      </c>
      <c r="AV34" s="10"/>
      <c r="AW34" s="10">
        <v>400</v>
      </c>
      <c r="AX34" s="10">
        <v>1700</v>
      </c>
      <c r="AY34" s="10"/>
    </row>
    <row r="35" spans="1:51" x14ac:dyDescent="0.25">
      <c r="A35" s="4"/>
      <c r="B35" s="4"/>
      <c r="C35" s="4">
        <v>60052</v>
      </c>
      <c r="D35" s="214" t="s">
        <v>390</v>
      </c>
      <c r="E35" s="10">
        <v>53202.1</v>
      </c>
      <c r="F35" s="10">
        <v>22979.1</v>
      </c>
      <c r="G35" s="10">
        <v>30223</v>
      </c>
      <c r="H35" s="10">
        <v>700</v>
      </c>
      <c r="I35" s="10">
        <v>4270</v>
      </c>
      <c r="J35" s="10">
        <v>400</v>
      </c>
      <c r="K35" s="10">
        <v>69</v>
      </c>
      <c r="L35" s="10">
        <v>1500</v>
      </c>
      <c r="M35" s="10">
        <v>220</v>
      </c>
      <c r="N35" s="10">
        <v>10</v>
      </c>
      <c r="O35" s="10">
        <v>160</v>
      </c>
      <c r="P35" s="10">
        <v>4066</v>
      </c>
      <c r="Q35" s="10">
        <v>400</v>
      </c>
      <c r="R35" s="10">
        <v>250</v>
      </c>
      <c r="S35" s="10">
        <v>730</v>
      </c>
      <c r="T35" s="10">
        <v>2120.4</v>
      </c>
      <c r="U35" s="10">
        <v>900</v>
      </c>
      <c r="V35" s="10">
        <v>511.6</v>
      </c>
      <c r="W35" s="10">
        <v>400.6</v>
      </c>
      <c r="X35" s="10">
        <v>500</v>
      </c>
      <c r="Y35" s="10">
        <v>300</v>
      </c>
      <c r="Z35" s="10">
        <v>1134.5999999999999</v>
      </c>
      <c r="AA35" s="10">
        <v>852.4</v>
      </c>
      <c r="AB35" s="10">
        <v>282.10000000000002</v>
      </c>
      <c r="AC35" s="10">
        <v>567.6</v>
      </c>
      <c r="AD35" s="10">
        <v>500</v>
      </c>
      <c r="AE35" s="10">
        <v>185.9</v>
      </c>
      <c r="AF35" s="10">
        <v>827.4</v>
      </c>
      <c r="AG35" s="10">
        <v>300</v>
      </c>
      <c r="AH35" s="10">
        <v>245.8</v>
      </c>
      <c r="AI35" s="10">
        <v>433.4</v>
      </c>
      <c r="AJ35" s="10">
        <v>280</v>
      </c>
      <c r="AK35" s="10">
        <v>700</v>
      </c>
      <c r="AL35" s="10">
        <v>1340</v>
      </c>
      <c r="AM35" s="10">
        <v>200</v>
      </c>
      <c r="AN35" s="10">
        <v>37.5</v>
      </c>
      <c r="AO35" s="10">
        <v>40</v>
      </c>
      <c r="AP35" s="10">
        <v>130.19999999999999</v>
      </c>
      <c r="AQ35" s="10">
        <v>409.8</v>
      </c>
      <c r="AR35" s="10">
        <v>76.5</v>
      </c>
      <c r="AS35" s="10">
        <v>12.2</v>
      </c>
      <c r="AT35" s="10">
        <v>180</v>
      </c>
      <c r="AU35" s="10">
        <v>1800</v>
      </c>
      <c r="AV35" s="10">
        <v>600</v>
      </c>
      <c r="AW35" s="10">
        <v>200</v>
      </c>
      <c r="AX35" s="10">
        <v>1380</v>
      </c>
      <c r="AY35" s="10"/>
    </row>
    <row r="36" spans="1:51" x14ac:dyDescent="0.25">
      <c r="A36" s="4"/>
      <c r="B36" s="4"/>
      <c r="C36" s="4">
        <v>60053</v>
      </c>
      <c r="D36" s="214" t="s">
        <v>391</v>
      </c>
      <c r="E36" s="10">
        <v>35557.9</v>
      </c>
      <c r="F36" s="10">
        <v>4916.8</v>
      </c>
      <c r="G36" s="10">
        <v>30641.1</v>
      </c>
      <c r="H36" s="10">
        <v>300</v>
      </c>
      <c r="I36" s="10">
        <v>369.4</v>
      </c>
      <c r="J36" s="10">
        <v>400</v>
      </c>
      <c r="K36" s="10">
        <v>9</v>
      </c>
      <c r="L36" s="10">
        <v>625</v>
      </c>
      <c r="M36" s="10">
        <v>40</v>
      </c>
      <c r="N36" s="10">
        <v>180</v>
      </c>
      <c r="O36" s="10">
        <v>1205</v>
      </c>
      <c r="P36" s="10">
        <v>7205</v>
      </c>
      <c r="Q36" s="10">
        <v>9813</v>
      </c>
      <c r="R36" s="10">
        <v>60</v>
      </c>
      <c r="S36" s="10">
        <v>760</v>
      </c>
      <c r="T36" s="10">
        <v>188.2</v>
      </c>
      <c r="U36" s="10">
        <v>200</v>
      </c>
      <c r="V36" s="10">
        <v>195</v>
      </c>
      <c r="W36" s="10">
        <v>152.4</v>
      </c>
      <c r="X36" s="10"/>
      <c r="Y36" s="10">
        <v>27</v>
      </c>
      <c r="Z36" s="10">
        <v>307.10000000000002</v>
      </c>
      <c r="AA36" s="10">
        <v>1497.2</v>
      </c>
      <c r="AB36" s="10">
        <v>2684.5</v>
      </c>
      <c r="AC36" s="10">
        <v>715.2</v>
      </c>
      <c r="AD36" s="10">
        <v>124.4</v>
      </c>
      <c r="AE36" s="10">
        <v>16.399999999999999</v>
      </c>
      <c r="AF36" s="10">
        <v>75.8</v>
      </c>
      <c r="AG36" s="10">
        <v>200</v>
      </c>
      <c r="AH36" s="10">
        <v>303.5</v>
      </c>
      <c r="AI36" s="10"/>
      <c r="AJ36" s="10">
        <v>10</v>
      </c>
      <c r="AK36" s="10">
        <v>98</v>
      </c>
      <c r="AL36" s="10">
        <v>61</v>
      </c>
      <c r="AM36" s="10">
        <v>10</v>
      </c>
      <c r="AN36" s="10">
        <v>12</v>
      </c>
      <c r="AO36" s="10">
        <v>40</v>
      </c>
      <c r="AP36" s="10">
        <v>61.1</v>
      </c>
      <c r="AQ36" s="10">
        <v>20</v>
      </c>
      <c r="AR36" s="10">
        <v>75.900000000000006</v>
      </c>
      <c r="AS36" s="10">
        <v>1361</v>
      </c>
      <c r="AT36" s="10">
        <v>42</v>
      </c>
      <c r="AU36" s="10">
        <v>800</v>
      </c>
      <c r="AV36" s="10">
        <v>160</v>
      </c>
      <c r="AW36" s="10">
        <v>162</v>
      </c>
      <c r="AX36" s="10">
        <v>75</v>
      </c>
      <c r="AY36" s="10"/>
    </row>
    <row r="37" spans="1:51" x14ac:dyDescent="0.25">
      <c r="A37" s="4"/>
      <c r="B37" s="4"/>
      <c r="C37" s="4">
        <v>60054</v>
      </c>
      <c r="D37" s="214" t="s">
        <v>392</v>
      </c>
      <c r="E37" s="10">
        <v>44544.5</v>
      </c>
      <c r="F37" s="10">
        <v>14259.5</v>
      </c>
      <c r="G37" s="10">
        <v>30285</v>
      </c>
      <c r="H37" s="10"/>
      <c r="I37" s="10">
        <v>533</v>
      </c>
      <c r="J37" s="10">
        <v>540</v>
      </c>
      <c r="K37" s="10"/>
      <c r="L37" s="10"/>
      <c r="M37" s="10"/>
      <c r="N37" s="10">
        <v>10</v>
      </c>
      <c r="O37" s="10"/>
      <c r="P37" s="10">
        <v>16126</v>
      </c>
      <c r="Q37" s="10">
        <v>890</v>
      </c>
      <c r="R37" s="10">
        <v>320</v>
      </c>
      <c r="S37" s="10">
        <v>685</v>
      </c>
      <c r="T37" s="10">
        <v>260</v>
      </c>
      <c r="U37" s="10">
        <v>620</v>
      </c>
      <c r="V37" s="10">
        <v>1288</v>
      </c>
      <c r="W37" s="10"/>
      <c r="X37" s="10">
        <v>480</v>
      </c>
      <c r="Y37" s="10">
        <v>987</v>
      </c>
      <c r="Z37" s="10">
        <v>956</v>
      </c>
      <c r="AA37" s="10">
        <v>24</v>
      </c>
      <c r="AB37" s="10">
        <v>90</v>
      </c>
      <c r="AC37" s="10">
        <v>72</v>
      </c>
      <c r="AD37" s="10">
        <v>210</v>
      </c>
      <c r="AE37" s="10">
        <v>225</v>
      </c>
      <c r="AF37" s="10">
        <v>225</v>
      </c>
      <c r="AG37" s="10">
        <v>513</v>
      </c>
      <c r="AH37" s="10">
        <v>484</v>
      </c>
      <c r="AI37" s="10">
        <v>120</v>
      </c>
      <c r="AJ37" s="10">
        <v>270</v>
      </c>
      <c r="AK37" s="10"/>
      <c r="AL37" s="10">
        <v>690</v>
      </c>
      <c r="AM37" s="10">
        <v>50</v>
      </c>
      <c r="AN37" s="10"/>
      <c r="AO37" s="10">
        <v>270</v>
      </c>
      <c r="AP37" s="10">
        <v>690</v>
      </c>
      <c r="AQ37" s="10">
        <v>690</v>
      </c>
      <c r="AR37" s="10">
        <v>210</v>
      </c>
      <c r="AS37" s="10">
        <v>2</v>
      </c>
      <c r="AT37" s="10">
        <v>270</v>
      </c>
      <c r="AU37" s="10">
        <v>35</v>
      </c>
      <c r="AV37" s="10">
        <v>1200</v>
      </c>
      <c r="AW37" s="10">
        <v>40</v>
      </c>
      <c r="AX37" s="10">
        <v>210</v>
      </c>
      <c r="AY37" s="10"/>
    </row>
    <row r="38" spans="1:51" x14ac:dyDescent="0.25">
      <c r="A38" s="4"/>
      <c r="B38" s="4"/>
      <c r="C38" s="4">
        <v>60055</v>
      </c>
      <c r="D38" s="214" t="s">
        <v>566</v>
      </c>
      <c r="E38" s="10">
        <v>210705.1</v>
      </c>
      <c r="F38" s="10">
        <v>20291.099999999999</v>
      </c>
      <c r="G38" s="10">
        <v>190414</v>
      </c>
      <c r="H38" s="10">
        <v>300</v>
      </c>
      <c r="I38" s="10">
        <v>1282</v>
      </c>
      <c r="J38" s="10">
        <v>300</v>
      </c>
      <c r="K38" s="10">
        <v>100</v>
      </c>
      <c r="L38" s="10">
        <v>1700</v>
      </c>
      <c r="M38" s="10">
        <v>610</v>
      </c>
      <c r="N38" s="10">
        <v>125</v>
      </c>
      <c r="O38" s="10"/>
      <c r="P38" s="10">
        <v>127594</v>
      </c>
      <c r="Q38" s="10">
        <v>1000</v>
      </c>
      <c r="R38" s="10">
        <v>427</v>
      </c>
      <c r="S38" s="10">
        <v>1562</v>
      </c>
      <c r="T38" s="10">
        <v>12264</v>
      </c>
      <c r="U38" s="10">
        <v>2000</v>
      </c>
      <c r="V38" s="10">
        <v>450</v>
      </c>
      <c r="W38" s="10">
        <v>2242.8000000000002</v>
      </c>
      <c r="X38" s="10">
        <v>1080</v>
      </c>
      <c r="Y38" s="10">
        <v>1900</v>
      </c>
      <c r="Z38" s="10">
        <v>7756.4</v>
      </c>
      <c r="AA38" s="10">
        <v>2775.4</v>
      </c>
      <c r="AB38" s="10">
        <v>451.3</v>
      </c>
      <c r="AC38" s="10">
        <v>908.5</v>
      </c>
      <c r="AD38" s="10">
        <v>318.5</v>
      </c>
      <c r="AE38" s="10">
        <v>427</v>
      </c>
      <c r="AF38" s="10">
        <v>1893.7</v>
      </c>
      <c r="AG38" s="10">
        <v>350</v>
      </c>
      <c r="AH38" s="10">
        <v>3946.4</v>
      </c>
      <c r="AI38" s="10">
        <v>642.70000000000005</v>
      </c>
      <c r="AJ38" s="10">
        <v>200</v>
      </c>
      <c r="AK38" s="10">
        <v>1724.4</v>
      </c>
      <c r="AL38" s="10">
        <v>2379</v>
      </c>
      <c r="AM38" s="10">
        <v>225</v>
      </c>
      <c r="AN38" s="10">
        <v>122.5</v>
      </c>
      <c r="AO38" s="10">
        <v>60</v>
      </c>
      <c r="AP38" s="10">
        <v>180</v>
      </c>
      <c r="AQ38" s="10">
        <v>5126</v>
      </c>
      <c r="AR38" s="10">
        <v>387.3</v>
      </c>
      <c r="AS38" s="10">
        <v>1023.1</v>
      </c>
      <c r="AT38" s="10">
        <v>300</v>
      </c>
      <c r="AU38" s="10">
        <v>2250</v>
      </c>
      <c r="AV38" s="10">
        <v>380</v>
      </c>
      <c r="AW38" s="10">
        <v>850</v>
      </c>
      <c r="AX38" s="10">
        <v>800</v>
      </c>
      <c r="AY38" s="10"/>
    </row>
    <row r="39" spans="1:51" x14ac:dyDescent="0.25">
      <c r="A39" s="4"/>
      <c r="B39" s="4"/>
      <c r="C39" s="4">
        <v>60058</v>
      </c>
      <c r="D39" s="214" t="s">
        <v>393</v>
      </c>
      <c r="E39" s="10">
        <v>43968.9</v>
      </c>
      <c r="F39" s="10">
        <v>42175.4</v>
      </c>
      <c r="G39" s="10">
        <v>1793.5</v>
      </c>
      <c r="H39" s="10"/>
      <c r="I39" s="10">
        <v>410</v>
      </c>
      <c r="J39" s="10"/>
      <c r="K39" s="10"/>
      <c r="L39" s="10">
        <v>900</v>
      </c>
      <c r="M39" s="10"/>
      <c r="N39" s="10"/>
      <c r="O39" s="10"/>
      <c r="P39" s="10"/>
      <c r="Q39" s="10"/>
      <c r="R39" s="10"/>
      <c r="S39" s="10"/>
      <c r="T39" s="10">
        <v>91</v>
      </c>
      <c r="U39" s="10"/>
      <c r="V39" s="10">
        <v>8</v>
      </c>
      <c r="W39" s="10"/>
      <c r="X39" s="10"/>
      <c r="Y39" s="10"/>
      <c r="Z39" s="10">
        <v>42.6</v>
      </c>
      <c r="AA39" s="10">
        <v>10.5</v>
      </c>
      <c r="AB39" s="10">
        <v>5.2</v>
      </c>
      <c r="AC39" s="10">
        <v>74.2</v>
      </c>
      <c r="AD39" s="10">
        <v>180</v>
      </c>
      <c r="AE39" s="10"/>
      <c r="AF39" s="10"/>
      <c r="AG39" s="10"/>
      <c r="AH39" s="10">
        <v>5</v>
      </c>
      <c r="AI39" s="10"/>
      <c r="AJ39" s="10"/>
      <c r="AK39" s="10"/>
      <c r="AL39" s="10">
        <v>30</v>
      </c>
      <c r="AM39" s="10">
        <v>10</v>
      </c>
      <c r="AN39" s="10"/>
      <c r="AO39" s="10"/>
      <c r="AP39" s="10">
        <v>25</v>
      </c>
      <c r="AQ39" s="10">
        <v>2</v>
      </c>
      <c r="AR39" s="10"/>
      <c r="AS39" s="10"/>
      <c r="AT39" s="10"/>
      <c r="AU39" s="10"/>
      <c r="AV39" s="10"/>
      <c r="AW39" s="10"/>
      <c r="AX39" s="10"/>
      <c r="AY39" s="10"/>
    </row>
    <row r="40" spans="1:51" x14ac:dyDescent="0.25">
      <c r="A40" s="4"/>
      <c r="B40" s="11">
        <v>6006</v>
      </c>
      <c r="C40" s="4"/>
      <c r="D40" s="224" t="s">
        <v>394</v>
      </c>
      <c r="E40" s="10">
        <f>SUM(E41:E43)</f>
        <v>163741.6</v>
      </c>
      <c r="F40" s="10">
        <f>SUM(F41:F43)</f>
        <v>46472.3</v>
      </c>
      <c r="G40" s="10">
        <f t="shared" ref="G40:X40" si="23">SUM(G41:G43)</f>
        <v>117269.3</v>
      </c>
      <c r="H40" s="10">
        <f t="shared" si="23"/>
        <v>1990</v>
      </c>
      <c r="I40" s="10">
        <f t="shared" si="23"/>
        <v>2255</v>
      </c>
      <c r="J40" s="10">
        <f t="shared" si="23"/>
        <v>1600</v>
      </c>
      <c r="K40" s="10">
        <f t="shared" si="23"/>
        <v>130</v>
      </c>
      <c r="L40" s="10">
        <f t="shared" si="23"/>
        <v>14000</v>
      </c>
      <c r="M40" s="10">
        <f t="shared" si="23"/>
        <v>1173</v>
      </c>
      <c r="N40" s="10">
        <f t="shared" si="23"/>
        <v>710</v>
      </c>
      <c r="O40" s="10">
        <f t="shared" si="23"/>
        <v>14900</v>
      </c>
      <c r="P40" s="10">
        <f t="shared" si="23"/>
        <v>18837</v>
      </c>
      <c r="Q40" s="10">
        <f t="shared" si="23"/>
        <v>1900</v>
      </c>
      <c r="R40" s="10">
        <f t="shared" si="23"/>
        <v>250</v>
      </c>
      <c r="S40" s="10">
        <f t="shared" si="23"/>
        <v>5096</v>
      </c>
      <c r="T40" s="10">
        <f t="shared" si="23"/>
        <v>11091.1</v>
      </c>
      <c r="U40" s="10">
        <f t="shared" si="23"/>
        <v>4936.6000000000004</v>
      </c>
      <c r="V40" s="10">
        <f t="shared" si="23"/>
        <v>4352.3999999999996</v>
      </c>
      <c r="W40" s="10">
        <f t="shared" si="23"/>
        <v>519.79999999999995</v>
      </c>
      <c r="X40" s="10">
        <f t="shared" si="23"/>
        <v>590</v>
      </c>
      <c r="Y40" s="10">
        <f>SUM(Y41:Y43)</f>
        <v>1401.7</v>
      </c>
      <c r="Z40" s="10">
        <f>SUM(Z41:Z43)</f>
        <v>2847.9</v>
      </c>
      <c r="AA40" s="10">
        <f t="shared" ref="AA40:AY40" si="24">SUM(AA41:AA43)</f>
        <v>5415.5</v>
      </c>
      <c r="AB40" s="10">
        <f t="shared" si="24"/>
        <v>1624.5</v>
      </c>
      <c r="AC40" s="10">
        <f t="shared" si="24"/>
        <v>2345.6000000000004</v>
      </c>
      <c r="AD40" s="10">
        <f t="shared" si="24"/>
        <v>1170</v>
      </c>
      <c r="AE40" s="10">
        <f t="shared" si="24"/>
        <v>1015</v>
      </c>
      <c r="AF40" s="10">
        <f t="shared" si="24"/>
        <v>587</v>
      </c>
      <c r="AG40" s="10">
        <f t="shared" si="24"/>
        <v>1316.8</v>
      </c>
      <c r="AH40" s="10">
        <f t="shared" si="24"/>
        <v>1412</v>
      </c>
      <c r="AI40" s="10">
        <f t="shared" si="24"/>
        <v>715.5</v>
      </c>
      <c r="AJ40" s="10">
        <f t="shared" si="24"/>
        <v>380</v>
      </c>
      <c r="AK40" s="10">
        <f t="shared" si="24"/>
        <v>1359</v>
      </c>
      <c r="AL40" s="10">
        <f t="shared" si="24"/>
        <v>644.4</v>
      </c>
      <c r="AM40" s="10">
        <f t="shared" si="24"/>
        <v>215</v>
      </c>
      <c r="AN40" s="10">
        <f t="shared" si="24"/>
        <v>210</v>
      </c>
      <c r="AO40" s="10">
        <f t="shared" si="24"/>
        <v>83</v>
      </c>
      <c r="AP40" s="10">
        <f t="shared" si="24"/>
        <v>625</v>
      </c>
      <c r="AQ40" s="10">
        <f t="shared" si="24"/>
        <v>860</v>
      </c>
      <c r="AR40" s="10">
        <f t="shared" si="24"/>
        <v>1186</v>
      </c>
      <c r="AS40" s="10">
        <f t="shared" si="24"/>
        <v>2303.5</v>
      </c>
      <c r="AT40" s="10">
        <f t="shared" si="24"/>
        <v>198</v>
      </c>
      <c r="AU40" s="10">
        <f t="shared" si="24"/>
        <v>3320</v>
      </c>
      <c r="AV40" s="10">
        <f t="shared" si="24"/>
        <v>400</v>
      </c>
      <c r="AW40" s="10">
        <f t="shared" si="24"/>
        <v>380</v>
      </c>
      <c r="AX40" s="10">
        <f t="shared" si="24"/>
        <v>923</v>
      </c>
      <c r="AY40" s="10">
        <f t="shared" si="24"/>
        <v>0</v>
      </c>
    </row>
    <row r="41" spans="1:51" x14ac:dyDescent="0.25">
      <c r="A41" s="4"/>
      <c r="B41" s="4"/>
      <c r="C41" s="4">
        <v>60061</v>
      </c>
      <c r="D41" s="214" t="s">
        <v>395</v>
      </c>
      <c r="E41" s="10">
        <v>143737</v>
      </c>
      <c r="F41" s="10">
        <v>39216.9</v>
      </c>
      <c r="G41" s="10">
        <v>104520.1</v>
      </c>
      <c r="H41" s="10">
        <v>1465</v>
      </c>
      <c r="I41" s="10">
        <v>2000</v>
      </c>
      <c r="J41" s="10">
        <v>1500</v>
      </c>
      <c r="K41" s="10">
        <v>120</v>
      </c>
      <c r="L41" s="10">
        <v>13600</v>
      </c>
      <c r="M41" s="10">
        <v>1123</v>
      </c>
      <c r="N41" s="10">
        <v>650</v>
      </c>
      <c r="O41" s="10">
        <v>13000</v>
      </c>
      <c r="P41" s="10">
        <v>15991</v>
      </c>
      <c r="Q41" s="10">
        <v>1500</v>
      </c>
      <c r="R41" s="10">
        <v>242</v>
      </c>
      <c r="S41" s="10">
        <v>3201</v>
      </c>
      <c r="T41" s="10">
        <v>10470.4</v>
      </c>
      <c r="U41" s="10">
        <v>4836.6000000000004</v>
      </c>
      <c r="V41" s="10">
        <v>3924</v>
      </c>
      <c r="W41" s="10">
        <v>501.2</v>
      </c>
      <c r="X41" s="10">
        <v>545</v>
      </c>
      <c r="Y41" s="10">
        <v>1337</v>
      </c>
      <c r="Z41" s="10">
        <v>2382.8000000000002</v>
      </c>
      <c r="AA41" s="10">
        <v>4769</v>
      </c>
      <c r="AB41" s="10">
        <v>1354.5</v>
      </c>
      <c r="AC41" s="10">
        <v>2138.3000000000002</v>
      </c>
      <c r="AD41" s="10">
        <v>1000</v>
      </c>
      <c r="AE41" s="10">
        <v>1000</v>
      </c>
      <c r="AF41" s="10">
        <v>567</v>
      </c>
      <c r="AG41" s="10">
        <v>1196</v>
      </c>
      <c r="AH41" s="10">
        <v>1362</v>
      </c>
      <c r="AI41" s="10">
        <v>601</v>
      </c>
      <c r="AJ41" s="10">
        <v>330</v>
      </c>
      <c r="AK41" s="10">
        <v>1284</v>
      </c>
      <c r="AL41" s="10">
        <v>540</v>
      </c>
      <c r="AM41" s="10">
        <v>200</v>
      </c>
      <c r="AN41" s="10">
        <v>180</v>
      </c>
      <c r="AO41" s="10">
        <v>80</v>
      </c>
      <c r="AP41" s="10">
        <v>610</v>
      </c>
      <c r="AQ41" s="10">
        <v>835</v>
      </c>
      <c r="AR41" s="10">
        <v>1130</v>
      </c>
      <c r="AS41" s="10">
        <v>2188.3000000000002</v>
      </c>
      <c r="AT41" s="10">
        <v>180</v>
      </c>
      <c r="AU41" s="10">
        <v>3000</v>
      </c>
      <c r="AV41" s="10">
        <v>350</v>
      </c>
      <c r="AW41" s="10">
        <v>350</v>
      </c>
      <c r="AX41" s="10">
        <v>886</v>
      </c>
      <c r="AY41" s="10"/>
    </row>
    <row r="42" spans="1:51" x14ac:dyDescent="0.25">
      <c r="A42" s="4"/>
      <c r="B42" s="4"/>
      <c r="C42" s="4">
        <v>60062</v>
      </c>
      <c r="D42" s="214" t="s">
        <v>396</v>
      </c>
      <c r="E42" s="10">
        <v>18522</v>
      </c>
      <c r="F42" s="10">
        <v>6505.8</v>
      </c>
      <c r="G42" s="10">
        <v>12016.2</v>
      </c>
      <c r="H42" s="10">
        <v>525</v>
      </c>
      <c r="I42" s="10">
        <v>255</v>
      </c>
      <c r="J42" s="10">
        <v>100</v>
      </c>
      <c r="K42" s="10">
        <v>10</v>
      </c>
      <c r="L42" s="10">
        <v>400</v>
      </c>
      <c r="M42" s="10">
        <v>50</v>
      </c>
      <c r="N42" s="10">
        <v>60</v>
      </c>
      <c r="O42" s="10">
        <v>1900</v>
      </c>
      <c r="P42" s="10">
        <v>2846</v>
      </c>
      <c r="Q42" s="10">
        <v>400</v>
      </c>
      <c r="R42" s="10">
        <v>8</v>
      </c>
      <c r="S42" s="10">
        <v>1191</v>
      </c>
      <c r="T42" s="10">
        <v>620.70000000000005</v>
      </c>
      <c r="U42" s="10">
        <v>100</v>
      </c>
      <c r="V42" s="10">
        <v>428.4</v>
      </c>
      <c r="W42" s="10">
        <v>18.600000000000001</v>
      </c>
      <c r="X42" s="10">
        <v>45</v>
      </c>
      <c r="Y42" s="10">
        <v>64.7</v>
      </c>
      <c r="Z42" s="10">
        <v>465.1</v>
      </c>
      <c r="AA42" s="10">
        <v>646.5</v>
      </c>
      <c r="AB42" s="10">
        <v>270</v>
      </c>
      <c r="AC42" s="10">
        <v>207.3</v>
      </c>
      <c r="AD42" s="10">
        <v>170</v>
      </c>
      <c r="AE42" s="10">
        <v>15</v>
      </c>
      <c r="AF42" s="10">
        <v>20</v>
      </c>
      <c r="AG42" s="10">
        <v>111.8</v>
      </c>
      <c r="AH42" s="10">
        <v>50</v>
      </c>
      <c r="AI42" s="10">
        <v>114.5</v>
      </c>
      <c r="AJ42" s="10">
        <v>50</v>
      </c>
      <c r="AK42" s="10">
        <v>75</v>
      </c>
      <c r="AL42" s="10">
        <v>104.4</v>
      </c>
      <c r="AM42" s="10">
        <v>15</v>
      </c>
      <c r="AN42" s="10">
        <v>30</v>
      </c>
      <c r="AO42" s="10">
        <v>3</v>
      </c>
      <c r="AP42" s="10">
        <v>15</v>
      </c>
      <c r="AQ42" s="10">
        <v>25</v>
      </c>
      <c r="AR42" s="10">
        <v>56</v>
      </c>
      <c r="AS42" s="10">
        <v>115.2</v>
      </c>
      <c r="AT42" s="10">
        <v>18</v>
      </c>
      <c r="AU42" s="10">
        <v>300</v>
      </c>
      <c r="AV42" s="10">
        <v>50</v>
      </c>
      <c r="AW42" s="10">
        <v>30</v>
      </c>
      <c r="AX42" s="10">
        <v>37</v>
      </c>
      <c r="AY42" s="10"/>
    </row>
    <row r="43" spans="1:51" x14ac:dyDescent="0.25">
      <c r="A43" s="4"/>
      <c r="B43" s="4"/>
      <c r="C43" s="4">
        <v>60068</v>
      </c>
      <c r="D43" s="214" t="s">
        <v>393</v>
      </c>
      <c r="E43" s="10">
        <v>1482.6</v>
      </c>
      <c r="F43" s="10">
        <v>749.6</v>
      </c>
      <c r="G43" s="10">
        <v>733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704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>
        <v>9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>
        <v>20</v>
      </c>
      <c r="AV43" s="10"/>
      <c r="AW43" s="10"/>
      <c r="AX43" s="10"/>
      <c r="AY43" s="10"/>
    </row>
    <row r="44" spans="1:51" x14ac:dyDescent="0.25">
      <c r="A44" s="12"/>
      <c r="B44" s="12">
        <v>6007</v>
      </c>
      <c r="C44" s="12"/>
      <c r="D44" s="224" t="s">
        <v>397</v>
      </c>
      <c r="E44" s="13">
        <f>SUM(E45:E47)</f>
        <v>166620.29999999999</v>
      </c>
      <c r="F44" s="13">
        <f t="shared" ref="F44:G44" si="25">SUM(F45:F47)</f>
        <v>8356.6</v>
      </c>
      <c r="G44" s="13">
        <f t="shared" si="25"/>
        <v>158263.70000000001</v>
      </c>
      <c r="H44" s="13"/>
      <c r="I44" s="13"/>
      <c r="J44" s="13"/>
      <c r="K44" s="13"/>
      <c r="L44" s="13"/>
      <c r="M44" s="13"/>
      <c r="N44" s="13"/>
      <c r="O44" s="13">
        <f>SUM(O45:O47)</f>
        <v>1050</v>
      </c>
      <c r="P44" s="13">
        <f t="shared" ref="P44:AY44" si="26">SUM(P45:P47)</f>
        <v>1230</v>
      </c>
      <c r="Q44" s="13">
        <f t="shared" si="26"/>
        <v>0</v>
      </c>
      <c r="R44" s="13">
        <f t="shared" si="26"/>
        <v>0</v>
      </c>
      <c r="S44" s="13">
        <f t="shared" si="26"/>
        <v>0</v>
      </c>
      <c r="T44" s="13">
        <f t="shared" si="26"/>
        <v>0.4</v>
      </c>
      <c r="U44" s="13">
        <f t="shared" si="26"/>
        <v>0</v>
      </c>
      <c r="V44" s="13">
        <f t="shared" si="26"/>
        <v>150336</v>
      </c>
      <c r="W44" s="13">
        <f t="shared" si="26"/>
        <v>7.3</v>
      </c>
      <c r="X44" s="13">
        <f t="shared" si="26"/>
        <v>0</v>
      </c>
      <c r="Y44" s="13">
        <f t="shared" si="26"/>
        <v>3600</v>
      </c>
      <c r="Z44" s="13">
        <f t="shared" si="26"/>
        <v>10</v>
      </c>
      <c r="AA44" s="13">
        <f t="shared" si="26"/>
        <v>39.6</v>
      </c>
      <c r="AB44" s="13">
        <f t="shared" si="26"/>
        <v>30.7</v>
      </c>
      <c r="AC44" s="13">
        <f t="shared" si="26"/>
        <v>1634.6999999999998</v>
      </c>
      <c r="AD44" s="13">
        <f t="shared" si="26"/>
        <v>0</v>
      </c>
      <c r="AE44" s="13">
        <f t="shared" si="26"/>
        <v>300</v>
      </c>
      <c r="AF44" s="13">
        <f t="shared" si="26"/>
        <v>0</v>
      </c>
      <c r="AG44" s="13">
        <f t="shared" si="26"/>
        <v>0</v>
      </c>
      <c r="AH44" s="13">
        <f t="shared" si="26"/>
        <v>0</v>
      </c>
      <c r="AI44" s="13">
        <f t="shared" si="26"/>
        <v>0</v>
      </c>
      <c r="AJ44" s="13">
        <f t="shared" si="26"/>
        <v>0</v>
      </c>
      <c r="AK44" s="13">
        <f t="shared" si="26"/>
        <v>0</v>
      </c>
      <c r="AL44" s="13">
        <f t="shared" si="26"/>
        <v>0</v>
      </c>
      <c r="AM44" s="13">
        <f t="shared" si="26"/>
        <v>0</v>
      </c>
      <c r="AN44" s="13">
        <f t="shared" si="26"/>
        <v>0</v>
      </c>
      <c r="AO44" s="13">
        <f t="shared" si="26"/>
        <v>0</v>
      </c>
      <c r="AP44" s="13">
        <f t="shared" si="26"/>
        <v>0</v>
      </c>
      <c r="AQ44" s="13">
        <f t="shared" si="26"/>
        <v>0</v>
      </c>
      <c r="AR44" s="13">
        <f t="shared" si="26"/>
        <v>0</v>
      </c>
      <c r="AS44" s="13">
        <f t="shared" si="26"/>
        <v>0</v>
      </c>
      <c r="AT44" s="13">
        <f t="shared" si="26"/>
        <v>0</v>
      </c>
      <c r="AU44" s="13">
        <f t="shared" si="26"/>
        <v>0</v>
      </c>
      <c r="AV44" s="13">
        <f t="shared" si="26"/>
        <v>25</v>
      </c>
      <c r="AW44" s="13">
        <f t="shared" si="26"/>
        <v>0</v>
      </c>
      <c r="AX44" s="13">
        <f t="shared" si="26"/>
        <v>0</v>
      </c>
      <c r="AY44" s="13">
        <f t="shared" si="26"/>
        <v>0</v>
      </c>
    </row>
    <row r="45" spans="1:51" x14ac:dyDescent="0.25">
      <c r="A45" s="4"/>
      <c r="B45" s="4"/>
      <c r="C45" s="4">
        <v>60071</v>
      </c>
      <c r="D45" s="214" t="s">
        <v>398</v>
      </c>
      <c r="E45" s="10">
        <v>2759.4</v>
      </c>
      <c r="F45" s="10">
        <v>2192.9</v>
      </c>
      <c r="G45" s="10">
        <v>566.5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>
        <v>520</v>
      </c>
      <c r="W45" s="10"/>
      <c r="X45" s="10"/>
      <c r="Y45" s="10"/>
      <c r="Z45" s="10"/>
      <c r="AA45" s="10">
        <v>5</v>
      </c>
      <c r="AB45" s="10">
        <v>2.9</v>
      </c>
      <c r="AC45" s="10">
        <v>38.6</v>
      </c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x14ac:dyDescent="0.25">
      <c r="A46" s="4"/>
      <c r="B46" s="4"/>
      <c r="C46" s="4">
        <v>60072</v>
      </c>
      <c r="D46" s="214" t="s">
        <v>399</v>
      </c>
      <c r="E46" s="14">
        <v>161007.4</v>
      </c>
      <c r="F46" s="10">
        <v>5628.2</v>
      </c>
      <c r="G46" s="10">
        <v>155379.20000000001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>
        <v>0.4</v>
      </c>
      <c r="U46" s="10"/>
      <c r="V46" s="10">
        <v>149816</v>
      </c>
      <c r="W46" s="10"/>
      <c r="X46" s="10"/>
      <c r="Y46" s="10">
        <v>3600</v>
      </c>
      <c r="Z46" s="10">
        <v>10</v>
      </c>
      <c r="AA46" s="10">
        <v>32.9</v>
      </c>
      <c r="AB46" s="10">
        <v>23.8</v>
      </c>
      <c r="AC46" s="10">
        <v>1596.1</v>
      </c>
      <c r="AD46" s="10"/>
      <c r="AE46" s="10">
        <v>300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x14ac:dyDescent="0.25">
      <c r="A47" s="4"/>
      <c r="B47" s="4"/>
      <c r="C47" s="4">
        <v>60078</v>
      </c>
      <c r="D47" s="217" t="s">
        <v>400</v>
      </c>
      <c r="E47" s="10">
        <v>2853.5</v>
      </c>
      <c r="F47" s="10">
        <v>535.5</v>
      </c>
      <c r="G47" s="10">
        <v>2318</v>
      </c>
      <c r="H47" s="10"/>
      <c r="I47" s="10"/>
      <c r="J47" s="10"/>
      <c r="K47" s="10"/>
      <c r="L47" s="10"/>
      <c r="M47" s="10"/>
      <c r="N47" s="10"/>
      <c r="O47" s="10">
        <v>1050</v>
      </c>
      <c r="P47" s="10">
        <v>1230</v>
      </c>
      <c r="Q47" s="10"/>
      <c r="R47" s="10"/>
      <c r="S47" s="10"/>
      <c r="T47" s="10"/>
      <c r="U47" s="10"/>
      <c r="V47" s="10"/>
      <c r="W47" s="10">
        <v>7.3</v>
      </c>
      <c r="X47" s="10"/>
      <c r="Y47" s="10"/>
      <c r="Z47" s="10"/>
      <c r="AA47" s="10">
        <v>1.7</v>
      </c>
      <c r="AB47" s="10">
        <v>4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>
        <v>25</v>
      </c>
      <c r="AW47" s="10"/>
      <c r="AX47" s="10"/>
      <c r="AY47" s="10"/>
    </row>
    <row r="48" spans="1:51" x14ac:dyDescent="0.25">
      <c r="A48" s="4"/>
      <c r="B48" s="4">
        <v>6098</v>
      </c>
      <c r="C48" s="4"/>
      <c r="D48" s="224" t="s">
        <v>371</v>
      </c>
      <c r="E48" s="10">
        <f>SUM(E49)</f>
        <v>3177.8</v>
      </c>
      <c r="F48" s="10">
        <f t="shared" ref="F48:G48" si="27">SUM(F49)</f>
        <v>10.8</v>
      </c>
      <c r="G48" s="10">
        <f t="shared" si="27"/>
        <v>3167</v>
      </c>
      <c r="H48" s="15"/>
      <c r="I48" s="15"/>
      <c r="J48" s="15"/>
      <c r="K48" s="15"/>
      <c r="L48" s="15"/>
      <c r="M48" s="15"/>
      <c r="N48" s="15"/>
      <c r="O48" s="15">
        <f>SUM(O49:O49)</f>
        <v>2165</v>
      </c>
      <c r="P48" s="15"/>
      <c r="Q48" s="15"/>
      <c r="R48" s="15"/>
      <c r="S48" s="15"/>
      <c r="T48" s="10">
        <f>SUM(T49:T49)</f>
        <v>355.7</v>
      </c>
      <c r="U48" s="10">
        <f t="shared" ref="U48:AY48" si="28">SUM(U49:U49)</f>
        <v>0</v>
      </c>
      <c r="V48" s="10">
        <f t="shared" si="28"/>
        <v>0</v>
      </c>
      <c r="W48" s="10">
        <f t="shared" si="28"/>
        <v>37.299999999999997</v>
      </c>
      <c r="X48" s="10">
        <f t="shared" si="28"/>
        <v>0</v>
      </c>
      <c r="Y48" s="10">
        <f t="shared" si="28"/>
        <v>0</v>
      </c>
      <c r="Z48" s="10">
        <f t="shared" si="28"/>
        <v>10</v>
      </c>
      <c r="AA48" s="10">
        <f t="shared" si="28"/>
        <v>0</v>
      </c>
      <c r="AB48" s="10">
        <f t="shared" si="28"/>
        <v>0</v>
      </c>
      <c r="AC48" s="10">
        <f t="shared" si="28"/>
        <v>0</v>
      </c>
      <c r="AD48" s="10">
        <f t="shared" si="28"/>
        <v>0</v>
      </c>
      <c r="AE48" s="10">
        <f t="shared" si="28"/>
        <v>0</v>
      </c>
      <c r="AF48" s="10">
        <f t="shared" si="28"/>
        <v>0</v>
      </c>
      <c r="AG48" s="10">
        <f t="shared" si="28"/>
        <v>0</v>
      </c>
      <c r="AH48" s="10">
        <f t="shared" si="28"/>
        <v>0</v>
      </c>
      <c r="AI48" s="10">
        <f t="shared" si="28"/>
        <v>0</v>
      </c>
      <c r="AJ48" s="10">
        <f t="shared" si="28"/>
        <v>0</v>
      </c>
      <c r="AK48" s="10">
        <f t="shared" si="28"/>
        <v>0</v>
      </c>
      <c r="AL48" s="10">
        <f t="shared" si="28"/>
        <v>0</v>
      </c>
      <c r="AM48" s="10">
        <f t="shared" si="28"/>
        <v>0</v>
      </c>
      <c r="AN48" s="10">
        <f t="shared" si="28"/>
        <v>0</v>
      </c>
      <c r="AO48" s="10">
        <f t="shared" si="28"/>
        <v>0</v>
      </c>
      <c r="AP48" s="10">
        <f t="shared" si="28"/>
        <v>0</v>
      </c>
      <c r="AQ48" s="10">
        <f t="shared" si="28"/>
        <v>69</v>
      </c>
      <c r="AR48" s="10">
        <f t="shared" si="28"/>
        <v>0</v>
      </c>
      <c r="AS48" s="10">
        <f t="shared" si="28"/>
        <v>0</v>
      </c>
      <c r="AT48" s="10">
        <f t="shared" si="28"/>
        <v>0</v>
      </c>
      <c r="AU48" s="10">
        <f t="shared" si="28"/>
        <v>0</v>
      </c>
      <c r="AV48" s="10">
        <f t="shared" si="28"/>
        <v>0</v>
      </c>
      <c r="AW48" s="10">
        <f t="shared" si="28"/>
        <v>0</v>
      </c>
      <c r="AX48" s="10">
        <f t="shared" si="28"/>
        <v>530</v>
      </c>
      <c r="AY48" s="10">
        <f t="shared" si="28"/>
        <v>0</v>
      </c>
    </row>
    <row r="49" spans="1:51" x14ac:dyDescent="0.25">
      <c r="A49" s="4"/>
      <c r="C49" s="4">
        <v>60981</v>
      </c>
      <c r="D49" s="214" t="s">
        <v>371</v>
      </c>
      <c r="E49" s="10">
        <v>3177.8</v>
      </c>
      <c r="F49" s="10">
        <v>10.8</v>
      </c>
      <c r="G49" s="10">
        <v>3167</v>
      </c>
      <c r="H49" s="16"/>
      <c r="I49" s="16"/>
      <c r="J49" s="16"/>
      <c r="K49" s="16"/>
      <c r="L49" s="16"/>
      <c r="M49" s="16"/>
      <c r="N49" s="16"/>
      <c r="O49" s="10">
        <v>2165</v>
      </c>
      <c r="P49" s="16"/>
      <c r="Q49" s="16"/>
      <c r="R49" s="16"/>
      <c r="S49" s="16"/>
      <c r="T49" s="16">
        <v>355.7</v>
      </c>
      <c r="U49" s="16"/>
      <c r="V49" s="16"/>
      <c r="W49" s="16">
        <v>37.299999999999997</v>
      </c>
      <c r="X49" s="16"/>
      <c r="Y49" s="16"/>
      <c r="Z49" s="23">
        <v>10</v>
      </c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0">
        <v>69</v>
      </c>
      <c r="AR49" s="16"/>
      <c r="AS49" s="16"/>
      <c r="AT49" s="16"/>
      <c r="AU49" s="16"/>
      <c r="AV49" s="16"/>
      <c r="AW49" s="16"/>
      <c r="AX49" s="10">
        <v>530</v>
      </c>
      <c r="AY49" s="16"/>
    </row>
    <row r="50" spans="1:51" x14ac:dyDescent="0.25">
      <c r="A50" s="1">
        <v>61</v>
      </c>
      <c r="B50" s="1"/>
      <c r="C50" s="1"/>
      <c r="D50" s="224" t="s">
        <v>401</v>
      </c>
      <c r="E50" s="17">
        <f>SUM(E51,E55,E58,E62,E65,E74,E79,E84,E87,E92,E101,E106,E111,E116,E120,E122)</f>
        <v>1885628.5000000002</v>
      </c>
      <c r="F50" s="17">
        <f t="shared" ref="F50:X50" si="29">SUM(F51,F55,F58,F62,F65,F74,F79,F84,F87,F92,F101,F106,F111,F116,F120,F122)</f>
        <v>434877.9</v>
      </c>
      <c r="G50" s="17">
        <f t="shared" si="29"/>
        <v>1450750.5999999999</v>
      </c>
      <c r="H50" s="17">
        <f t="shared" si="29"/>
        <v>16829</v>
      </c>
      <c r="I50" s="17">
        <f t="shared" si="29"/>
        <v>64370</v>
      </c>
      <c r="J50" s="17">
        <f t="shared" si="29"/>
        <v>25728</v>
      </c>
      <c r="K50" s="17">
        <f t="shared" si="29"/>
        <v>2004</v>
      </c>
      <c r="L50" s="17">
        <f t="shared" si="29"/>
        <v>36906</v>
      </c>
      <c r="M50" s="17">
        <f t="shared" si="29"/>
        <v>10722.000000000002</v>
      </c>
      <c r="N50" s="17">
        <f t="shared" si="29"/>
        <v>7438</v>
      </c>
      <c r="O50" s="17">
        <f t="shared" si="29"/>
        <v>40738</v>
      </c>
      <c r="P50" s="17">
        <f t="shared" si="29"/>
        <v>63396</v>
      </c>
      <c r="Q50" s="17">
        <f t="shared" si="29"/>
        <v>15292</v>
      </c>
      <c r="R50" s="17">
        <f t="shared" si="29"/>
        <v>8685</v>
      </c>
      <c r="S50" s="17">
        <f t="shared" si="29"/>
        <v>71249</v>
      </c>
      <c r="T50" s="17">
        <f t="shared" si="29"/>
        <v>67144.599999999991</v>
      </c>
      <c r="U50" s="17">
        <f t="shared" si="29"/>
        <v>14192</v>
      </c>
      <c r="V50" s="17">
        <f t="shared" si="29"/>
        <v>31303</v>
      </c>
      <c r="W50" s="17">
        <f t="shared" si="29"/>
        <v>10184.000000000002</v>
      </c>
      <c r="X50" s="17">
        <f t="shared" si="29"/>
        <v>17284.5</v>
      </c>
      <c r="Y50" s="17">
        <f>SUM(Y51,Y55,Y58,Y62,Y65,Y74,Y79,Y84,Y87,Y92,Y101,Y106,Y111,Y116,Y120,Y122)</f>
        <v>43480</v>
      </c>
      <c r="Z50" s="17">
        <f>SUM(Z51,Z55,Z58,Z62,Z65,Z74,Z79,Z84,Z87,Z92,Z101,Z106,Z111,Z116,Z120,Z122)</f>
        <v>74052.899999999994</v>
      </c>
      <c r="AA50" s="17">
        <f t="shared" ref="AA50:AY50" si="30">SUM(AA51,AA55,AA58,AA62,AA65,AA74,AA79,AA84,AA87,AA92,AA101,AA106,AA111,AA116,AA120,AA122)</f>
        <v>15471</v>
      </c>
      <c r="AB50" s="17">
        <f t="shared" si="30"/>
        <v>12857.699999999999</v>
      </c>
      <c r="AC50" s="17">
        <f t="shared" si="30"/>
        <v>53304</v>
      </c>
      <c r="AD50" s="17">
        <f t="shared" si="30"/>
        <v>12936.1</v>
      </c>
      <c r="AE50" s="17">
        <f t="shared" si="30"/>
        <v>15418</v>
      </c>
      <c r="AF50" s="17">
        <f t="shared" si="30"/>
        <v>120662.5</v>
      </c>
      <c r="AG50" s="17">
        <f t="shared" si="30"/>
        <v>7760</v>
      </c>
      <c r="AH50" s="17">
        <f t="shared" si="30"/>
        <v>14216.1</v>
      </c>
      <c r="AI50" s="17">
        <f t="shared" si="30"/>
        <v>4534.3</v>
      </c>
      <c r="AJ50" s="17">
        <f t="shared" si="30"/>
        <v>10950</v>
      </c>
      <c r="AK50" s="17">
        <f t="shared" si="30"/>
        <v>293994.7</v>
      </c>
      <c r="AL50" s="17">
        <f t="shared" si="30"/>
        <v>19119.999999999996</v>
      </c>
      <c r="AM50" s="17">
        <f t="shared" si="30"/>
        <v>1418</v>
      </c>
      <c r="AN50" s="17">
        <f t="shared" si="30"/>
        <v>870</v>
      </c>
      <c r="AO50" s="17">
        <f t="shared" si="30"/>
        <v>1244</v>
      </c>
      <c r="AP50" s="17">
        <f t="shared" si="30"/>
        <v>32577</v>
      </c>
      <c r="AQ50" s="17">
        <f t="shared" si="30"/>
        <v>17651</v>
      </c>
      <c r="AR50" s="17">
        <f t="shared" si="30"/>
        <v>88410</v>
      </c>
      <c r="AS50" s="17">
        <f t="shared" si="30"/>
        <v>33309</v>
      </c>
      <c r="AT50" s="17">
        <f t="shared" si="30"/>
        <v>3455.0000000000005</v>
      </c>
      <c r="AU50" s="17">
        <f t="shared" si="30"/>
        <v>30334</v>
      </c>
      <c r="AV50" s="17">
        <f t="shared" si="30"/>
        <v>18669</v>
      </c>
      <c r="AW50" s="17">
        <f t="shared" si="30"/>
        <v>7147</v>
      </c>
      <c r="AX50" s="17">
        <f t="shared" si="30"/>
        <v>13444.199999999999</v>
      </c>
      <c r="AY50" s="17">
        <f t="shared" si="30"/>
        <v>0</v>
      </c>
    </row>
    <row r="51" spans="1:51" x14ac:dyDescent="0.25">
      <c r="A51" s="4"/>
      <c r="B51" s="4">
        <v>6101</v>
      </c>
      <c r="C51" s="4"/>
      <c r="D51" s="224" t="s">
        <v>402</v>
      </c>
      <c r="E51" s="10">
        <f t="shared" ref="E51:R51" si="31">SUM(E52:E54)</f>
        <v>9273.2999999999993</v>
      </c>
      <c r="F51" s="10">
        <f t="shared" si="31"/>
        <v>348.09999999999997</v>
      </c>
      <c r="G51" s="10">
        <f t="shared" si="31"/>
        <v>8925.2000000000007</v>
      </c>
      <c r="H51" s="10">
        <f t="shared" si="31"/>
        <v>24</v>
      </c>
      <c r="I51" s="10">
        <f t="shared" si="31"/>
        <v>0</v>
      </c>
      <c r="J51" s="10">
        <f t="shared" si="31"/>
        <v>0</v>
      </c>
      <c r="K51" s="10">
        <f t="shared" si="31"/>
        <v>0</v>
      </c>
      <c r="L51" s="10">
        <f t="shared" si="31"/>
        <v>5320</v>
      </c>
      <c r="M51" s="10">
        <f t="shared" si="31"/>
        <v>288</v>
      </c>
      <c r="N51" s="10">
        <f t="shared" si="31"/>
        <v>120</v>
      </c>
      <c r="O51" s="10">
        <f t="shared" si="31"/>
        <v>0</v>
      </c>
      <c r="P51" s="10">
        <f t="shared" si="31"/>
        <v>260</v>
      </c>
      <c r="Q51" s="10">
        <f t="shared" si="31"/>
        <v>0</v>
      </c>
      <c r="R51" s="10">
        <f t="shared" si="31"/>
        <v>0</v>
      </c>
      <c r="S51" s="10">
        <f>SUM(S52:S54)</f>
        <v>161</v>
      </c>
      <c r="T51" s="10">
        <f>SUM(T52:T54)</f>
        <v>27.2</v>
      </c>
      <c r="U51" s="10">
        <f t="shared" ref="U51:AY51" si="32">SUM(U52:U54)</f>
        <v>0</v>
      </c>
      <c r="V51" s="10">
        <f t="shared" si="32"/>
        <v>604</v>
      </c>
      <c r="W51" s="10">
        <f t="shared" si="32"/>
        <v>5.4</v>
      </c>
      <c r="X51" s="10">
        <f t="shared" si="32"/>
        <v>1583</v>
      </c>
      <c r="Y51" s="10">
        <f t="shared" si="32"/>
        <v>0</v>
      </c>
      <c r="Z51" s="10">
        <f t="shared" si="32"/>
        <v>66</v>
      </c>
      <c r="AA51" s="10">
        <f t="shared" si="32"/>
        <v>12.7</v>
      </c>
      <c r="AB51" s="10">
        <f t="shared" si="32"/>
        <v>4</v>
      </c>
      <c r="AC51" s="10">
        <f t="shared" si="32"/>
        <v>22.5</v>
      </c>
      <c r="AD51" s="10">
        <f t="shared" si="32"/>
        <v>24</v>
      </c>
      <c r="AE51" s="10">
        <f t="shared" si="32"/>
        <v>168</v>
      </c>
      <c r="AF51" s="10">
        <f t="shared" si="32"/>
        <v>0</v>
      </c>
      <c r="AG51" s="10">
        <f t="shared" si="32"/>
        <v>30</v>
      </c>
      <c r="AH51" s="10">
        <f t="shared" si="32"/>
        <v>5.6</v>
      </c>
      <c r="AI51" s="10">
        <f t="shared" si="32"/>
        <v>7</v>
      </c>
      <c r="AJ51" s="10">
        <f t="shared" si="32"/>
        <v>4</v>
      </c>
      <c r="AK51" s="10">
        <f t="shared" si="32"/>
        <v>15</v>
      </c>
      <c r="AL51" s="10">
        <f t="shared" si="32"/>
        <v>4.8</v>
      </c>
      <c r="AM51" s="10">
        <f t="shared" si="32"/>
        <v>15</v>
      </c>
      <c r="AN51" s="10">
        <f t="shared" si="32"/>
        <v>0</v>
      </c>
      <c r="AO51" s="10">
        <f t="shared" si="32"/>
        <v>2</v>
      </c>
      <c r="AP51" s="10">
        <f t="shared" si="32"/>
        <v>0</v>
      </c>
      <c r="AQ51" s="10">
        <f t="shared" si="32"/>
        <v>10</v>
      </c>
      <c r="AR51" s="10">
        <f t="shared" si="32"/>
        <v>10</v>
      </c>
      <c r="AS51" s="10">
        <f t="shared" si="32"/>
        <v>84</v>
      </c>
      <c r="AT51" s="10">
        <f t="shared" si="32"/>
        <v>2</v>
      </c>
      <c r="AU51" s="10">
        <f t="shared" si="32"/>
        <v>40</v>
      </c>
      <c r="AV51" s="10">
        <f t="shared" si="32"/>
        <v>0</v>
      </c>
      <c r="AW51" s="10">
        <f t="shared" si="32"/>
        <v>0</v>
      </c>
      <c r="AX51" s="10">
        <f t="shared" si="32"/>
        <v>6</v>
      </c>
      <c r="AY51" s="10">
        <f t="shared" si="32"/>
        <v>0</v>
      </c>
    </row>
    <row r="52" spans="1:51" x14ac:dyDescent="0.25">
      <c r="A52" s="4"/>
      <c r="B52" s="4"/>
      <c r="C52" s="4">
        <v>61011</v>
      </c>
      <c r="D52" s="214" t="s">
        <v>568</v>
      </c>
      <c r="E52" s="10">
        <v>4157.5</v>
      </c>
      <c r="F52" s="10">
        <v>319.89999999999998</v>
      </c>
      <c r="G52" s="10">
        <v>3837.6</v>
      </c>
      <c r="H52" s="10">
        <v>24</v>
      </c>
      <c r="I52" s="10"/>
      <c r="J52" s="10"/>
      <c r="K52" s="10"/>
      <c r="L52" s="10">
        <v>2120</v>
      </c>
      <c r="M52" s="10">
        <v>288</v>
      </c>
      <c r="N52" s="10">
        <v>120</v>
      </c>
      <c r="O52" s="10"/>
      <c r="P52" s="10">
        <v>110</v>
      </c>
      <c r="Q52" s="10"/>
      <c r="R52" s="10"/>
      <c r="S52" s="10">
        <v>161</v>
      </c>
      <c r="T52" s="10">
        <v>27.2</v>
      </c>
      <c r="U52" s="10"/>
      <c r="V52" s="10">
        <v>604</v>
      </c>
      <c r="W52" s="10">
        <v>2</v>
      </c>
      <c r="X52" s="10">
        <v>3</v>
      </c>
      <c r="Y52" s="10"/>
      <c r="Z52" s="10">
        <v>29.8</v>
      </c>
      <c r="AA52" s="10">
        <v>12.7</v>
      </c>
      <c r="AB52" s="10"/>
      <c r="AC52" s="10">
        <v>22.5</v>
      </c>
      <c r="AD52" s="10">
        <v>24</v>
      </c>
      <c r="AE52" s="10">
        <v>168</v>
      </c>
      <c r="AF52" s="10"/>
      <c r="AG52" s="10">
        <v>6</v>
      </c>
      <c r="AH52" s="10">
        <v>5.6</v>
      </c>
      <c r="AI52" s="10">
        <v>7</v>
      </c>
      <c r="AJ52" s="10">
        <v>4</v>
      </c>
      <c r="AK52" s="10">
        <v>15</v>
      </c>
      <c r="AL52" s="10">
        <v>4.8</v>
      </c>
      <c r="AM52" s="10">
        <v>15</v>
      </c>
      <c r="AN52" s="10"/>
      <c r="AO52" s="10">
        <v>2</v>
      </c>
      <c r="AP52" s="10"/>
      <c r="AQ52" s="10">
        <v>10</v>
      </c>
      <c r="AR52" s="10">
        <v>10</v>
      </c>
      <c r="AS52" s="10">
        <v>4</v>
      </c>
      <c r="AT52" s="10">
        <v>2</v>
      </c>
      <c r="AU52" s="10">
        <v>30</v>
      </c>
      <c r="AV52" s="10"/>
      <c r="AW52" s="10"/>
      <c r="AX52" s="10">
        <v>6</v>
      </c>
      <c r="AY52" s="10"/>
    </row>
    <row r="53" spans="1:51" x14ac:dyDescent="0.25">
      <c r="A53" s="4"/>
      <c r="B53" s="4"/>
      <c r="C53" s="4">
        <v>61012</v>
      </c>
      <c r="D53" s="214" t="s">
        <v>567</v>
      </c>
      <c r="E53" s="10">
        <v>73.8</v>
      </c>
      <c r="F53" s="10">
        <v>28.2</v>
      </c>
      <c r="G53" s="10">
        <v>45.6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>
        <v>31.6</v>
      </c>
      <c r="AA53" s="10"/>
      <c r="AB53" s="10">
        <v>4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>
        <v>10</v>
      </c>
      <c r="AV53" s="10"/>
      <c r="AW53" s="10"/>
      <c r="AX53" s="10"/>
      <c r="AY53" s="10"/>
    </row>
    <row r="54" spans="1:51" x14ac:dyDescent="0.25">
      <c r="A54" s="4"/>
      <c r="B54" s="4"/>
      <c r="C54" s="4">
        <v>61018</v>
      </c>
      <c r="D54" s="214" t="s">
        <v>452</v>
      </c>
      <c r="E54" s="10">
        <v>5042</v>
      </c>
      <c r="F54" s="10"/>
      <c r="G54" s="10">
        <v>5042</v>
      </c>
      <c r="H54" s="10"/>
      <c r="I54" s="10"/>
      <c r="J54" s="10"/>
      <c r="K54" s="10"/>
      <c r="L54" s="10">
        <v>3200</v>
      </c>
      <c r="M54" s="10"/>
      <c r="N54" s="10"/>
      <c r="O54" s="10"/>
      <c r="P54" s="10">
        <v>150</v>
      </c>
      <c r="Q54" s="10"/>
      <c r="R54" s="10"/>
      <c r="S54" s="10"/>
      <c r="T54" s="10"/>
      <c r="U54" s="10"/>
      <c r="V54" s="10"/>
      <c r="W54" s="10">
        <v>3.4</v>
      </c>
      <c r="X54" s="10">
        <v>1580</v>
      </c>
      <c r="Y54" s="10"/>
      <c r="Z54" s="10">
        <v>4.5999999999999996</v>
      </c>
      <c r="AA54" s="10"/>
      <c r="AB54" s="10"/>
      <c r="AC54" s="10"/>
      <c r="AD54" s="10"/>
      <c r="AE54" s="10"/>
      <c r="AF54" s="10"/>
      <c r="AG54" s="10">
        <v>24</v>
      </c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>
        <v>80</v>
      </c>
      <c r="AT54" s="10"/>
      <c r="AU54" s="10"/>
      <c r="AV54" s="10"/>
      <c r="AW54" s="10"/>
      <c r="AX54" s="10"/>
      <c r="AY54" s="10"/>
    </row>
    <row r="55" spans="1:51" x14ac:dyDescent="0.25">
      <c r="A55" s="4"/>
      <c r="B55" s="4">
        <v>6102</v>
      </c>
      <c r="C55" s="4"/>
      <c r="D55" s="224" t="s">
        <v>403</v>
      </c>
      <c r="E55" s="10">
        <f>SUM(E56:E57)</f>
        <v>13036.6</v>
      </c>
      <c r="F55" s="10">
        <f t="shared" ref="F55:X55" si="33">SUM(F56:F57)</f>
        <v>2647.6</v>
      </c>
      <c r="G55" s="10">
        <f t="shared" si="33"/>
        <v>10389</v>
      </c>
      <c r="H55" s="10">
        <f t="shared" si="33"/>
        <v>0</v>
      </c>
      <c r="I55" s="10">
        <f t="shared" si="33"/>
        <v>291</v>
      </c>
      <c r="J55" s="10">
        <f t="shared" si="33"/>
        <v>50</v>
      </c>
      <c r="K55" s="10">
        <f t="shared" si="33"/>
        <v>3</v>
      </c>
      <c r="L55" s="10">
        <f t="shared" si="33"/>
        <v>150</v>
      </c>
      <c r="M55" s="10">
        <f t="shared" si="33"/>
        <v>40</v>
      </c>
      <c r="N55" s="10">
        <f t="shared" si="33"/>
        <v>100</v>
      </c>
      <c r="O55" s="10">
        <f t="shared" si="33"/>
        <v>800</v>
      </c>
      <c r="P55" s="10">
        <f t="shared" si="33"/>
        <v>500</v>
      </c>
      <c r="Q55" s="10">
        <f t="shared" si="33"/>
        <v>400</v>
      </c>
      <c r="R55" s="10">
        <f t="shared" si="33"/>
        <v>50</v>
      </c>
      <c r="S55" s="10">
        <f t="shared" si="33"/>
        <v>1497</v>
      </c>
      <c r="T55" s="10">
        <f t="shared" si="33"/>
        <v>71.900000000000006</v>
      </c>
      <c r="U55" s="10">
        <f t="shared" si="33"/>
        <v>100</v>
      </c>
      <c r="V55" s="10">
        <f t="shared" si="33"/>
        <v>104.3</v>
      </c>
      <c r="W55" s="10">
        <f t="shared" si="33"/>
        <v>7</v>
      </c>
      <c r="X55" s="10">
        <f t="shared" si="33"/>
        <v>60</v>
      </c>
      <c r="Y55" s="10">
        <f>SUM(Y56:Y57)</f>
        <v>321.3</v>
      </c>
      <c r="Z55" s="10">
        <f>SUM(Z56:Z57)</f>
        <v>211.5</v>
      </c>
      <c r="AA55" s="10">
        <f t="shared" ref="AA55:AY55" si="34">SUM(AA56:AA57)</f>
        <v>303.8</v>
      </c>
      <c r="AB55" s="10">
        <f t="shared" si="34"/>
        <v>821.5</v>
      </c>
      <c r="AC55" s="10">
        <f t="shared" si="34"/>
        <v>1503.1</v>
      </c>
      <c r="AD55" s="10">
        <f t="shared" si="34"/>
        <v>280</v>
      </c>
      <c r="AE55" s="10">
        <f t="shared" si="34"/>
        <v>205</v>
      </c>
      <c r="AF55" s="10">
        <f t="shared" si="34"/>
        <v>28.4</v>
      </c>
      <c r="AG55" s="10">
        <f t="shared" si="34"/>
        <v>49</v>
      </c>
      <c r="AH55" s="10">
        <f t="shared" si="34"/>
        <v>0</v>
      </c>
      <c r="AI55" s="10">
        <f t="shared" si="34"/>
        <v>20</v>
      </c>
      <c r="AJ55" s="10">
        <f t="shared" si="34"/>
        <v>40.799999999999997</v>
      </c>
      <c r="AK55" s="10">
        <f t="shared" si="34"/>
        <v>394</v>
      </c>
      <c r="AL55" s="10">
        <f t="shared" si="34"/>
        <v>115.4</v>
      </c>
      <c r="AM55" s="10">
        <f t="shared" si="34"/>
        <v>50</v>
      </c>
      <c r="AN55" s="10">
        <f t="shared" si="34"/>
        <v>0</v>
      </c>
      <c r="AO55" s="10">
        <f t="shared" si="34"/>
        <v>0</v>
      </c>
      <c r="AP55" s="10">
        <f t="shared" si="34"/>
        <v>389</v>
      </c>
      <c r="AQ55" s="10">
        <f t="shared" si="34"/>
        <v>174</v>
      </c>
      <c r="AR55" s="10">
        <f t="shared" si="34"/>
        <v>30</v>
      </c>
      <c r="AS55" s="10">
        <f t="shared" si="34"/>
        <v>0</v>
      </c>
      <c r="AT55" s="10">
        <f t="shared" si="34"/>
        <v>50</v>
      </c>
      <c r="AU55" s="10">
        <f t="shared" si="34"/>
        <v>215</v>
      </c>
      <c r="AV55" s="10">
        <f t="shared" si="34"/>
        <v>800</v>
      </c>
      <c r="AW55" s="10">
        <f t="shared" si="34"/>
        <v>62</v>
      </c>
      <c r="AX55" s="10">
        <f t="shared" si="34"/>
        <v>101</v>
      </c>
      <c r="AY55" s="10">
        <f t="shared" si="34"/>
        <v>0</v>
      </c>
    </row>
    <row r="56" spans="1:51" x14ac:dyDescent="0.25">
      <c r="A56" s="4"/>
      <c r="B56" s="4"/>
      <c r="C56" s="12">
        <v>61021</v>
      </c>
      <c r="D56" s="214" t="s">
        <v>569</v>
      </c>
      <c r="E56" s="10">
        <v>12268.2</v>
      </c>
      <c r="F56" s="10">
        <v>2647.6</v>
      </c>
      <c r="G56" s="10">
        <v>9620.6</v>
      </c>
      <c r="H56" s="10"/>
      <c r="I56" s="10">
        <v>291</v>
      </c>
      <c r="J56" s="10">
        <v>50</v>
      </c>
      <c r="K56" s="10">
        <v>3</v>
      </c>
      <c r="L56" s="10">
        <v>150</v>
      </c>
      <c r="M56" s="10">
        <v>40</v>
      </c>
      <c r="N56" s="10">
        <v>100</v>
      </c>
      <c r="O56" s="10">
        <v>800</v>
      </c>
      <c r="P56" s="10">
        <v>500</v>
      </c>
      <c r="Q56" s="10">
        <v>400</v>
      </c>
      <c r="R56" s="10">
        <v>50</v>
      </c>
      <c r="S56" s="10">
        <v>1497</v>
      </c>
      <c r="T56" s="10">
        <v>71.900000000000006</v>
      </c>
      <c r="U56" s="10">
        <v>100</v>
      </c>
      <c r="V56" s="10">
        <v>104.3</v>
      </c>
      <c r="W56" s="10">
        <v>7</v>
      </c>
      <c r="X56" s="10">
        <v>60</v>
      </c>
      <c r="Y56" s="10">
        <v>321.3</v>
      </c>
      <c r="Z56" s="10">
        <v>211.5</v>
      </c>
      <c r="AA56" s="10">
        <v>303.8</v>
      </c>
      <c r="AB56" s="10">
        <v>821.5</v>
      </c>
      <c r="AC56" s="10">
        <v>734.7</v>
      </c>
      <c r="AD56" s="10">
        <v>280</v>
      </c>
      <c r="AE56" s="10">
        <v>205</v>
      </c>
      <c r="AF56" s="10">
        <v>28.4</v>
      </c>
      <c r="AG56" s="10">
        <v>49</v>
      </c>
      <c r="AH56" s="10"/>
      <c r="AI56" s="10">
        <v>20</v>
      </c>
      <c r="AJ56" s="10">
        <v>40.799999999999997</v>
      </c>
      <c r="AK56" s="10">
        <v>394</v>
      </c>
      <c r="AL56" s="10">
        <v>115.4</v>
      </c>
      <c r="AM56" s="10">
        <v>50</v>
      </c>
      <c r="AN56" s="10"/>
      <c r="AO56" s="10"/>
      <c r="AP56" s="10">
        <v>389</v>
      </c>
      <c r="AQ56" s="10">
        <v>174</v>
      </c>
      <c r="AR56" s="10">
        <v>30</v>
      </c>
      <c r="AS56" s="10"/>
      <c r="AT56" s="10">
        <v>50</v>
      </c>
      <c r="AU56" s="10">
        <v>215</v>
      </c>
      <c r="AV56" s="10">
        <v>800</v>
      </c>
      <c r="AW56" s="10">
        <v>62</v>
      </c>
      <c r="AX56" s="10">
        <v>101</v>
      </c>
      <c r="AY56" s="10"/>
    </row>
    <row r="57" spans="1:51" x14ac:dyDescent="0.25">
      <c r="A57" s="4"/>
      <c r="B57" s="4"/>
      <c r="C57" s="12">
        <v>61028</v>
      </c>
      <c r="D57" s="214" t="s">
        <v>570</v>
      </c>
      <c r="E57" s="10">
        <v>768.4</v>
      </c>
      <c r="F57" s="10"/>
      <c r="G57" s="10">
        <v>768.4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>
        <v>768.4</v>
      </c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x14ac:dyDescent="0.25">
      <c r="A58" s="4"/>
      <c r="B58" s="4">
        <v>6103</v>
      </c>
      <c r="C58" s="4"/>
      <c r="D58" s="224" t="s">
        <v>404</v>
      </c>
      <c r="E58" s="10">
        <f>SUM(E59:E61)</f>
        <v>23120.800000000003</v>
      </c>
      <c r="F58" s="10">
        <f t="shared" ref="F58:G58" si="35">SUM(F59:F61)</f>
        <v>1246.3</v>
      </c>
      <c r="G58" s="10">
        <f t="shared" si="35"/>
        <v>21874.5</v>
      </c>
      <c r="H58" s="10">
        <f>SUM(H59:H61)</f>
        <v>0</v>
      </c>
      <c r="I58" s="10">
        <f t="shared" ref="I58:AY58" si="36">SUM(I59:I61)</f>
        <v>369</v>
      </c>
      <c r="J58" s="10">
        <f t="shared" si="36"/>
        <v>0</v>
      </c>
      <c r="K58" s="10">
        <f t="shared" si="36"/>
        <v>0</v>
      </c>
      <c r="L58" s="10">
        <f t="shared" si="36"/>
        <v>0</v>
      </c>
      <c r="M58" s="10">
        <f t="shared" si="36"/>
        <v>80</v>
      </c>
      <c r="N58" s="10">
        <f t="shared" si="36"/>
        <v>0</v>
      </c>
      <c r="O58" s="10">
        <f t="shared" si="36"/>
        <v>0</v>
      </c>
      <c r="P58" s="10">
        <f t="shared" si="36"/>
        <v>855</v>
      </c>
      <c r="Q58" s="10">
        <f t="shared" si="36"/>
        <v>0</v>
      </c>
      <c r="R58" s="10">
        <f t="shared" si="36"/>
        <v>0</v>
      </c>
      <c r="S58" s="10">
        <f t="shared" si="36"/>
        <v>16634</v>
      </c>
      <c r="T58" s="10">
        <f t="shared" si="36"/>
        <v>2232.6</v>
      </c>
      <c r="U58" s="10">
        <f t="shared" si="36"/>
        <v>0</v>
      </c>
      <c r="V58" s="10">
        <f t="shared" si="36"/>
        <v>0</v>
      </c>
      <c r="W58" s="10">
        <f t="shared" si="36"/>
        <v>4</v>
      </c>
      <c r="X58" s="10">
        <f t="shared" si="36"/>
        <v>0</v>
      </c>
      <c r="Y58" s="10">
        <f t="shared" si="36"/>
        <v>792.2</v>
      </c>
      <c r="Z58" s="10">
        <f t="shared" si="36"/>
        <v>196</v>
      </c>
      <c r="AA58" s="10">
        <f t="shared" si="36"/>
        <v>0</v>
      </c>
      <c r="AB58" s="10">
        <f t="shared" si="36"/>
        <v>0</v>
      </c>
      <c r="AC58" s="10">
        <f t="shared" si="36"/>
        <v>0</v>
      </c>
      <c r="AD58" s="10">
        <f t="shared" si="36"/>
        <v>0</v>
      </c>
      <c r="AE58" s="10">
        <f t="shared" si="36"/>
        <v>0</v>
      </c>
      <c r="AF58" s="10">
        <f t="shared" si="36"/>
        <v>0</v>
      </c>
      <c r="AG58" s="10">
        <f t="shared" si="36"/>
        <v>0</v>
      </c>
      <c r="AH58" s="10">
        <f t="shared" si="36"/>
        <v>0</v>
      </c>
      <c r="AI58" s="10">
        <f t="shared" si="36"/>
        <v>0</v>
      </c>
      <c r="AJ58" s="10">
        <f t="shared" si="36"/>
        <v>0</v>
      </c>
      <c r="AK58" s="10">
        <f t="shared" si="36"/>
        <v>0</v>
      </c>
      <c r="AL58" s="10">
        <f t="shared" si="36"/>
        <v>247</v>
      </c>
      <c r="AM58" s="10">
        <f t="shared" si="36"/>
        <v>0</v>
      </c>
      <c r="AN58" s="10">
        <f t="shared" si="36"/>
        <v>0</v>
      </c>
      <c r="AO58" s="10">
        <f t="shared" si="36"/>
        <v>0</v>
      </c>
      <c r="AP58" s="10">
        <f t="shared" si="36"/>
        <v>115.5</v>
      </c>
      <c r="AQ58" s="10">
        <f t="shared" si="36"/>
        <v>0</v>
      </c>
      <c r="AR58" s="10">
        <f t="shared" si="36"/>
        <v>0</v>
      </c>
      <c r="AS58" s="10">
        <f t="shared" si="36"/>
        <v>49.2</v>
      </c>
      <c r="AT58" s="10">
        <f t="shared" si="36"/>
        <v>0</v>
      </c>
      <c r="AU58" s="10">
        <f t="shared" si="36"/>
        <v>0</v>
      </c>
      <c r="AV58" s="10">
        <f t="shared" si="36"/>
        <v>300</v>
      </c>
      <c r="AW58" s="10">
        <f t="shared" si="36"/>
        <v>0</v>
      </c>
      <c r="AX58" s="10">
        <f t="shared" si="36"/>
        <v>0</v>
      </c>
      <c r="AY58" s="10">
        <f t="shared" si="36"/>
        <v>0</v>
      </c>
    </row>
    <row r="59" spans="1:51" x14ac:dyDescent="0.25">
      <c r="A59" s="4"/>
      <c r="B59" s="4"/>
      <c r="C59" s="4">
        <v>61031</v>
      </c>
      <c r="D59" s="214" t="s">
        <v>571</v>
      </c>
      <c r="E59" s="10">
        <v>5379.1</v>
      </c>
      <c r="F59" s="10">
        <v>1246.3</v>
      </c>
      <c r="G59" s="10">
        <v>4132.8</v>
      </c>
      <c r="H59" s="10"/>
      <c r="I59" s="10">
        <v>369</v>
      </c>
      <c r="J59" s="10"/>
      <c r="K59" s="10"/>
      <c r="L59" s="10"/>
      <c r="M59" s="10">
        <v>80</v>
      </c>
      <c r="N59" s="10"/>
      <c r="O59" s="10"/>
      <c r="P59" s="10">
        <v>855</v>
      </c>
      <c r="Q59" s="10"/>
      <c r="R59" s="10"/>
      <c r="S59" s="10"/>
      <c r="T59" s="10">
        <v>2232.6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>
        <v>247</v>
      </c>
      <c r="AM59" s="10"/>
      <c r="AN59" s="10"/>
      <c r="AO59" s="10"/>
      <c r="AP59" s="10"/>
      <c r="AQ59" s="10"/>
      <c r="AR59" s="10"/>
      <c r="AS59" s="10">
        <v>49.2</v>
      </c>
      <c r="AT59" s="10"/>
      <c r="AU59" s="10"/>
      <c r="AV59" s="10">
        <v>300</v>
      </c>
      <c r="AW59" s="10"/>
      <c r="AX59" s="10"/>
      <c r="AY59" s="10"/>
    </row>
    <row r="60" spans="1:51" x14ac:dyDescent="0.25">
      <c r="A60" s="4"/>
      <c r="B60" s="4"/>
      <c r="C60" s="4">
        <v>61032</v>
      </c>
      <c r="D60" s="214" t="s">
        <v>572</v>
      </c>
      <c r="E60" s="10">
        <v>17737.7</v>
      </c>
      <c r="F60" s="10"/>
      <c r="G60" s="10">
        <v>17737.7</v>
      </c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v>16634</v>
      </c>
      <c r="T60" s="10"/>
      <c r="U60" s="10"/>
      <c r="V60" s="10"/>
      <c r="W60" s="10"/>
      <c r="X60" s="10"/>
      <c r="Y60" s="10">
        <v>792.2</v>
      </c>
      <c r="Z60" s="10">
        <v>196</v>
      </c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>
        <v>115.5</v>
      </c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x14ac:dyDescent="0.25">
      <c r="A61" s="4"/>
      <c r="B61" s="4"/>
      <c r="C61" s="4">
        <v>61038</v>
      </c>
      <c r="E61" s="10">
        <v>4</v>
      </c>
      <c r="F61" s="10"/>
      <c r="G61" s="10">
        <v>4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>
        <v>4</v>
      </c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x14ac:dyDescent="0.25">
      <c r="A62" s="4"/>
      <c r="B62" s="4">
        <v>6104</v>
      </c>
      <c r="C62" s="4"/>
      <c r="D62" s="224" t="s">
        <v>405</v>
      </c>
      <c r="E62" s="10">
        <f>SUM(E63:E64)</f>
        <v>55586.1</v>
      </c>
      <c r="F62" s="10">
        <f t="shared" ref="F62:G62" si="37">SUM(F63:F64)</f>
        <v>3965.4</v>
      </c>
      <c r="G62" s="10">
        <f t="shared" si="37"/>
        <v>51620.7</v>
      </c>
      <c r="H62" s="10">
        <f>SUM(H63:H64)</f>
        <v>0</v>
      </c>
      <c r="I62" s="10">
        <f t="shared" ref="I62:AY62" si="38">SUM(I63:I64)</f>
        <v>0</v>
      </c>
      <c r="J62" s="10">
        <f t="shared" si="38"/>
        <v>740</v>
      </c>
      <c r="K62" s="10">
        <f t="shared" si="38"/>
        <v>50</v>
      </c>
      <c r="L62" s="10">
        <f t="shared" si="38"/>
        <v>0</v>
      </c>
      <c r="M62" s="10">
        <f t="shared" si="38"/>
        <v>1065.7</v>
      </c>
      <c r="N62" s="10">
        <f t="shared" si="38"/>
        <v>40</v>
      </c>
      <c r="O62" s="10">
        <f t="shared" si="38"/>
        <v>0</v>
      </c>
      <c r="P62" s="10">
        <f t="shared" si="38"/>
        <v>11106</v>
      </c>
      <c r="Q62" s="10">
        <f t="shared" si="38"/>
        <v>1250</v>
      </c>
      <c r="R62" s="10">
        <f t="shared" si="38"/>
        <v>415</v>
      </c>
      <c r="S62" s="10">
        <f t="shared" si="38"/>
        <v>986</v>
      </c>
      <c r="T62" s="10">
        <f t="shared" si="38"/>
        <v>1578.1</v>
      </c>
      <c r="U62" s="10">
        <f t="shared" si="38"/>
        <v>0</v>
      </c>
      <c r="V62" s="10">
        <f t="shared" si="38"/>
        <v>309.8</v>
      </c>
      <c r="W62" s="10">
        <f t="shared" si="38"/>
        <v>298.60000000000002</v>
      </c>
      <c r="X62" s="10">
        <f t="shared" si="38"/>
        <v>3132.8</v>
      </c>
      <c r="Y62" s="10">
        <f t="shared" si="38"/>
        <v>1300</v>
      </c>
      <c r="Z62" s="10">
        <f t="shared" si="38"/>
        <v>7897.4</v>
      </c>
      <c r="AA62" s="10">
        <f t="shared" si="38"/>
        <v>1794.7</v>
      </c>
      <c r="AB62" s="10">
        <f t="shared" si="38"/>
        <v>480.6</v>
      </c>
      <c r="AC62" s="10">
        <f t="shared" si="38"/>
        <v>4997.6000000000004</v>
      </c>
      <c r="AD62" s="10">
        <f t="shared" si="38"/>
        <v>340</v>
      </c>
      <c r="AE62" s="10">
        <f t="shared" si="38"/>
        <v>939</v>
      </c>
      <c r="AF62" s="10">
        <f t="shared" si="38"/>
        <v>2891.1</v>
      </c>
      <c r="AG62" s="10">
        <f t="shared" si="38"/>
        <v>300</v>
      </c>
      <c r="AH62" s="10">
        <f t="shared" si="38"/>
        <v>114</v>
      </c>
      <c r="AI62" s="10">
        <f t="shared" si="38"/>
        <v>199</v>
      </c>
      <c r="AJ62" s="10">
        <f t="shared" si="38"/>
        <v>799.9</v>
      </c>
      <c r="AK62" s="10">
        <f t="shared" si="38"/>
        <v>550</v>
      </c>
      <c r="AL62" s="10">
        <f t="shared" si="38"/>
        <v>3401</v>
      </c>
      <c r="AM62" s="10">
        <f t="shared" si="38"/>
        <v>0</v>
      </c>
      <c r="AN62" s="10">
        <f t="shared" si="38"/>
        <v>0</v>
      </c>
      <c r="AO62" s="10">
        <f t="shared" si="38"/>
        <v>0</v>
      </c>
      <c r="AP62" s="10">
        <f t="shared" si="38"/>
        <v>824.5</v>
      </c>
      <c r="AQ62" s="10">
        <f t="shared" si="38"/>
        <v>570</v>
      </c>
      <c r="AR62" s="10">
        <f t="shared" si="38"/>
        <v>600</v>
      </c>
      <c r="AS62" s="10">
        <f t="shared" si="38"/>
        <v>0</v>
      </c>
      <c r="AT62" s="10">
        <f t="shared" si="38"/>
        <v>90</v>
      </c>
      <c r="AU62" s="10">
        <f t="shared" si="38"/>
        <v>648.9</v>
      </c>
      <c r="AV62" s="10">
        <f t="shared" si="38"/>
        <v>450</v>
      </c>
      <c r="AW62" s="10">
        <f t="shared" si="38"/>
        <v>0</v>
      </c>
      <c r="AX62" s="10">
        <f t="shared" si="38"/>
        <v>1461</v>
      </c>
      <c r="AY62" s="10">
        <f t="shared" si="38"/>
        <v>0</v>
      </c>
    </row>
    <row r="63" spans="1:51" x14ac:dyDescent="0.25">
      <c r="A63" s="4"/>
      <c r="B63" s="4"/>
      <c r="C63" s="4">
        <v>61041</v>
      </c>
      <c r="D63" s="214" t="s">
        <v>577</v>
      </c>
      <c r="E63" s="18">
        <v>55551.1</v>
      </c>
      <c r="F63" s="10">
        <v>3930.4</v>
      </c>
      <c r="G63" s="10">
        <v>51620.7</v>
      </c>
      <c r="H63" s="10"/>
      <c r="I63" s="10"/>
      <c r="J63" s="10">
        <v>740</v>
      </c>
      <c r="K63" s="10">
        <v>50</v>
      </c>
      <c r="L63" s="10"/>
      <c r="M63" s="10">
        <v>1065.7</v>
      </c>
      <c r="N63" s="10">
        <v>40</v>
      </c>
      <c r="O63" s="10"/>
      <c r="P63" s="10">
        <v>11106</v>
      </c>
      <c r="Q63" s="10">
        <v>1250</v>
      </c>
      <c r="R63" s="10">
        <v>415</v>
      </c>
      <c r="S63" s="10">
        <v>986</v>
      </c>
      <c r="T63" s="10">
        <v>1578.1</v>
      </c>
      <c r="U63" s="10"/>
      <c r="V63" s="10">
        <v>309.8</v>
      </c>
      <c r="W63" s="10">
        <v>298.60000000000002</v>
      </c>
      <c r="X63" s="10">
        <v>3132.8</v>
      </c>
      <c r="Y63" s="10">
        <v>1300</v>
      </c>
      <c r="Z63" s="10">
        <v>7897.4</v>
      </c>
      <c r="AA63" s="10">
        <v>1794.7</v>
      </c>
      <c r="AB63" s="10">
        <v>480.6</v>
      </c>
      <c r="AC63" s="10">
        <v>4997.6000000000004</v>
      </c>
      <c r="AD63" s="10">
        <v>340</v>
      </c>
      <c r="AE63" s="10">
        <v>939</v>
      </c>
      <c r="AF63" s="10">
        <v>2891.1</v>
      </c>
      <c r="AG63" s="10">
        <v>300</v>
      </c>
      <c r="AH63" s="10">
        <v>114</v>
      </c>
      <c r="AI63" s="10">
        <v>199</v>
      </c>
      <c r="AJ63" s="10">
        <v>799.9</v>
      </c>
      <c r="AK63" s="10">
        <v>550</v>
      </c>
      <c r="AL63" s="10">
        <v>3401</v>
      </c>
      <c r="AM63" s="10"/>
      <c r="AN63" s="10"/>
      <c r="AO63" s="10"/>
      <c r="AP63" s="10">
        <v>824.5</v>
      </c>
      <c r="AQ63" s="10">
        <v>570</v>
      </c>
      <c r="AR63" s="10">
        <v>600</v>
      </c>
      <c r="AS63" s="10"/>
      <c r="AT63" s="10">
        <v>90</v>
      </c>
      <c r="AU63" s="10">
        <v>648.9</v>
      </c>
      <c r="AV63" s="10">
        <v>450</v>
      </c>
      <c r="AW63" s="10"/>
      <c r="AX63" s="10">
        <v>1461</v>
      </c>
      <c r="AY63" s="10"/>
    </row>
    <row r="64" spans="1:51" x14ac:dyDescent="0.25">
      <c r="A64" s="4"/>
      <c r="B64" s="4"/>
      <c r="C64" s="4">
        <v>61048</v>
      </c>
      <c r="D64" s="214" t="s">
        <v>578</v>
      </c>
      <c r="E64" s="18">
        <v>35</v>
      </c>
      <c r="F64" s="10">
        <v>35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8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x14ac:dyDescent="0.25">
      <c r="A65" s="4"/>
      <c r="B65" s="4">
        <v>6105</v>
      </c>
      <c r="C65" s="4"/>
      <c r="D65" s="224" t="s">
        <v>406</v>
      </c>
      <c r="E65" s="10">
        <f>SUM(E66:E73)</f>
        <v>967385.8</v>
      </c>
      <c r="F65" s="10">
        <f t="shared" ref="F65:X65" si="39">SUM(F66:F73)</f>
        <v>286168.60000000003</v>
      </c>
      <c r="G65" s="10">
        <f t="shared" si="39"/>
        <v>681217.19999999984</v>
      </c>
      <c r="H65" s="10">
        <f t="shared" si="39"/>
        <v>2233</v>
      </c>
      <c r="I65" s="10">
        <f t="shared" si="39"/>
        <v>10436.1</v>
      </c>
      <c r="J65" s="10">
        <f t="shared" si="39"/>
        <v>3333</v>
      </c>
      <c r="K65" s="10">
        <f t="shared" si="39"/>
        <v>780</v>
      </c>
      <c r="L65" s="10">
        <f t="shared" si="39"/>
        <v>4587</v>
      </c>
      <c r="M65" s="10">
        <f t="shared" si="39"/>
        <v>3461.6</v>
      </c>
      <c r="N65" s="10">
        <f t="shared" si="39"/>
        <v>1206</v>
      </c>
      <c r="O65" s="10">
        <f t="shared" si="39"/>
        <v>20470</v>
      </c>
      <c r="P65" s="10">
        <f t="shared" si="39"/>
        <v>28025</v>
      </c>
      <c r="Q65" s="10">
        <f t="shared" si="39"/>
        <v>1905</v>
      </c>
      <c r="R65" s="10">
        <f t="shared" si="39"/>
        <v>1259</v>
      </c>
      <c r="S65" s="10">
        <f t="shared" si="39"/>
        <v>10066</v>
      </c>
      <c r="T65" s="10">
        <f t="shared" si="39"/>
        <v>18437.699999999997</v>
      </c>
      <c r="U65" s="10">
        <f t="shared" si="39"/>
        <v>5715</v>
      </c>
      <c r="V65" s="10">
        <f t="shared" si="39"/>
        <v>12966.4</v>
      </c>
      <c r="W65" s="10">
        <f t="shared" si="39"/>
        <v>621.29999999999995</v>
      </c>
      <c r="X65" s="10">
        <f t="shared" si="39"/>
        <v>348</v>
      </c>
      <c r="Y65" s="10">
        <f>SUM(Y66:Y73)</f>
        <v>4696.7</v>
      </c>
      <c r="Z65" s="10">
        <f>SUM(Z66:Z73)</f>
        <v>11425.099999999999</v>
      </c>
      <c r="AA65" s="10">
        <f t="shared" ref="AA65:AY65" si="40">SUM(AA66:AA73)</f>
        <v>3622.5</v>
      </c>
      <c r="AB65" s="10">
        <f t="shared" si="40"/>
        <v>2474.6999999999998</v>
      </c>
      <c r="AC65" s="10">
        <f t="shared" si="40"/>
        <v>8800.7999999999993</v>
      </c>
      <c r="AD65" s="10">
        <f t="shared" si="40"/>
        <v>3678</v>
      </c>
      <c r="AE65" s="10">
        <f t="shared" si="40"/>
        <v>2651</v>
      </c>
      <c r="AF65" s="10">
        <f t="shared" si="40"/>
        <v>108914.2</v>
      </c>
      <c r="AG65" s="10">
        <f t="shared" si="40"/>
        <v>3120</v>
      </c>
      <c r="AH65" s="10">
        <f t="shared" si="40"/>
        <v>2748</v>
      </c>
      <c r="AI65" s="10">
        <f t="shared" si="40"/>
        <v>983</v>
      </c>
      <c r="AJ65" s="10">
        <f t="shared" si="40"/>
        <v>3010.4</v>
      </c>
      <c r="AK65" s="10">
        <f t="shared" si="40"/>
        <v>281121</v>
      </c>
      <c r="AL65" s="10">
        <f t="shared" si="40"/>
        <v>4084.1</v>
      </c>
      <c r="AM65" s="10">
        <f t="shared" si="40"/>
        <v>557</v>
      </c>
      <c r="AN65" s="10">
        <f t="shared" si="40"/>
        <v>185</v>
      </c>
      <c r="AO65" s="10">
        <f t="shared" si="40"/>
        <v>380</v>
      </c>
      <c r="AP65" s="10">
        <f t="shared" si="40"/>
        <v>1745.8</v>
      </c>
      <c r="AQ65" s="10">
        <f t="shared" si="40"/>
        <v>2106</v>
      </c>
      <c r="AR65" s="10">
        <f t="shared" si="40"/>
        <v>84608</v>
      </c>
      <c r="AS65" s="10">
        <f t="shared" si="40"/>
        <v>1281.3</v>
      </c>
      <c r="AT65" s="10">
        <f t="shared" si="40"/>
        <v>777.5</v>
      </c>
      <c r="AU65" s="10">
        <f t="shared" si="40"/>
        <v>17128</v>
      </c>
      <c r="AV65" s="10">
        <f t="shared" si="40"/>
        <v>567</v>
      </c>
      <c r="AW65" s="10">
        <f t="shared" si="40"/>
        <v>3182</v>
      </c>
      <c r="AX65" s="10">
        <f t="shared" si="40"/>
        <v>1520</v>
      </c>
      <c r="AY65" s="10">
        <f t="shared" si="40"/>
        <v>0</v>
      </c>
    </row>
    <row r="66" spans="1:51" x14ac:dyDescent="0.25">
      <c r="A66" s="4"/>
      <c r="B66" s="4"/>
      <c r="C66" s="4">
        <v>61051</v>
      </c>
      <c r="D66" s="214" t="s">
        <v>407</v>
      </c>
      <c r="E66" s="10">
        <v>21259.7</v>
      </c>
      <c r="F66" s="10">
        <v>14454.4</v>
      </c>
      <c r="G66" s="10">
        <v>6805.3</v>
      </c>
      <c r="H66" s="10"/>
      <c r="I66" s="10"/>
      <c r="J66" s="10"/>
      <c r="K66" s="10"/>
      <c r="L66" s="10"/>
      <c r="M66" s="10">
        <v>200</v>
      </c>
      <c r="N66" s="10">
        <v>130</v>
      </c>
      <c r="O66" s="10"/>
      <c r="P66" s="10"/>
      <c r="Q66" s="10"/>
      <c r="R66" s="10"/>
      <c r="S66" s="10"/>
      <c r="T66" s="10">
        <v>213.2</v>
      </c>
      <c r="U66" s="10"/>
      <c r="V66" s="10"/>
      <c r="W66" s="10">
        <v>25</v>
      </c>
      <c r="X66" s="10"/>
      <c r="Y66" s="10"/>
      <c r="Z66" s="10">
        <v>10</v>
      </c>
      <c r="AA66" s="10">
        <v>221.8</v>
      </c>
      <c r="AB66" s="10">
        <v>50</v>
      </c>
      <c r="AC66" s="10">
        <v>4281.3</v>
      </c>
      <c r="AD66" s="10"/>
      <c r="AE66" s="10">
        <v>1344</v>
      </c>
      <c r="AF66" s="10"/>
      <c r="AG66" s="10"/>
      <c r="AH66" s="10"/>
      <c r="AI66" s="10"/>
      <c r="AJ66" s="10"/>
      <c r="AK66" s="10"/>
      <c r="AL66" s="10">
        <v>50</v>
      </c>
      <c r="AM66" s="10">
        <v>12</v>
      </c>
      <c r="AN66" s="10"/>
      <c r="AO66" s="10"/>
      <c r="AP66" s="10"/>
      <c r="AQ66" s="10">
        <v>172</v>
      </c>
      <c r="AR66" s="10"/>
      <c r="AS66" s="10"/>
      <c r="AT66" s="10">
        <v>30</v>
      </c>
      <c r="AU66" s="10">
        <v>33</v>
      </c>
      <c r="AV66" s="10">
        <v>20</v>
      </c>
      <c r="AW66" s="10"/>
      <c r="AX66" s="10">
        <v>13</v>
      </c>
      <c r="AY66" s="10"/>
    </row>
    <row r="67" spans="1:51" x14ac:dyDescent="0.25">
      <c r="A67" s="4"/>
      <c r="B67" s="4"/>
      <c r="C67" s="4">
        <v>61052</v>
      </c>
      <c r="D67" s="214" t="s">
        <v>408</v>
      </c>
      <c r="E67" s="10">
        <v>280029.09999999998</v>
      </c>
      <c r="F67" s="10">
        <v>164451.6</v>
      </c>
      <c r="G67" s="10">
        <v>115577.5</v>
      </c>
      <c r="H67" s="10">
        <v>1933</v>
      </c>
      <c r="I67" s="10">
        <v>2989</v>
      </c>
      <c r="J67" s="10">
        <v>2272.5</v>
      </c>
      <c r="K67" s="10">
        <v>620</v>
      </c>
      <c r="L67" s="10">
        <v>1000</v>
      </c>
      <c r="M67" s="10">
        <v>450</v>
      </c>
      <c r="N67" s="10">
        <v>330</v>
      </c>
      <c r="O67" s="10">
        <v>19110</v>
      </c>
      <c r="P67" s="10">
        <v>5126</v>
      </c>
      <c r="Q67" s="10">
        <v>1200</v>
      </c>
      <c r="R67" s="10">
        <v>960</v>
      </c>
      <c r="S67" s="10">
        <v>6816</v>
      </c>
      <c r="T67" s="10">
        <v>3943.2</v>
      </c>
      <c r="U67" s="10">
        <v>2180</v>
      </c>
      <c r="V67" s="10">
        <v>10166</v>
      </c>
      <c r="W67" s="10"/>
      <c r="X67" s="10">
        <v>280</v>
      </c>
      <c r="Y67" s="10">
        <v>3093.1</v>
      </c>
      <c r="Z67" s="10">
        <v>9072</v>
      </c>
      <c r="AA67" s="10">
        <v>2224.6999999999998</v>
      </c>
      <c r="AB67" s="10">
        <v>1829.1</v>
      </c>
      <c r="AC67" s="10">
        <v>1847.4</v>
      </c>
      <c r="AD67" s="10">
        <v>3027</v>
      </c>
      <c r="AE67" s="10">
        <v>700</v>
      </c>
      <c r="AF67" s="10">
        <v>3318.4</v>
      </c>
      <c r="AG67" s="10">
        <v>2300</v>
      </c>
      <c r="AH67" s="10">
        <v>269</v>
      </c>
      <c r="AI67" s="10">
        <v>522</v>
      </c>
      <c r="AJ67" s="10">
        <v>2650</v>
      </c>
      <c r="AK67" s="10">
        <v>460</v>
      </c>
      <c r="AL67" s="10">
        <v>3440.4</v>
      </c>
      <c r="AM67" s="10">
        <v>400</v>
      </c>
      <c r="AN67" s="10">
        <v>80</v>
      </c>
      <c r="AO67" s="10">
        <v>250</v>
      </c>
      <c r="AP67" s="10">
        <v>390.2</v>
      </c>
      <c r="AQ67" s="10">
        <v>700</v>
      </c>
      <c r="AR67" s="10">
        <v>830</v>
      </c>
      <c r="AS67" s="10">
        <v>205</v>
      </c>
      <c r="AT67" s="10">
        <v>383.5</v>
      </c>
      <c r="AU67" s="10">
        <v>14130</v>
      </c>
      <c r="AV67" s="10">
        <v>200</v>
      </c>
      <c r="AW67" s="10">
        <v>3000</v>
      </c>
      <c r="AX67" s="10">
        <v>880</v>
      </c>
      <c r="AY67" s="10"/>
    </row>
    <row r="68" spans="1:51" ht="27" x14ac:dyDescent="0.25">
      <c r="A68" s="4"/>
      <c r="B68" s="4"/>
      <c r="C68" s="4">
        <v>61053</v>
      </c>
      <c r="D68" s="214" t="s">
        <v>409</v>
      </c>
      <c r="E68" s="10">
        <v>406755.5</v>
      </c>
      <c r="F68" s="10">
        <v>23608.2</v>
      </c>
      <c r="G68" s="10">
        <v>383147.3</v>
      </c>
      <c r="H68" s="10"/>
      <c r="I68" s="10"/>
      <c r="J68" s="10"/>
      <c r="K68" s="10"/>
      <c r="L68" s="10">
        <v>200</v>
      </c>
      <c r="M68" s="10">
        <v>2000</v>
      </c>
      <c r="N68" s="10">
        <v>100</v>
      </c>
      <c r="O68" s="10"/>
      <c r="P68" s="10">
        <v>418</v>
      </c>
      <c r="Q68" s="10"/>
      <c r="R68" s="10"/>
      <c r="S68" s="10"/>
      <c r="T68" s="10"/>
      <c r="U68" s="10">
        <v>250</v>
      </c>
      <c r="V68" s="10">
        <v>40</v>
      </c>
      <c r="W68" s="10"/>
      <c r="X68" s="10"/>
      <c r="Y68" s="10"/>
      <c r="Z68" s="10">
        <v>78</v>
      </c>
      <c r="AA68" s="10">
        <v>309</v>
      </c>
      <c r="AB68" s="10">
        <v>37.299999999999997</v>
      </c>
      <c r="AC68" s="10">
        <v>35</v>
      </c>
      <c r="AD68" s="10">
        <v>15</v>
      </c>
      <c r="AE68" s="10"/>
      <c r="AF68" s="10">
        <v>99000</v>
      </c>
      <c r="AG68" s="10">
        <v>500</v>
      </c>
      <c r="AH68" s="10">
        <v>5</v>
      </c>
      <c r="AI68" s="10"/>
      <c r="AJ68" s="10"/>
      <c r="AK68" s="10">
        <v>280000</v>
      </c>
      <c r="AL68" s="10"/>
      <c r="AM68" s="10"/>
      <c r="AN68" s="10"/>
      <c r="AO68" s="10"/>
      <c r="AP68" s="10"/>
      <c r="AQ68" s="10"/>
      <c r="AR68" s="10"/>
      <c r="AS68" s="10"/>
      <c r="AT68" s="10"/>
      <c r="AU68" s="10">
        <v>100</v>
      </c>
      <c r="AV68" s="10">
        <v>60</v>
      </c>
      <c r="AW68" s="10"/>
      <c r="AX68" s="10"/>
      <c r="AY68" s="10"/>
    </row>
    <row r="69" spans="1:51" x14ac:dyDescent="0.25">
      <c r="A69" s="4"/>
      <c r="B69" s="4"/>
      <c r="C69" s="4">
        <v>61054</v>
      </c>
      <c r="D69" s="214" t="s">
        <v>410</v>
      </c>
      <c r="E69" s="10">
        <v>24329.3</v>
      </c>
      <c r="F69" s="10">
        <v>6226</v>
      </c>
      <c r="G69" s="10">
        <v>18103.3</v>
      </c>
      <c r="H69" s="10"/>
      <c r="I69" s="10"/>
      <c r="J69" s="10"/>
      <c r="K69" s="10">
        <v>60</v>
      </c>
      <c r="L69" s="10">
        <v>1300</v>
      </c>
      <c r="M69" s="10">
        <v>200</v>
      </c>
      <c r="N69" s="10">
        <v>170</v>
      </c>
      <c r="O69" s="10">
        <v>600</v>
      </c>
      <c r="P69" s="10">
        <v>575</v>
      </c>
      <c r="Q69" s="10">
        <v>200</v>
      </c>
      <c r="R69" s="10"/>
      <c r="S69" s="10">
        <v>1012</v>
      </c>
      <c r="T69" s="10">
        <v>627.9</v>
      </c>
      <c r="U69" s="10">
        <v>690</v>
      </c>
      <c r="V69" s="10">
        <v>350</v>
      </c>
      <c r="W69" s="10">
        <v>21.3</v>
      </c>
      <c r="X69" s="10"/>
      <c r="Y69" s="10">
        <v>190</v>
      </c>
      <c r="Z69" s="10">
        <v>623.29999999999995</v>
      </c>
      <c r="AA69" s="10">
        <v>246.3</v>
      </c>
      <c r="AB69" s="10">
        <v>138.4</v>
      </c>
      <c r="AC69" s="10">
        <v>164</v>
      </c>
      <c r="AD69" s="10">
        <v>150</v>
      </c>
      <c r="AE69" s="10">
        <v>80</v>
      </c>
      <c r="AF69" s="10">
        <v>5675.7</v>
      </c>
      <c r="AG69" s="10">
        <v>60</v>
      </c>
      <c r="AH69" s="10">
        <v>234.2</v>
      </c>
      <c r="AI69" s="10">
        <v>102</v>
      </c>
      <c r="AJ69" s="10">
        <v>35</v>
      </c>
      <c r="AK69" s="10">
        <v>150</v>
      </c>
      <c r="AL69" s="10">
        <v>230</v>
      </c>
      <c r="AM69" s="10">
        <v>40</v>
      </c>
      <c r="AN69" s="10">
        <v>20</v>
      </c>
      <c r="AO69" s="10">
        <v>20</v>
      </c>
      <c r="AP69" s="10">
        <v>958</v>
      </c>
      <c r="AQ69" s="10">
        <v>310</v>
      </c>
      <c r="AR69" s="10">
        <v>150</v>
      </c>
      <c r="AS69" s="10">
        <v>163.19999999999999</v>
      </c>
      <c r="AT69" s="10">
        <v>54</v>
      </c>
      <c r="AU69" s="10">
        <v>2200</v>
      </c>
      <c r="AV69" s="10">
        <v>75</v>
      </c>
      <c r="AW69" s="10">
        <v>28</v>
      </c>
      <c r="AX69" s="10">
        <v>200</v>
      </c>
      <c r="AY69" s="10"/>
    </row>
    <row r="70" spans="1:51" x14ac:dyDescent="0.25">
      <c r="A70" s="4"/>
      <c r="B70" s="4"/>
      <c r="C70" s="4">
        <v>61055</v>
      </c>
      <c r="D70" s="214" t="s">
        <v>411</v>
      </c>
      <c r="E70" s="10">
        <v>93075.7</v>
      </c>
      <c r="F70" s="10">
        <v>10663.7</v>
      </c>
      <c r="G70" s="10">
        <v>82412</v>
      </c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>
        <v>407</v>
      </c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>
        <v>5</v>
      </c>
      <c r="AQ70" s="10"/>
      <c r="AR70" s="10">
        <v>82000</v>
      </c>
      <c r="AS70" s="10"/>
      <c r="AT70" s="10"/>
      <c r="AU70" s="10"/>
      <c r="AV70" s="10"/>
      <c r="AW70" s="10"/>
      <c r="AX70" s="10"/>
      <c r="AY70" s="10"/>
    </row>
    <row r="71" spans="1:51" x14ac:dyDescent="0.25">
      <c r="A71" s="4"/>
      <c r="B71" s="4"/>
      <c r="C71" s="4">
        <v>61056</v>
      </c>
      <c r="D71" s="214" t="s">
        <v>412</v>
      </c>
      <c r="E71" s="10">
        <v>27053.1</v>
      </c>
      <c r="F71" s="10">
        <v>7472.5</v>
      </c>
      <c r="G71" s="10">
        <v>19580.599999999999</v>
      </c>
      <c r="H71" s="10">
        <v>300</v>
      </c>
      <c r="I71" s="10">
        <v>3500</v>
      </c>
      <c r="J71" s="10">
        <v>500</v>
      </c>
      <c r="K71" s="10">
        <v>70</v>
      </c>
      <c r="L71" s="10">
        <v>600</v>
      </c>
      <c r="M71" s="10">
        <v>231.6</v>
      </c>
      <c r="N71" s="10">
        <v>166</v>
      </c>
      <c r="O71" s="10"/>
      <c r="P71" s="10">
        <v>950</v>
      </c>
      <c r="Q71" s="10">
        <v>140</v>
      </c>
      <c r="R71" s="10">
        <v>160.4</v>
      </c>
      <c r="S71" s="10">
        <v>1296</v>
      </c>
      <c r="T71" s="10">
        <v>1396.5</v>
      </c>
      <c r="U71" s="10">
        <v>1035</v>
      </c>
      <c r="V71" s="10">
        <v>1768.4</v>
      </c>
      <c r="W71" s="10">
        <v>256</v>
      </c>
      <c r="X71" s="10">
        <v>36</v>
      </c>
      <c r="Y71" s="10">
        <v>76</v>
      </c>
      <c r="Z71" s="10">
        <v>982.4</v>
      </c>
      <c r="AA71" s="10">
        <v>187.8</v>
      </c>
      <c r="AB71" s="10">
        <v>165.6</v>
      </c>
      <c r="AC71" s="10">
        <v>1389.9</v>
      </c>
      <c r="AD71" s="10">
        <v>126</v>
      </c>
      <c r="AE71" s="10">
        <v>380</v>
      </c>
      <c r="AF71" s="10">
        <v>649.6</v>
      </c>
      <c r="AG71" s="10">
        <v>120</v>
      </c>
      <c r="AH71" s="10">
        <v>389.2</v>
      </c>
      <c r="AI71" s="10">
        <v>115</v>
      </c>
      <c r="AJ71" s="10">
        <v>250</v>
      </c>
      <c r="AK71" s="10">
        <v>300</v>
      </c>
      <c r="AL71" s="10">
        <v>100</v>
      </c>
      <c r="AM71" s="10">
        <v>25</v>
      </c>
      <c r="AN71" s="10">
        <v>40</v>
      </c>
      <c r="AO71" s="10">
        <v>70</v>
      </c>
      <c r="AP71" s="10">
        <v>200</v>
      </c>
      <c r="AQ71" s="10">
        <v>202</v>
      </c>
      <c r="AR71" s="10">
        <v>110</v>
      </c>
      <c r="AS71" s="10">
        <v>456.2</v>
      </c>
      <c r="AT71" s="10">
        <v>198</v>
      </c>
      <c r="AU71" s="10">
        <v>300</v>
      </c>
      <c r="AV71" s="10">
        <v>100</v>
      </c>
      <c r="AW71" s="10">
        <v>60</v>
      </c>
      <c r="AX71" s="10">
        <v>182</v>
      </c>
      <c r="AY71" s="10"/>
    </row>
    <row r="72" spans="1:51" x14ac:dyDescent="0.25">
      <c r="A72" s="4"/>
      <c r="B72" s="4"/>
      <c r="C72" s="4">
        <v>61057</v>
      </c>
      <c r="D72" s="214" t="s">
        <v>413</v>
      </c>
      <c r="E72" s="10">
        <v>57263.3</v>
      </c>
      <c r="F72" s="14">
        <v>8133.3</v>
      </c>
      <c r="G72" s="10">
        <v>49130</v>
      </c>
      <c r="H72" s="10"/>
      <c r="I72" s="10">
        <v>2562.5</v>
      </c>
      <c r="J72" s="10">
        <v>560.5</v>
      </c>
      <c r="K72" s="10">
        <v>26</v>
      </c>
      <c r="L72" s="10">
        <v>872</v>
      </c>
      <c r="M72" s="10">
        <v>250</v>
      </c>
      <c r="N72" s="10">
        <v>250</v>
      </c>
      <c r="O72" s="10"/>
      <c r="P72" s="10">
        <v>20313</v>
      </c>
      <c r="Q72" s="10">
        <v>365</v>
      </c>
      <c r="R72" s="10">
        <v>138.6</v>
      </c>
      <c r="S72" s="10">
        <v>942</v>
      </c>
      <c r="T72" s="10">
        <v>11628.8</v>
      </c>
      <c r="U72" s="10">
        <v>637</v>
      </c>
      <c r="V72" s="10">
        <v>558</v>
      </c>
      <c r="W72" s="10">
        <v>319</v>
      </c>
      <c r="X72" s="10">
        <v>32</v>
      </c>
      <c r="Y72" s="10">
        <v>731.4</v>
      </c>
      <c r="Z72" s="10">
        <v>655.8</v>
      </c>
      <c r="AA72" s="10">
        <v>418.7</v>
      </c>
      <c r="AB72" s="10">
        <v>182.3</v>
      </c>
      <c r="AC72" s="10">
        <v>588.29999999999995</v>
      </c>
      <c r="AD72" s="10">
        <v>310</v>
      </c>
      <c r="AE72" s="10">
        <v>147</v>
      </c>
      <c r="AF72" s="10">
        <v>270.5</v>
      </c>
      <c r="AG72" s="10">
        <v>90</v>
      </c>
      <c r="AH72" s="10">
        <v>1813.3</v>
      </c>
      <c r="AI72" s="10">
        <v>244</v>
      </c>
      <c r="AJ72" s="10">
        <v>50.4</v>
      </c>
      <c r="AK72" s="10">
        <v>167</v>
      </c>
      <c r="AL72" s="10">
        <v>248</v>
      </c>
      <c r="AM72" s="10">
        <v>50</v>
      </c>
      <c r="AN72" s="10">
        <v>45</v>
      </c>
      <c r="AO72" s="10">
        <v>40</v>
      </c>
      <c r="AP72" s="10">
        <v>109</v>
      </c>
      <c r="AQ72" s="10">
        <v>722</v>
      </c>
      <c r="AR72" s="10">
        <v>1518</v>
      </c>
      <c r="AS72" s="10">
        <v>456.9</v>
      </c>
      <c r="AT72" s="10">
        <v>112</v>
      </c>
      <c r="AU72" s="10">
        <v>330</v>
      </c>
      <c r="AV72" s="10">
        <v>112</v>
      </c>
      <c r="AW72" s="10">
        <v>54</v>
      </c>
      <c r="AX72" s="10">
        <v>210</v>
      </c>
      <c r="AY72" s="10"/>
    </row>
    <row r="73" spans="1:51" x14ac:dyDescent="0.25">
      <c r="A73" s="4"/>
      <c r="B73" s="4"/>
      <c r="C73" s="4">
        <v>61058</v>
      </c>
      <c r="D73" s="214" t="s">
        <v>414</v>
      </c>
      <c r="E73" s="10">
        <v>57620.1</v>
      </c>
      <c r="F73" s="10">
        <v>51158.9</v>
      </c>
      <c r="G73" s="10">
        <v>6461.2</v>
      </c>
      <c r="H73" s="10"/>
      <c r="I73" s="10">
        <v>1384.6</v>
      </c>
      <c r="J73" s="10"/>
      <c r="K73" s="10">
        <v>4</v>
      </c>
      <c r="L73" s="10">
        <v>615</v>
      </c>
      <c r="M73" s="10">
        <v>130</v>
      </c>
      <c r="N73" s="10">
        <v>60</v>
      </c>
      <c r="O73" s="10">
        <v>760</v>
      </c>
      <c r="P73" s="10">
        <v>643</v>
      </c>
      <c r="Q73" s="10"/>
      <c r="R73" s="10"/>
      <c r="S73" s="10"/>
      <c r="T73" s="10">
        <v>628.1</v>
      </c>
      <c r="U73" s="10">
        <v>923</v>
      </c>
      <c r="V73" s="10">
        <v>84</v>
      </c>
      <c r="W73" s="10"/>
      <c r="X73" s="10"/>
      <c r="Y73" s="10">
        <v>606.20000000000005</v>
      </c>
      <c r="Z73" s="10">
        <v>3.6</v>
      </c>
      <c r="AA73" s="10">
        <v>14.2</v>
      </c>
      <c r="AB73" s="10">
        <v>72</v>
      </c>
      <c r="AC73" s="10">
        <v>87.9</v>
      </c>
      <c r="AD73" s="10">
        <v>50</v>
      </c>
      <c r="AE73" s="10"/>
      <c r="AF73" s="10"/>
      <c r="AG73" s="10">
        <v>50</v>
      </c>
      <c r="AH73" s="10">
        <v>37.299999999999997</v>
      </c>
      <c r="AI73" s="10"/>
      <c r="AJ73" s="10">
        <v>25</v>
      </c>
      <c r="AK73" s="10">
        <v>44</v>
      </c>
      <c r="AL73" s="10">
        <v>15.7</v>
      </c>
      <c r="AM73" s="10">
        <v>30</v>
      </c>
      <c r="AN73" s="10"/>
      <c r="AO73" s="10"/>
      <c r="AP73" s="10">
        <v>83.6</v>
      </c>
      <c r="AQ73" s="10"/>
      <c r="AR73" s="10"/>
      <c r="AS73" s="10"/>
      <c r="AT73" s="10"/>
      <c r="AU73" s="10">
        <v>35</v>
      </c>
      <c r="AV73" s="10"/>
      <c r="AW73" s="10">
        <v>40</v>
      </c>
      <c r="AX73" s="10">
        <v>35</v>
      </c>
      <c r="AY73" s="10"/>
    </row>
    <row r="74" spans="1:51" x14ac:dyDescent="0.25">
      <c r="A74" s="4"/>
      <c r="B74" s="4">
        <v>6106</v>
      </c>
      <c r="C74" s="4"/>
      <c r="D74" s="224" t="s">
        <v>415</v>
      </c>
      <c r="E74" s="10">
        <f>SUM(E75:E78)</f>
        <v>2523.1999999999998</v>
      </c>
      <c r="F74" s="10">
        <f>SUM(F75:F78)</f>
        <v>22</v>
      </c>
      <c r="G74" s="10">
        <f>SUM(G75:G78)</f>
        <v>2501.1999999999998</v>
      </c>
      <c r="H74" s="10">
        <f>SUM(H75:H78)</f>
        <v>0</v>
      </c>
      <c r="I74" s="10">
        <f t="shared" ref="I74:AY74" si="41">SUM(I75:I78)</f>
        <v>0</v>
      </c>
      <c r="J74" s="10">
        <f t="shared" si="41"/>
        <v>0</v>
      </c>
      <c r="K74" s="10">
        <f t="shared" si="41"/>
        <v>0</v>
      </c>
      <c r="L74" s="10">
        <f t="shared" si="41"/>
        <v>0</v>
      </c>
      <c r="M74" s="10">
        <f t="shared" si="41"/>
        <v>0</v>
      </c>
      <c r="N74" s="10">
        <f t="shared" si="41"/>
        <v>7</v>
      </c>
      <c r="O74" s="10">
        <f t="shared" si="41"/>
        <v>0</v>
      </c>
      <c r="P74" s="10">
        <f t="shared" si="41"/>
        <v>0</v>
      </c>
      <c r="Q74" s="10">
        <f t="shared" si="41"/>
        <v>0</v>
      </c>
      <c r="R74" s="10">
        <f t="shared" si="41"/>
        <v>0</v>
      </c>
      <c r="S74" s="10">
        <f t="shared" si="41"/>
        <v>1647</v>
      </c>
      <c r="T74" s="10">
        <f t="shared" si="41"/>
        <v>27.6</v>
      </c>
      <c r="U74" s="10">
        <f t="shared" si="41"/>
        <v>0</v>
      </c>
      <c r="V74" s="10">
        <f t="shared" si="41"/>
        <v>690</v>
      </c>
      <c r="W74" s="10">
        <f t="shared" si="41"/>
        <v>0</v>
      </c>
      <c r="X74" s="10">
        <f t="shared" si="41"/>
        <v>0</v>
      </c>
      <c r="Y74" s="10">
        <f t="shared" si="41"/>
        <v>129.6</v>
      </c>
      <c r="Z74" s="10">
        <f t="shared" si="41"/>
        <v>0</v>
      </c>
      <c r="AA74" s="10">
        <f t="shared" si="41"/>
        <v>0</v>
      </c>
      <c r="AB74" s="10">
        <f t="shared" si="41"/>
        <v>0</v>
      </c>
      <c r="AC74" s="10">
        <f t="shared" si="41"/>
        <v>0</v>
      </c>
      <c r="AD74" s="10">
        <f t="shared" si="41"/>
        <v>0</v>
      </c>
      <c r="AE74" s="10">
        <f t="shared" si="41"/>
        <v>0</v>
      </c>
      <c r="AF74" s="10">
        <f t="shared" si="41"/>
        <v>0</v>
      </c>
      <c r="AG74" s="10">
        <f t="shared" si="41"/>
        <v>0</v>
      </c>
      <c r="AH74" s="10">
        <f t="shared" si="41"/>
        <v>0</v>
      </c>
      <c r="AI74" s="10">
        <f t="shared" si="41"/>
        <v>0</v>
      </c>
      <c r="AJ74" s="10">
        <f t="shared" si="41"/>
        <v>0</v>
      </c>
      <c r="AK74" s="10">
        <f t="shared" si="41"/>
        <v>0</v>
      </c>
      <c r="AL74" s="10">
        <f t="shared" si="41"/>
        <v>0</v>
      </c>
      <c r="AM74" s="10">
        <f t="shared" si="41"/>
        <v>0</v>
      </c>
      <c r="AN74" s="10">
        <f t="shared" si="41"/>
        <v>0</v>
      </c>
      <c r="AO74" s="10">
        <f t="shared" si="41"/>
        <v>0</v>
      </c>
      <c r="AP74" s="10">
        <f t="shared" si="41"/>
        <v>0</v>
      </c>
      <c r="AQ74" s="10">
        <f t="shared" si="41"/>
        <v>0</v>
      </c>
      <c r="AR74" s="10">
        <f t="shared" si="41"/>
        <v>0</v>
      </c>
      <c r="AS74" s="10">
        <f t="shared" si="41"/>
        <v>0</v>
      </c>
      <c r="AT74" s="10">
        <f t="shared" si="41"/>
        <v>0</v>
      </c>
      <c r="AU74" s="10">
        <f t="shared" si="41"/>
        <v>0</v>
      </c>
      <c r="AV74" s="10">
        <f t="shared" si="41"/>
        <v>0</v>
      </c>
      <c r="AW74" s="10">
        <f t="shared" si="41"/>
        <v>0</v>
      </c>
      <c r="AX74" s="10">
        <f t="shared" si="41"/>
        <v>0</v>
      </c>
      <c r="AY74" s="10">
        <f t="shared" si="41"/>
        <v>0</v>
      </c>
    </row>
    <row r="75" spans="1:51" x14ac:dyDescent="0.25">
      <c r="A75" s="4"/>
      <c r="B75" s="4"/>
      <c r="C75" s="4">
        <v>61061</v>
      </c>
      <c r="D75" s="214" t="s">
        <v>573</v>
      </c>
      <c r="E75" s="10">
        <v>804</v>
      </c>
      <c r="F75" s="10"/>
      <c r="G75" s="10">
        <v>804</v>
      </c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114</v>
      </c>
      <c r="T75" s="10"/>
      <c r="U75" s="10"/>
      <c r="V75" s="10">
        <v>690</v>
      </c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x14ac:dyDescent="0.25">
      <c r="A76" s="4"/>
      <c r="B76" s="4"/>
      <c r="C76" s="4">
        <v>61062</v>
      </c>
      <c r="D76" s="214" t="s">
        <v>575</v>
      </c>
      <c r="E76" s="10">
        <v>797</v>
      </c>
      <c r="F76" s="10">
        <v>22</v>
      </c>
      <c r="G76" s="10">
        <v>775</v>
      </c>
      <c r="H76" s="10"/>
      <c r="I76" s="10"/>
      <c r="J76" s="10"/>
      <c r="K76" s="10"/>
      <c r="L76" s="10"/>
      <c r="M76" s="10"/>
      <c r="N76" s="10">
        <v>7</v>
      </c>
      <c r="O76" s="10"/>
      <c r="P76" s="10"/>
      <c r="Q76" s="10"/>
      <c r="R76" s="10"/>
      <c r="S76" s="10">
        <v>753</v>
      </c>
      <c r="T76" s="10">
        <v>15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x14ac:dyDescent="0.25">
      <c r="A77" s="4"/>
      <c r="B77" s="4"/>
      <c r="C77" s="4">
        <v>61063</v>
      </c>
      <c r="D77" s="214" t="s">
        <v>576</v>
      </c>
      <c r="E77" s="10">
        <v>909.6</v>
      </c>
      <c r="F77" s="10"/>
      <c r="G77" s="10">
        <v>909.6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v>780</v>
      </c>
      <c r="T77" s="10"/>
      <c r="U77" s="10"/>
      <c r="V77" s="10"/>
      <c r="W77" s="10"/>
      <c r="X77" s="10"/>
      <c r="Y77" s="10">
        <v>129.6</v>
      </c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x14ac:dyDescent="0.25">
      <c r="A78" s="4"/>
      <c r="B78" s="4"/>
      <c r="C78" s="4">
        <v>61068</v>
      </c>
      <c r="D78" s="214" t="s">
        <v>574</v>
      </c>
      <c r="E78" s="10">
        <v>12.6</v>
      </c>
      <c r="F78" s="10"/>
      <c r="G78" s="10">
        <v>12.6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>
        <v>12.6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x14ac:dyDescent="0.25">
      <c r="A79" s="4"/>
      <c r="B79" s="4">
        <v>6107</v>
      </c>
      <c r="C79" s="4"/>
      <c r="D79" s="215" t="s">
        <v>416</v>
      </c>
      <c r="E79" s="10">
        <f>SUM(E80:E83)</f>
        <v>22041.200000000001</v>
      </c>
      <c r="F79" s="10">
        <f>SUM(F80:F83)</f>
        <v>471</v>
      </c>
      <c r="G79" s="10">
        <f>SUM(G80:G83)</f>
        <v>21570.2</v>
      </c>
      <c r="H79" s="10">
        <f>SUM(H80:H83)</f>
        <v>0</v>
      </c>
      <c r="I79" s="10">
        <f t="shared" ref="I79:AY79" si="42">SUM(I80:I83)</f>
        <v>2219.6</v>
      </c>
      <c r="J79" s="10">
        <f t="shared" si="42"/>
        <v>190</v>
      </c>
      <c r="K79" s="10">
        <f t="shared" si="42"/>
        <v>0</v>
      </c>
      <c r="L79" s="10">
        <f t="shared" si="42"/>
        <v>0</v>
      </c>
      <c r="M79" s="10">
        <f t="shared" si="42"/>
        <v>212</v>
      </c>
      <c r="N79" s="10">
        <f t="shared" si="42"/>
        <v>0</v>
      </c>
      <c r="O79" s="10">
        <f t="shared" si="42"/>
        <v>0</v>
      </c>
      <c r="P79" s="10">
        <f t="shared" si="42"/>
        <v>0</v>
      </c>
      <c r="Q79" s="10">
        <f t="shared" si="42"/>
        <v>0</v>
      </c>
      <c r="R79" s="10">
        <f t="shared" si="42"/>
        <v>0</v>
      </c>
      <c r="S79" s="10">
        <f t="shared" si="42"/>
        <v>408</v>
      </c>
      <c r="T79" s="10">
        <f t="shared" si="42"/>
        <v>2133.6</v>
      </c>
      <c r="U79" s="10">
        <f t="shared" si="42"/>
        <v>2600</v>
      </c>
      <c r="V79" s="10">
        <f t="shared" si="42"/>
        <v>1210</v>
      </c>
      <c r="W79" s="10">
        <f t="shared" si="42"/>
        <v>24.099999999999998</v>
      </c>
      <c r="X79" s="10">
        <f t="shared" si="42"/>
        <v>0</v>
      </c>
      <c r="Y79" s="10">
        <f t="shared" si="42"/>
        <v>1200.5</v>
      </c>
      <c r="Z79" s="10">
        <f t="shared" si="42"/>
        <v>5900</v>
      </c>
      <c r="AA79" s="10">
        <f t="shared" si="42"/>
        <v>781.4</v>
      </c>
      <c r="AB79" s="10">
        <f t="shared" si="42"/>
        <v>40</v>
      </c>
      <c r="AC79" s="10">
        <f t="shared" si="42"/>
        <v>852</v>
      </c>
      <c r="AD79" s="10">
        <f t="shared" si="42"/>
        <v>1237.5</v>
      </c>
      <c r="AE79" s="10">
        <f t="shared" si="42"/>
        <v>343.7</v>
      </c>
      <c r="AF79" s="10">
        <f t="shared" si="42"/>
        <v>0</v>
      </c>
      <c r="AG79" s="10">
        <f t="shared" si="42"/>
        <v>10</v>
      </c>
      <c r="AH79" s="10">
        <f t="shared" si="42"/>
        <v>87.8</v>
      </c>
      <c r="AI79" s="10">
        <f t="shared" si="42"/>
        <v>0</v>
      </c>
      <c r="AJ79" s="10">
        <f t="shared" si="42"/>
        <v>150</v>
      </c>
      <c r="AK79" s="10">
        <f t="shared" si="42"/>
        <v>498</v>
      </c>
      <c r="AL79" s="10">
        <f t="shared" si="42"/>
        <v>154</v>
      </c>
      <c r="AM79" s="10">
        <f t="shared" si="42"/>
        <v>40</v>
      </c>
      <c r="AN79" s="10">
        <f t="shared" si="42"/>
        <v>0</v>
      </c>
      <c r="AO79" s="10">
        <f t="shared" si="42"/>
        <v>40</v>
      </c>
      <c r="AP79" s="10">
        <f t="shared" si="42"/>
        <v>114</v>
      </c>
      <c r="AQ79" s="10">
        <f t="shared" si="42"/>
        <v>156</v>
      </c>
      <c r="AR79" s="10">
        <f t="shared" si="42"/>
        <v>142</v>
      </c>
      <c r="AS79" s="10">
        <f t="shared" si="42"/>
        <v>0</v>
      </c>
      <c r="AT79" s="10">
        <f t="shared" si="42"/>
        <v>0</v>
      </c>
      <c r="AU79" s="10">
        <f t="shared" si="42"/>
        <v>761</v>
      </c>
      <c r="AV79" s="10">
        <f t="shared" si="42"/>
        <v>0</v>
      </c>
      <c r="AW79" s="10">
        <f t="shared" si="42"/>
        <v>0</v>
      </c>
      <c r="AX79" s="10">
        <f t="shared" si="42"/>
        <v>65</v>
      </c>
      <c r="AY79" s="10">
        <f t="shared" si="42"/>
        <v>0</v>
      </c>
    </row>
    <row r="80" spans="1:51" x14ac:dyDescent="0.25">
      <c r="A80" s="4"/>
      <c r="B80" s="4"/>
      <c r="C80" s="4">
        <v>61071</v>
      </c>
      <c r="D80" s="217" t="s">
        <v>417</v>
      </c>
      <c r="E80" s="10">
        <v>14721.7</v>
      </c>
      <c r="F80" s="10">
        <v>413</v>
      </c>
      <c r="G80" s="10">
        <v>14308.7</v>
      </c>
      <c r="H80" s="10"/>
      <c r="I80" s="10">
        <v>2219.6</v>
      </c>
      <c r="J80" s="10">
        <v>190</v>
      </c>
      <c r="K80" s="10"/>
      <c r="L80" s="10"/>
      <c r="M80" s="10">
        <v>170</v>
      </c>
      <c r="N80" s="10"/>
      <c r="O80" s="10"/>
      <c r="P80" s="10"/>
      <c r="Q80" s="10"/>
      <c r="R80" s="10"/>
      <c r="S80" s="10"/>
      <c r="T80" s="10">
        <v>1254.0999999999999</v>
      </c>
      <c r="U80" s="10"/>
      <c r="V80" s="10">
        <v>1000</v>
      </c>
      <c r="W80" s="10">
        <v>14.1</v>
      </c>
      <c r="X80" s="10"/>
      <c r="Y80" s="10">
        <v>12.3</v>
      </c>
      <c r="Z80" s="10">
        <v>5700</v>
      </c>
      <c r="AA80" s="10">
        <v>731.4</v>
      </c>
      <c r="AB80" s="10">
        <v>20</v>
      </c>
      <c r="AC80" s="10">
        <v>643</v>
      </c>
      <c r="AD80" s="10">
        <v>1201</v>
      </c>
      <c r="AE80" s="10">
        <v>113.2</v>
      </c>
      <c r="AF80" s="10"/>
      <c r="AG80" s="10"/>
      <c r="AH80" s="10"/>
      <c r="AI80" s="10"/>
      <c r="AJ80" s="10"/>
      <c r="AK80" s="10">
        <v>498</v>
      </c>
      <c r="AL80" s="10"/>
      <c r="AM80" s="10"/>
      <c r="AN80" s="10"/>
      <c r="AO80" s="10"/>
      <c r="AP80" s="10">
        <v>55</v>
      </c>
      <c r="AQ80" s="10"/>
      <c r="AR80" s="10">
        <v>142</v>
      </c>
      <c r="AS80" s="10"/>
      <c r="AT80" s="10"/>
      <c r="AU80" s="10">
        <v>280</v>
      </c>
      <c r="AV80" s="10"/>
      <c r="AW80" s="10"/>
      <c r="AX80" s="10">
        <v>65</v>
      </c>
      <c r="AY80" s="10"/>
    </row>
    <row r="81" spans="1:51" x14ac:dyDescent="0.25">
      <c r="A81" s="4"/>
      <c r="B81" s="4"/>
      <c r="C81" s="4">
        <v>61072</v>
      </c>
      <c r="D81" s="214" t="s">
        <v>418</v>
      </c>
      <c r="E81" s="10">
        <v>728.6</v>
      </c>
      <c r="F81" s="10"/>
      <c r="G81" s="10">
        <v>728.6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>
        <v>100.5</v>
      </c>
      <c r="U81" s="10"/>
      <c r="V81" s="10">
        <v>15</v>
      </c>
      <c r="W81" s="10">
        <v>7.6</v>
      </c>
      <c r="X81" s="10"/>
      <c r="Y81" s="10">
        <v>24.7</v>
      </c>
      <c r="Z81" s="10">
        <v>20</v>
      </c>
      <c r="AA81" s="10">
        <v>50</v>
      </c>
      <c r="AB81" s="10">
        <v>20</v>
      </c>
      <c r="AC81" s="10">
        <v>34</v>
      </c>
      <c r="AD81" s="10">
        <v>29</v>
      </c>
      <c r="AE81" s="10"/>
      <c r="AF81" s="10"/>
      <c r="AG81" s="10"/>
      <c r="AH81" s="10">
        <v>87.8</v>
      </c>
      <c r="AI81" s="10"/>
      <c r="AJ81" s="10">
        <v>150</v>
      </c>
      <c r="AK81" s="10"/>
      <c r="AL81" s="10">
        <v>80</v>
      </c>
      <c r="AM81" s="10"/>
      <c r="AN81" s="10"/>
      <c r="AO81" s="10"/>
      <c r="AP81" s="10">
        <v>59</v>
      </c>
      <c r="AQ81" s="10">
        <v>26</v>
      </c>
      <c r="AR81" s="10"/>
      <c r="AS81" s="10"/>
      <c r="AT81" s="10"/>
      <c r="AU81" s="10">
        <v>25</v>
      </c>
      <c r="AV81" s="10"/>
      <c r="AW81" s="10"/>
      <c r="AX81" s="10"/>
      <c r="AY81" s="10"/>
    </row>
    <row r="82" spans="1:51" x14ac:dyDescent="0.25">
      <c r="A82" s="4"/>
      <c r="B82" s="4"/>
      <c r="C82" s="4">
        <v>61073</v>
      </c>
      <c r="D82" s="214" t="s">
        <v>419</v>
      </c>
      <c r="E82" s="10">
        <v>6398.9</v>
      </c>
      <c r="F82" s="10"/>
      <c r="G82" s="10">
        <v>6398.9</v>
      </c>
      <c r="H82" s="10"/>
      <c r="I82" s="10"/>
      <c r="J82" s="10"/>
      <c r="K82" s="10"/>
      <c r="L82" s="10"/>
      <c r="M82" s="10">
        <v>42</v>
      </c>
      <c r="N82" s="10"/>
      <c r="O82" s="10"/>
      <c r="P82" s="10"/>
      <c r="Q82" s="10"/>
      <c r="R82" s="10"/>
      <c r="S82" s="10">
        <v>408</v>
      </c>
      <c r="T82" s="10">
        <v>779</v>
      </c>
      <c r="U82" s="10">
        <v>2600</v>
      </c>
      <c r="V82" s="10">
        <v>135</v>
      </c>
      <c r="W82" s="10">
        <v>2.4</v>
      </c>
      <c r="X82" s="10"/>
      <c r="Y82" s="10">
        <v>1163.5</v>
      </c>
      <c r="Z82" s="10">
        <v>180</v>
      </c>
      <c r="AA82" s="10"/>
      <c r="AB82" s="10"/>
      <c r="AC82" s="10">
        <v>175</v>
      </c>
      <c r="AD82" s="10">
        <v>7.5</v>
      </c>
      <c r="AE82" s="10">
        <v>230.5</v>
      </c>
      <c r="AF82" s="10"/>
      <c r="AG82" s="10">
        <v>10</v>
      </c>
      <c r="AH82" s="10"/>
      <c r="AI82" s="10"/>
      <c r="AJ82" s="10"/>
      <c r="AK82" s="10"/>
      <c r="AL82" s="10"/>
      <c r="AM82" s="10">
        <v>40</v>
      </c>
      <c r="AN82" s="10"/>
      <c r="AO82" s="10">
        <v>40</v>
      </c>
      <c r="AP82" s="10"/>
      <c r="AQ82" s="10">
        <v>130</v>
      </c>
      <c r="AR82" s="10"/>
      <c r="AS82" s="10"/>
      <c r="AT82" s="10"/>
      <c r="AU82" s="10">
        <v>456</v>
      </c>
      <c r="AV82" s="10"/>
      <c r="AW82" s="10"/>
      <c r="AX82" s="10"/>
      <c r="AY82" s="10"/>
    </row>
    <row r="83" spans="1:51" x14ac:dyDescent="0.25">
      <c r="A83" s="4"/>
      <c r="B83" s="4"/>
      <c r="C83" s="4">
        <v>61078</v>
      </c>
      <c r="D83" s="214" t="s">
        <v>597</v>
      </c>
      <c r="E83" s="10">
        <v>192</v>
      </c>
      <c r="F83" s="10">
        <v>58</v>
      </c>
      <c r="G83" s="10">
        <v>134</v>
      </c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>
        <v>60</v>
      </c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>
        <v>74</v>
      </c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x14ac:dyDescent="0.25">
      <c r="A84" s="4"/>
      <c r="B84" s="4">
        <v>6108</v>
      </c>
      <c r="C84" s="4"/>
      <c r="D84" s="224" t="s">
        <v>422</v>
      </c>
      <c r="E84" s="10">
        <f>SUM(E85:E86)</f>
        <v>5683.8</v>
      </c>
      <c r="F84" s="10">
        <f t="shared" ref="F84:G84" si="43">SUM(F85:F86)</f>
        <v>423.3</v>
      </c>
      <c r="G84" s="10">
        <f t="shared" si="43"/>
        <v>5260.5</v>
      </c>
      <c r="H84" s="10">
        <f>SUM(H85:H86)</f>
        <v>200</v>
      </c>
      <c r="I84" s="10">
        <f t="shared" ref="I84:AY84" si="44">SUM(I85:I86)</f>
        <v>0</v>
      </c>
      <c r="J84" s="10">
        <f t="shared" si="44"/>
        <v>200</v>
      </c>
      <c r="K84" s="10">
        <f t="shared" si="44"/>
        <v>0</v>
      </c>
      <c r="L84" s="10">
        <f t="shared" si="44"/>
        <v>0</v>
      </c>
      <c r="M84" s="10">
        <f t="shared" si="44"/>
        <v>0</v>
      </c>
      <c r="N84" s="10">
        <f t="shared" si="44"/>
        <v>10</v>
      </c>
      <c r="O84" s="10">
        <f t="shared" si="44"/>
        <v>0</v>
      </c>
      <c r="P84" s="10">
        <f t="shared" si="44"/>
        <v>100</v>
      </c>
      <c r="Q84" s="10">
        <f t="shared" si="44"/>
        <v>0</v>
      </c>
      <c r="R84" s="10">
        <f t="shared" si="44"/>
        <v>0</v>
      </c>
      <c r="S84" s="10">
        <f t="shared" si="44"/>
        <v>121</v>
      </c>
      <c r="T84" s="10">
        <f t="shared" si="44"/>
        <v>19.2</v>
      </c>
      <c r="U84" s="10">
        <f t="shared" si="44"/>
        <v>0</v>
      </c>
      <c r="V84" s="10">
        <f t="shared" si="44"/>
        <v>2100</v>
      </c>
      <c r="W84" s="10">
        <f t="shared" si="44"/>
        <v>4</v>
      </c>
      <c r="X84" s="10">
        <f t="shared" si="44"/>
        <v>0</v>
      </c>
      <c r="Y84" s="10">
        <f t="shared" si="44"/>
        <v>1426.5</v>
      </c>
      <c r="Z84" s="10">
        <f t="shared" si="44"/>
        <v>33.5</v>
      </c>
      <c r="AA84" s="10">
        <f t="shared" si="44"/>
        <v>33.9</v>
      </c>
      <c r="AB84" s="10">
        <f t="shared" si="44"/>
        <v>0</v>
      </c>
      <c r="AC84" s="10">
        <f t="shared" si="44"/>
        <v>0</v>
      </c>
      <c r="AD84" s="10">
        <f t="shared" si="44"/>
        <v>0</v>
      </c>
      <c r="AE84" s="10">
        <f t="shared" si="44"/>
        <v>0</v>
      </c>
      <c r="AF84" s="10">
        <f t="shared" si="44"/>
        <v>0</v>
      </c>
      <c r="AG84" s="10">
        <f t="shared" si="44"/>
        <v>0</v>
      </c>
      <c r="AH84" s="10">
        <f t="shared" si="44"/>
        <v>0</v>
      </c>
      <c r="AI84" s="10">
        <f t="shared" si="44"/>
        <v>0</v>
      </c>
      <c r="AJ84" s="10">
        <f t="shared" si="44"/>
        <v>0</v>
      </c>
      <c r="AK84" s="10">
        <f t="shared" si="44"/>
        <v>0</v>
      </c>
      <c r="AL84" s="10">
        <f t="shared" si="44"/>
        <v>0</v>
      </c>
      <c r="AM84" s="10">
        <f t="shared" si="44"/>
        <v>0</v>
      </c>
      <c r="AN84" s="10">
        <f t="shared" si="44"/>
        <v>0</v>
      </c>
      <c r="AO84" s="10">
        <f t="shared" si="44"/>
        <v>0</v>
      </c>
      <c r="AP84" s="10">
        <f t="shared" si="44"/>
        <v>0</v>
      </c>
      <c r="AQ84" s="10">
        <f t="shared" si="44"/>
        <v>0</v>
      </c>
      <c r="AR84" s="10">
        <f t="shared" si="44"/>
        <v>0</v>
      </c>
      <c r="AS84" s="10">
        <f t="shared" si="44"/>
        <v>907.4</v>
      </c>
      <c r="AT84" s="10">
        <f t="shared" si="44"/>
        <v>0</v>
      </c>
      <c r="AU84" s="10">
        <f t="shared" si="44"/>
        <v>15</v>
      </c>
      <c r="AV84" s="10">
        <f t="shared" si="44"/>
        <v>0</v>
      </c>
      <c r="AW84" s="10">
        <f t="shared" si="44"/>
        <v>0</v>
      </c>
      <c r="AX84" s="10">
        <f t="shared" si="44"/>
        <v>90</v>
      </c>
      <c r="AY84" s="10">
        <f t="shared" si="44"/>
        <v>0</v>
      </c>
    </row>
    <row r="85" spans="1:51" x14ac:dyDescent="0.25">
      <c r="A85" s="4"/>
      <c r="B85" s="4"/>
      <c r="C85" s="4">
        <v>61081</v>
      </c>
      <c r="D85" s="214" t="s">
        <v>423</v>
      </c>
      <c r="E85" s="10">
        <v>5572.8</v>
      </c>
      <c r="F85" s="10">
        <v>416.3</v>
      </c>
      <c r="G85" s="10">
        <v>5156.5</v>
      </c>
      <c r="H85" s="10">
        <v>200</v>
      </c>
      <c r="I85" s="10"/>
      <c r="J85" s="10">
        <v>200</v>
      </c>
      <c r="K85" s="10"/>
      <c r="L85" s="10"/>
      <c r="M85" s="10"/>
      <c r="N85" s="10">
        <v>10</v>
      </c>
      <c r="O85" s="10"/>
      <c r="P85" s="10"/>
      <c r="Q85" s="10"/>
      <c r="R85" s="10"/>
      <c r="S85" s="10">
        <v>121</v>
      </c>
      <c r="T85" s="10">
        <v>19.2</v>
      </c>
      <c r="U85" s="10"/>
      <c r="V85" s="10">
        <v>2100</v>
      </c>
      <c r="W85" s="10"/>
      <c r="X85" s="10"/>
      <c r="Y85" s="10">
        <v>1426.5</v>
      </c>
      <c r="Z85" s="10">
        <v>33.5</v>
      </c>
      <c r="AA85" s="10">
        <v>33.9</v>
      </c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>
        <v>907.4</v>
      </c>
      <c r="AT85" s="10"/>
      <c r="AU85" s="10">
        <v>15</v>
      </c>
      <c r="AV85" s="10"/>
      <c r="AW85" s="10"/>
      <c r="AX85" s="10">
        <v>90</v>
      </c>
      <c r="AY85" s="10"/>
    </row>
    <row r="86" spans="1:51" x14ac:dyDescent="0.25">
      <c r="A86" s="4"/>
      <c r="B86" s="4"/>
      <c r="C86" s="4">
        <v>61088</v>
      </c>
      <c r="D86" s="214" t="s">
        <v>424</v>
      </c>
      <c r="E86" s="10">
        <v>111</v>
      </c>
      <c r="F86" s="10">
        <v>7</v>
      </c>
      <c r="G86" s="10">
        <v>104</v>
      </c>
      <c r="H86" s="10"/>
      <c r="I86" s="10"/>
      <c r="J86" s="10"/>
      <c r="K86" s="10"/>
      <c r="L86" s="10"/>
      <c r="M86" s="10"/>
      <c r="N86" s="10"/>
      <c r="O86" s="10"/>
      <c r="P86" s="10">
        <v>100</v>
      </c>
      <c r="Q86" s="10"/>
      <c r="R86" s="10"/>
      <c r="S86" s="10"/>
      <c r="T86" s="10"/>
      <c r="U86" s="10"/>
      <c r="V86" s="10"/>
      <c r="W86" s="10">
        <v>4</v>
      </c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x14ac:dyDescent="0.25">
      <c r="A87" s="4"/>
      <c r="B87" s="4">
        <v>6109</v>
      </c>
      <c r="C87" s="4"/>
      <c r="D87" s="224" t="s">
        <v>425</v>
      </c>
      <c r="E87" s="10">
        <f>SUM(E88:E91)</f>
        <v>46427.099999999991</v>
      </c>
      <c r="F87" s="10">
        <f t="shared" ref="F87:X87" si="45">SUM(F88:F91)</f>
        <v>1791.1000000000001</v>
      </c>
      <c r="G87" s="10">
        <f t="shared" si="45"/>
        <v>44636</v>
      </c>
      <c r="H87" s="10">
        <f t="shared" si="45"/>
        <v>0</v>
      </c>
      <c r="I87" s="10">
        <f t="shared" si="45"/>
        <v>360</v>
      </c>
      <c r="J87" s="10">
        <f t="shared" si="45"/>
        <v>0</v>
      </c>
      <c r="K87" s="10">
        <f t="shared" si="45"/>
        <v>0</v>
      </c>
      <c r="L87" s="10">
        <f t="shared" si="45"/>
        <v>738</v>
      </c>
      <c r="M87" s="10">
        <f t="shared" si="45"/>
        <v>900</v>
      </c>
      <c r="N87" s="10">
        <f t="shared" si="45"/>
        <v>1945</v>
      </c>
      <c r="O87" s="10">
        <f t="shared" si="45"/>
        <v>0</v>
      </c>
      <c r="P87" s="10">
        <f t="shared" si="45"/>
        <v>1500</v>
      </c>
      <c r="Q87" s="10">
        <f t="shared" si="45"/>
        <v>1000</v>
      </c>
      <c r="R87" s="10">
        <f t="shared" si="45"/>
        <v>0</v>
      </c>
      <c r="S87" s="10">
        <f t="shared" si="45"/>
        <v>7411</v>
      </c>
      <c r="T87" s="10">
        <f t="shared" si="45"/>
        <v>5108.7000000000007</v>
      </c>
      <c r="U87" s="10">
        <f t="shared" si="45"/>
        <v>0</v>
      </c>
      <c r="V87" s="10">
        <f t="shared" si="45"/>
        <v>30</v>
      </c>
      <c r="W87" s="10">
        <f t="shared" si="45"/>
        <v>0.9</v>
      </c>
      <c r="X87" s="10">
        <f t="shared" si="45"/>
        <v>0</v>
      </c>
      <c r="Y87" s="10">
        <f>SUM(Y88:Y91)</f>
        <v>182.3</v>
      </c>
      <c r="Z87" s="10">
        <f>SUM(Z88:Z91)</f>
        <v>1098.4000000000001</v>
      </c>
      <c r="AA87" s="10">
        <f t="shared" ref="AA87:AY87" si="46">SUM(AA88:AA91)</f>
        <v>145</v>
      </c>
      <c r="AB87" s="10">
        <f t="shared" si="46"/>
        <v>738</v>
      </c>
      <c r="AC87" s="10">
        <f t="shared" si="46"/>
        <v>1597.5</v>
      </c>
      <c r="AD87" s="10">
        <f t="shared" si="46"/>
        <v>0</v>
      </c>
      <c r="AE87" s="10">
        <f t="shared" si="46"/>
        <v>120</v>
      </c>
      <c r="AF87" s="10">
        <f t="shared" si="46"/>
        <v>137.5</v>
      </c>
      <c r="AG87" s="10">
        <f t="shared" si="46"/>
        <v>0</v>
      </c>
      <c r="AH87" s="10">
        <f t="shared" si="46"/>
        <v>0</v>
      </c>
      <c r="AI87" s="10">
        <f t="shared" si="46"/>
        <v>0</v>
      </c>
      <c r="AJ87" s="10">
        <f t="shared" si="46"/>
        <v>0</v>
      </c>
      <c r="AK87" s="10">
        <f t="shared" si="46"/>
        <v>186</v>
      </c>
      <c r="AL87" s="10">
        <f t="shared" si="46"/>
        <v>0</v>
      </c>
      <c r="AM87" s="10">
        <f t="shared" si="46"/>
        <v>0</v>
      </c>
      <c r="AN87" s="10">
        <f t="shared" si="46"/>
        <v>0</v>
      </c>
      <c r="AO87" s="10">
        <f t="shared" si="46"/>
        <v>0</v>
      </c>
      <c r="AP87" s="10">
        <f t="shared" si="46"/>
        <v>0</v>
      </c>
      <c r="AQ87" s="10">
        <f t="shared" si="46"/>
        <v>40</v>
      </c>
      <c r="AR87" s="10">
        <f t="shared" si="46"/>
        <v>0</v>
      </c>
      <c r="AS87" s="10">
        <f t="shared" si="46"/>
        <v>21397.7</v>
      </c>
      <c r="AT87" s="10">
        <f t="shared" si="46"/>
        <v>0</v>
      </c>
      <c r="AU87" s="10">
        <f t="shared" si="46"/>
        <v>0</v>
      </c>
      <c r="AV87" s="10">
        <f t="shared" si="46"/>
        <v>0</v>
      </c>
      <c r="AW87" s="10">
        <f t="shared" si="46"/>
        <v>0</v>
      </c>
      <c r="AX87" s="10">
        <f t="shared" si="46"/>
        <v>0</v>
      </c>
      <c r="AY87" s="10">
        <f t="shared" si="46"/>
        <v>0</v>
      </c>
    </row>
    <row r="88" spans="1:51" x14ac:dyDescent="0.25">
      <c r="A88" s="4"/>
      <c r="B88" s="4"/>
      <c r="C88" s="4">
        <v>61091</v>
      </c>
      <c r="D88" s="214" t="s">
        <v>426</v>
      </c>
      <c r="E88" s="10">
        <v>26187.9</v>
      </c>
      <c r="F88" s="10"/>
      <c r="G88" s="10">
        <v>26187.9</v>
      </c>
      <c r="H88" s="10"/>
      <c r="I88" s="10"/>
      <c r="J88" s="10"/>
      <c r="K88" s="10"/>
      <c r="L88" s="10"/>
      <c r="M88" s="10"/>
      <c r="N88" s="10">
        <v>1945</v>
      </c>
      <c r="O88" s="10"/>
      <c r="P88" s="10"/>
      <c r="Q88" s="10"/>
      <c r="R88" s="10"/>
      <c r="S88" s="10"/>
      <c r="T88" s="10">
        <v>3007.3</v>
      </c>
      <c r="U88" s="10"/>
      <c r="V88" s="10"/>
      <c r="W88" s="10"/>
      <c r="X88" s="10"/>
      <c r="Y88" s="10"/>
      <c r="Z88" s="10">
        <v>1098.4000000000001</v>
      </c>
      <c r="AA88" s="10"/>
      <c r="AB88" s="10"/>
      <c r="AC88" s="10">
        <v>32.5</v>
      </c>
      <c r="AD88" s="10"/>
      <c r="AE88" s="10">
        <v>120</v>
      </c>
      <c r="AF88" s="10"/>
      <c r="AG88" s="10"/>
      <c r="AH88" s="10"/>
      <c r="AI88" s="10"/>
      <c r="AJ88" s="10"/>
      <c r="AK88" s="10">
        <v>186</v>
      </c>
      <c r="AL88" s="10"/>
      <c r="AM88" s="10"/>
      <c r="AN88" s="10"/>
      <c r="AO88" s="10"/>
      <c r="AP88" s="10"/>
      <c r="AQ88" s="10">
        <v>40</v>
      </c>
      <c r="AR88" s="10"/>
      <c r="AS88" s="10">
        <v>19728.7</v>
      </c>
      <c r="AT88" s="10"/>
      <c r="AU88" s="10"/>
      <c r="AV88" s="10"/>
      <c r="AW88" s="10"/>
      <c r="AX88" s="10"/>
      <c r="AY88" s="10"/>
    </row>
    <row r="89" spans="1:51" x14ac:dyDescent="0.25">
      <c r="A89" s="4"/>
      <c r="B89" s="4"/>
      <c r="C89" s="4">
        <v>61092</v>
      </c>
      <c r="D89" s="214" t="s">
        <v>427</v>
      </c>
      <c r="E89" s="10">
        <v>10719.3</v>
      </c>
      <c r="F89" s="10"/>
      <c r="G89" s="10">
        <v>10719.3</v>
      </c>
      <c r="H89" s="10"/>
      <c r="I89" s="10">
        <v>360</v>
      </c>
      <c r="J89" s="10"/>
      <c r="K89" s="10"/>
      <c r="L89" s="10">
        <v>738</v>
      </c>
      <c r="M89" s="10">
        <v>900</v>
      </c>
      <c r="N89" s="10"/>
      <c r="O89" s="10"/>
      <c r="P89" s="10">
        <v>300</v>
      </c>
      <c r="Q89" s="10"/>
      <c r="R89" s="10"/>
      <c r="S89" s="10">
        <v>7411</v>
      </c>
      <c r="T89" s="10"/>
      <c r="U89" s="10"/>
      <c r="V89" s="10">
        <v>30</v>
      </c>
      <c r="W89" s="10"/>
      <c r="X89" s="10"/>
      <c r="Y89" s="10">
        <v>182.3</v>
      </c>
      <c r="Z89" s="10"/>
      <c r="AA89" s="10">
        <v>90</v>
      </c>
      <c r="AB89" s="10">
        <v>738</v>
      </c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x14ac:dyDescent="0.25">
      <c r="A90" s="4"/>
      <c r="B90" s="4"/>
      <c r="C90" s="4">
        <v>61093</v>
      </c>
      <c r="D90" s="214" t="s">
        <v>428</v>
      </c>
      <c r="E90" s="10">
        <v>3688.7</v>
      </c>
      <c r="F90" s="10">
        <v>248.4</v>
      </c>
      <c r="G90" s="10">
        <v>3440.3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104.8</v>
      </c>
      <c r="U90" s="10"/>
      <c r="V90" s="10"/>
      <c r="W90" s="10"/>
      <c r="X90" s="10"/>
      <c r="Y90" s="10"/>
      <c r="Z90" s="10"/>
      <c r="AA90" s="10"/>
      <c r="AB90" s="10"/>
      <c r="AC90" s="10">
        <v>1529</v>
      </c>
      <c r="AD90" s="10"/>
      <c r="AE90" s="10"/>
      <c r="AF90" s="10">
        <v>137.5</v>
      </c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>
        <v>1669</v>
      </c>
      <c r="AT90" s="10"/>
      <c r="AU90" s="10"/>
      <c r="AV90" s="10"/>
      <c r="AW90" s="10"/>
      <c r="AX90" s="10"/>
      <c r="AY90" s="10"/>
    </row>
    <row r="91" spans="1:51" x14ac:dyDescent="0.25">
      <c r="A91" s="4"/>
      <c r="B91" s="4"/>
      <c r="C91" s="4">
        <v>61098</v>
      </c>
      <c r="D91" s="214" t="s">
        <v>429</v>
      </c>
      <c r="E91" s="10">
        <v>5831.2</v>
      </c>
      <c r="F91" s="10">
        <v>1542.7</v>
      </c>
      <c r="G91" s="10">
        <v>4288.5</v>
      </c>
      <c r="H91" s="10"/>
      <c r="I91" s="10"/>
      <c r="J91" s="10"/>
      <c r="K91" s="10"/>
      <c r="L91" s="10"/>
      <c r="M91" s="10"/>
      <c r="N91" s="10"/>
      <c r="O91" s="10"/>
      <c r="P91" s="10">
        <v>1200</v>
      </c>
      <c r="Q91" s="10">
        <v>1000</v>
      </c>
      <c r="R91" s="10"/>
      <c r="S91" s="10"/>
      <c r="T91" s="10">
        <v>1996.6</v>
      </c>
      <c r="U91" s="10"/>
      <c r="V91" s="10"/>
      <c r="W91" s="10">
        <v>0.9</v>
      </c>
      <c r="X91" s="10"/>
      <c r="Y91" s="10"/>
      <c r="Z91" s="10"/>
      <c r="AA91" s="10">
        <v>55</v>
      </c>
      <c r="AB91" s="10"/>
      <c r="AC91" s="10">
        <v>36</v>
      </c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x14ac:dyDescent="0.25">
      <c r="A92" s="4"/>
      <c r="B92" s="4">
        <v>6110</v>
      </c>
      <c r="C92" s="4"/>
      <c r="D92" s="224" t="s">
        <v>430</v>
      </c>
      <c r="E92" s="10">
        <f>SUM(E93:E100)</f>
        <v>266382.2</v>
      </c>
      <c r="F92" s="10">
        <f t="shared" ref="F92:X92" si="47">SUM(F93:F100)</f>
        <v>45560.5</v>
      </c>
      <c r="G92" s="10">
        <f t="shared" si="47"/>
        <v>220821.7</v>
      </c>
      <c r="H92" s="10">
        <f t="shared" si="47"/>
        <v>9634</v>
      </c>
      <c r="I92" s="10">
        <f t="shared" si="47"/>
        <v>21117.399999999998</v>
      </c>
      <c r="J92" s="10">
        <f t="shared" si="47"/>
        <v>5678</v>
      </c>
      <c r="K92" s="10">
        <f t="shared" si="47"/>
        <v>256</v>
      </c>
      <c r="L92" s="10">
        <f t="shared" si="47"/>
        <v>8950</v>
      </c>
      <c r="M92" s="10">
        <f t="shared" si="47"/>
        <v>1199.9000000000001</v>
      </c>
      <c r="N92" s="10">
        <f t="shared" si="47"/>
        <v>2305</v>
      </c>
      <c r="O92" s="10">
        <f t="shared" si="47"/>
        <v>6056</v>
      </c>
      <c r="P92" s="10">
        <f t="shared" si="47"/>
        <v>7124</v>
      </c>
      <c r="Q92" s="10">
        <f t="shared" si="47"/>
        <v>2190</v>
      </c>
      <c r="R92" s="10">
        <f t="shared" si="47"/>
        <v>2237</v>
      </c>
      <c r="S92" s="10">
        <f t="shared" si="47"/>
        <v>13541</v>
      </c>
      <c r="T92" s="10">
        <f t="shared" si="47"/>
        <v>7306.3</v>
      </c>
      <c r="U92" s="10">
        <f t="shared" si="47"/>
        <v>2470</v>
      </c>
      <c r="V92" s="10">
        <f t="shared" si="47"/>
        <v>4125.3999999999996</v>
      </c>
      <c r="W92" s="10">
        <f t="shared" si="47"/>
        <v>2800.9</v>
      </c>
      <c r="X92" s="10">
        <f t="shared" si="47"/>
        <v>3570.6</v>
      </c>
      <c r="Y92" s="18">
        <f>SUM(Y93:Y100)</f>
        <v>19718.8</v>
      </c>
      <c r="Z92" s="18">
        <f>SUM(Z93:Z100)</f>
        <v>8819.9999999999982</v>
      </c>
      <c r="AA92" s="18">
        <f t="shared" ref="AA92:AY92" si="48">SUM(AA93:AA100)</f>
        <v>1773.6999999999998</v>
      </c>
      <c r="AB92" s="18">
        <f t="shared" si="48"/>
        <v>3106.5</v>
      </c>
      <c r="AC92" s="18">
        <f t="shared" si="48"/>
        <v>10335.799999999999</v>
      </c>
      <c r="AD92" s="18">
        <f t="shared" si="48"/>
        <v>4518.1000000000004</v>
      </c>
      <c r="AE92" s="18">
        <f t="shared" si="48"/>
        <v>4314.8</v>
      </c>
      <c r="AF92" s="18">
        <f t="shared" si="48"/>
        <v>3024.2000000000003</v>
      </c>
      <c r="AG92" s="18">
        <f t="shared" si="48"/>
        <v>1949.5</v>
      </c>
      <c r="AH92" s="18">
        <f t="shared" si="48"/>
        <v>1638.7</v>
      </c>
      <c r="AI92" s="18">
        <f t="shared" si="48"/>
        <v>2371</v>
      </c>
      <c r="AJ92" s="18">
        <f t="shared" si="48"/>
        <v>2175.8000000000002</v>
      </c>
      <c r="AK92" s="18">
        <f t="shared" si="48"/>
        <v>6225</v>
      </c>
      <c r="AL92" s="18">
        <f t="shared" si="48"/>
        <v>6690.3</v>
      </c>
      <c r="AM92" s="18">
        <f t="shared" si="48"/>
        <v>267</v>
      </c>
      <c r="AN92" s="18">
        <f t="shared" si="48"/>
        <v>140</v>
      </c>
      <c r="AO92" s="18">
        <f t="shared" si="48"/>
        <v>237</v>
      </c>
      <c r="AP92" s="18">
        <f t="shared" si="48"/>
        <v>20634.199999999997</v>
      </c>
      <c r="AQ92" s="18">
        <f t="shared" si="48"/>
        <v>3471.7</v>
      </c>
      <c r="AR92" s="18">
        <f t="shared" si="48"/>
        <v>712</v>
      </c>
      <c r="AS92" s="18">
        <f t="shared" si="48"/>
        <v>3290.7999999999997</v>
      </c>
      <c r="AT92" s="18">
        <f t="shared" si="48"/>
        <v>760</v>
      </c>
      <c r="AU92" s="18">
        <f t="shared" si="48"/>
        <v>5006.1000000000004</v>
      </c>
      <c r="AV92" s="18">
        <f t="shared" si="48"/>
        <v>2117</v>
      </c>
      <c r="AW92" s="18">
        <f t="shared" si="48"/>
        <v>907.80000000000007</v>
      </c>
      <c r="AX92" s="18">
        <f t="shared" si="48"/>
        <v>6054.4</v>
      </c>
      <c r="AY92" s="18">
        <f t="shared" si="48"/>
        <v>0</v>
      </c>
    </row>
    <row r="93" spans="1:51" x14ac:dyDescent="0.25">
      <c r="A93" s="4"/>
      <c r="B93" s="4"/>
      <c r="C93" s="4">
        <v>61101</v>
      </c>
      <c r="D93" s="214" t="s">
        <v>431</v>
      </c>
      <c r="E93" s="18">
        <v>20486.2</v>
      </c>
      <c r="F93" s="10">
        <v>5393.6</v>
      </c>
      <c r="G93" s="10">
        <v>15092.6</v>
      </c>
      <c r="H93" s="10"/>
      <c r="I93" s="10">
        <v>1000</v>
      </c>
      <c r="J93" s="10">
        <v>934</v>
      </c>
      <c r="K93" s="10">
        <v>16</v>
      </c>
      <c r="L93" s="10">
        <v>2500</v>
      </c>
      <c r="M93" s="10">
        <v>100</v>
      </c>
      <c r="N93" s="10">
        <v>170</v>
      </c>
      <c r="O93" s="10">
        <v>2110</v>
      </c>
      <c r="P93" s="10">
        <v>100</v>
      </c>
      <c r="Q93" s="10">
        <v>200</v>
      </c>
      <c r="R93" s="10">
        <v>200</v>
      </c>
      <c r="S93" s="10">
        <v>2562</v>
      </c>
      <c r="T93" s="10">
        <v>454</v>
      </c>
      <c r="U93" s="10">
        <v>370</v>
      </c>
      <c r="V93" s="10">
        <v>242</v>
      </c>
      <c r="W93" s="10">
        <v>92.3</v>
      </c>
      <c r="X93" s="10">
        <v>40</v>
      </c>
      <c r="Y93" s="10">
        <v>511</v>
      </c>
      <c r="Z93" s="10">
        <v>128.19999999999999</v>
      </c>
      <c r="AA93" s="10">
        <v>150.19999999999999</v>
      </c>
      <c r="AB93" s="10">
        <v>112.2</v>
      </c>
      <c r="AC93" s="10">
        <v>140.69999999999999</v>
      </c>
      <c r="AD93" s="10">
        <v>49.8</v>
      </c>
      <c r="AE93" s="10">
        <v>150</v>
      </c>
      <c r="AF93" s="10">
        <v>121</v>
      </c>
      <c r="AG93" s="10">
        <v>38.5</v>
      </c>
      <c r="AH93" s="10">
        <v>56</v>
      </c>
      <c r="AI93" s="10">
        <v>52</v>
      </c>
      <c r="AJ93" s="10">
        <v>30</v>
      </c>
      <c r="AK93" s="10">
        <v>290</v>
      </c>
      <c r="AL93" s="10">
        <v>94.4</v>
      </c>
      <c r="AM93" s="10">
        <v>10</v>
      </c>
      <c r="AN93" s="10">
        <v>10</v>
      </c>
      <c r="AO93" s="10">
        <v>5</v>
      </c>
      <c r="AP93" s="10">
        <v>836.3</v>
      </c>
      <c r="AQ93" s="10">
        <v>64</v>
      </c>
      <c r="AR93" s="10">
        <v>30</v>
      </c>
      <c r="AS93" s="10">
        <v>177.2</v>
      </c>
      <c r="AT93" s="10">
        <v>54</v>
      </c>
      <c r="AU93" s="10">
        <v>200</v>
      </c>
      <c r="AV93" s="10">
        <v>545</v>
      </c>
      <c r="AW93" s="10">
        <v>31.8</v>
      </c>
      <c r="AX93" s="10">
        <v>115</v>
      </c>
      <c r="AY93" s="10"/>
    </row>
    <row r="94" spans="1:51" x14ac:dyDescent="0.25">
      <c r="A94" s="4"/>
      <c r="B94" s="4"/>
      <c r="C94" s="4">
        <v>61102</v>
      </c>
      <c r="D94" s="214" t="s">
        <v>432</v>
      </c>
      <c r="E94" s="18">
        <v>28121.4</v>
      </c>
      <c r="F94" s="10">
        <v>306.5</v>
      </c>
      <c r="G94" s="10">
        <v>27814.9</v>
      </c>
      <c r="H94" s="10">
        <v>2400</v>
      </c>
      <c r="I94" s="10">
        <v>4280</v>
      </c>
      <c r="J94" s="10">
        <v>1150</v>
      </c>
      <c r="K94" s="10">
        <v>23</v>
      </c>
      <c r="L94" s="10">
        <v>2600</v>
      </c>
      <c r="M94" s="10">
        <v>290</v>
      </c>
      <c r="N94" s="10">
        <v>215</v>
      </c>
      <c r="O94" s="10">
        <v>1835</v>
      </c>
      <c r="P94" s="10">
        <v>1500</v>
      </c>
      <c r="Q94" s="10">
        <v>400</v>
      </c>
      <c r="R94" s="10">
        <v>350</v>
      </c>
      <c r="S94" s="10">
        <v>4141</v>
      </c>
      <c r="T94" s="10">
        <v>593.29999999999995</v>
      </c>
      <c r="U94" s="10">
        <v>600</v>
      </c>
      <c r="V94" s="10">
        <v>303</v>
      </c>
      <c r="W94" s="10">
        <v>20</v>
      </c>
      <c r="X94" s="10">
        <v>307</v>
      </c>
      <c r="Y94" s="10">
        <v>987.2</v>
      </c>
      <c r="Z94" s="10">
        <v>585.29999999999995</v>
      </c>
      <c r="AA94" s="10">
        <v>163.4</v>
      </c>
      <c r="AB94" s="10">
        <v>831.5</v>
      </c>
      <c r="AC94" s="10">
        <v>83.7</v>
      </c>
      <c r="AD94" s="10">
        <v>600</v>
      </c>
      <c r="AE94" s="10">
        <v>134.80000000000001</v>
      </c>
      <c r="AF94" s="10">
        <v>57.9</v>
      </c>
      <c r="AG94" s="10">
        <v>30.5</v>
      </c>
      <c r="AH94" s="10">
        <v>50</v>
      </c>
      <c r="AI94" s="10">
        <v>120</v>
      </c>
      <c r="AJ94" s="10">
        <v>56</v>
      </c>
      <c r="AK94" s="10">
        <v>470</v>
      </c>
      <c r="AL94" s="10">
        <v>374.9</v>
      </c>
      <c r="AM94" s="10">
        <v>100</v>
      </c>
      <c r="AN94" s="10">
        <v>10</v>
      </c>
      <c r="AO94" s="10">
        <v>5</v>
      </c>
      <c r="AP94" s="10">
        <v>1060</v>
      </c>
      <c r="AQ94" s="10">
        <v>56</v>
      </c>
      <c r="AR94" s="10">
        <v>15</v>
      </c>
      <c r="AS94" s="10">
        <v>22</v>
      </c>
      <c r="AT94" s="10">
        <v>204</v>
      </c>
      <c r="AU94" s="10">
        <v>200</v>
      </c>
      <c r="AV94" s="10">
        <v>350</v>
      </c>
      <c r="AW94" s="10">
        <v>50.4</v>
      </c>
      <c r="AX94" s="10">
        <v>190</v>
      </c>
      <c r="AY94" s="10"/>
    </row>
    <row r="95" spans="1:51" x14ac:dyDescent="0.25">
      <c r="A95" s="4"/>
      <c r="B95" s="4"/>
      <c r="C95" s="4">
        <v>61103</v>
      </c>
      <c r="D95" s="214" t="s">
        <v>433</v>
      </c>
      <c r="E95" s="18">
        <v>132346.4</v>
      </c>
      <c r="F95" s="10">
        <v>24554.5</v>
      </c>
      <c r="G95" s="10">
        <v>107791.9</v>
      </c>
      <c r="H95" s="10"/>
      <c r="I95" s="10">
        <v>14348.6</v>
      </c>
      <c r="J95" s="10">
        <v>1400</v>
      </c>
      <c r="K95" s="10">
        <v>100</v>
      </c>
      <c r="L95" s="10">
        <v>850</v>
      </c>
      <c r="M95" s="10">
        <v>594.9</v>
      </c>
      <c r="N95" s="10">
        <v>1420</v>
      </c>
      <c r="O95" s="10">
        <v>2026</v>
      </c>
      <c r="P95" s="10">
        <v>4000</v>
      </c>
      <c r="Q95" s="10">
        <v>1400</v>
      </c>
      <c r="R95" s="10">
        <v>1480</v>
      </c>
      <c r="S95" s="10">
        <v>3328</v>
      </c>
      <c r="T95" s="10">
        <v>4472.8</v>
      </c>
      <c r="U95" s="10">
        <v>1100</v>
      </c>
      <c r="V95" s="10">
        <v>2399.3000000000002</v>
      </c>
      <c r="W95" s="10">
        <v>2166.5</v>
      </c>
      <c r="X95" s="10">
        <v>3023.6</v>
      </c>
      <c r="Y95" s="10">
        <v>5664.8</v>
      </c>
      <c r="Z95" s="10">
        <v>6267.8</v>
      </c>
      <c r="AA95" s="10">
        <v>1146.0999999999999</v>
      </c>
      <c r="AB95" s="10">
        <v>1813.2</v>
      </c>
      <c r="AC95" s="10">
        <v>7813.8</v>
      </c>
      <c r="AD95" s="10">
        <v>1717</v>
      </c>
      <c r="AE95" s="10">
        <v>2674</v>
      </c>
      <c r="AF95" s="10">
        <v>2590.5</v>
      </c>
      <c r="AG95" s="10">
        <v>1167</v>
      </c>
      <c r="AH95" s="10">
        <v>1241.5</v>
      </c>
      <c r="AI95" s="10">
        <v>1370</v>
      </c>
      <c r="AJ95" s="10">
        <v>1330.8</v>
      </c>
      <c r="AK95" s="10">
        <v>4850</v>
      </c>
      <c r="AL95" s="10">
        <v>5235</v>
      </c>
      <c r="AM95" s="10">
        <v>100</v>
      </c>
      <c r="AN95" s="10">
        <v>100</v>
      </c>
      <c r="AO95" s="10">
        <v>200</v>
      </c>
      <c r="AP95" s="10">
        <v>5014.3999999999996</v>
      </c>
      <c r="AQ95" s="10">
        <v>2860.7</v>
      </c>
      <c r="AR95" s="10">
        <v>540</v>
      </c>
      <c r="AS95" s="10">
        <v>1882.5</v>
      </c>
      <c r="AT95" s="10">
        <v>330</v>
      </c>
      <c r="AU95" s="10">
        <v>2371.1</v>
      </c>
      <c r="AV95" s="10">
        <v>542</v>
      </c>
      <c r="AW95" s="10">
        <v>650</v>
      </c>
      <c r="AX95" s="10">
        <v>4210</v>
      </c>
      <c r="AY95" s="10"/>
    </row>
    <row r="96" spans="1:51" x14ac:dyDescent="0.25">
      <c r="A96" s="4"/>
      <c r="B96" s="4"/>
      <c r="C96" s="4">
        <v>61104</v>
      </c>
      <c r="D96" s="214" t="s">
        <v>434</v>
      </c>
      <c r="E96" s="18">
        <v>29370</v>
      </c>
      <c r="F96" s="10">
        <v>6477.4</v>
      </c>
      <c r="G96" s="10">
        <v>22892.6</v>
      </c>
      <c r="H96" s="10">
        <v>5010</v>
      </c>
      <c r="I96" s="10">
        <v>888.8</v>
      </c>
      <c r="J96" s="10">
        <v>700</v>
      </c>
      <c r="K96" s="10">
        <v>114</v>
      </c>
      <c r="L96" s="10">
        <v>2000</v>
      </c>
      <c r="M96" s="10">
        <v>185</v>
      </c>
      <c r="N96" s="10">
        <v>80</v>
      </c>
      <c r="O96" s="10"/>
      <c r="P96" s="10">
        <v>1077</v>
      </c>
      <c r="Q96" s="10">
        <v>120</v>
      </c>
      <c r="R96" s="10">
        <v>70</v>
      </c>
      <c r="S96" s="10">
        <v>1654</v>
      </c>
      <c r="T96" s="10">
        <v>1083.7</v>
      </c>
      <c r="U96" s="10">
        <v>40</v>
      </c>
      <c r="V96" s="10">
        <v>140.4</v>
      </c>
      <c r="W96" s="10">
        <v>365</v>
      </c>
      <c r="X96" s="10">
        <v>98</v>
      </c>
      <c r="Y96" s="10">
        <v>546.70000000000005</v>
      </c>
      <c r="Z96" s="10">
        <v>1342</v>
      </c>
      <c r="AA96" s="10">
        <v>149.5</v>
      </c>
      <c r="AB96" s="10">
        <v>206.9</v>
      </c>
      <c r="AC96" s="10">
        <v>1350.7</v>
      </c>
      <c r="AD96" s="10">
        <v>1429.5</v>
      </c>
      <c r="AE96" s="10">
        <v>459.4</v>
      </c>
      <c r="AF96" s="10">
        <v>23.5</v>
      </c>
      <c r="AG96" s="10">
        <v>634</v>
      </c>
      <c r="AH96" s="10">
        <v>172.5</v>
      </c>
      <c r="AI96" s="10">
        <v>731</v>
      </c>
      <c r="AJ96" s="10">
        <v>170</v>
      </c>
      <c r="AK96" s="10">
        <v>95</v>
      </c>
      <c r="AL96" s="10">
        <v>60</v>
      </c>
      <c r="AM96" s="10">
        <v>16</v>
      </c>
      <c r="AN96" s="10">
        <v>10</v>
      </c>
      <c r="AO96" s="10">
        <v>25</v>
      </c>
      <c r="AP96" s="10">
        <v>668</v>
      </c>
      <c r="AQ96" s="10">
        <v>90</v>
      </c>
      <c r="AR96" s="10">
        <v>53</v>
      </c>
      <c r="AS96" s="10">
        <v>160</v>
      </c>
      <c r="AT96" s="10">
        <v>100</v>
      </c>
      <c r="AU96" s="10">
        <v>220</v>
      </c>
      <c r="AV96" s="10">
        <v>400</v>
      </c>
      <c r="AW96" s="10">
        <v>109.6</v>
      </c>
      <c r="AX96" s="10">
        <v>44.4</v>
      </c>
      <c r="AY96" s="10"/>
    </row>
    <row r="97" spans="1:51" x14ac:dyDescent="0.25">
      <c r="A97" s="4"/>
      <c r="B97" s="4"/>
      <c r="C97" s="4">
        <v>61105</v>
      </c>
      <c r="D97" s="214" t="s">
        <v>435</v>
      </c>
      <c r="E97" s="18">
        <v>9075.6</v>
      </c>
      <c r="F97" s="10">
        <v>66</v>
      </c>
      <c r="G97" s="10">
        <v>9009.6</v>
      </c>
      <c r="H97" s="10">
        <v>2224</v>
      </c>
      <c r="I97" s="10">
        <v>600</v>
      </c>
      <c r="J97" s="10">
        <v>250</v>
      </c>
      <c r="K97" s="10">
        <v>3</v>
      </c>
      <c r="L97" s="10">
        <v>1000</v>
      </c>
      <c r="M97" s="10">
        <v>30</v>
      </c>
      <c r="N97" s="10">
        <v>300</v>
      </c>
      <c r="O97" s="10"/>
      <c r="P97" s="10">
        <v>192</v>
      </c>
      <c r="Q97" s="10">
        <v>70</v>
      </c>
      <c r="R97" s="10">
        <v>70</v>
      </c>
      <c r="S97" s="10">
        <v>1292</v>
      </c>
      <c r="T97" s="10">
        <v>263</v>
      </c>
      <c r="U97" s="10">
        <v>60</v>
      </c>
      <c r="V97" s="10">
        <v>90.7</v>
      </c>
      <c r="W97" s="10">
        <v>60</v>
      </c>
      <c r="X97" s="10">
        <v>93</v>
      </c>
      <c r="Y97" s="10">
        <v>610.5</v>
      </c>
      <c r="Z97" s="10">
        <v>229.4</v>
      </c>
      <c r="AA97" s="10">
        <v>84.3</v>
      </c>
      <c r="AB97" s="10">
        <v>98.1</v>
      </c>
      <c r="AC97" s="10">
        <v>95.8</v>
      </c>
      <c r="AD97" s="10">
        <v>60</v>
      </c>
      <c r="AE97" s="10">
        <v>10</v>
      </c>
      <c r="AF97" s="10">
        <v>43.8</v>
      </c>
      <c r="AG97" s="10">
        <v>31.5</v>
      </c>
      <c r="AH97" s="10"/>
      <c r="AI97" s="10">
        <v>22</v>
      </c>
      <c r="AJ97" s="10">
        <v>76</v>
      </c>
      <c r="AK97" s="10">
        <v>130</v>
      </c>
      <c r="AL97" s="10">
        <v>95</v>
      </c>
      <c r="AM97" s="10">
        <v>35</v>
      </c>
      <c r="AN97" s="10">
        <v>10</v>
      </c>
      <c r="AO97" s="10">
        <v>2</v>
      </c>
      <c r="AP97" s="10">
        <v>457.4</v>
      </c>
      <c r="AQ97" s="10">
        <v>70</v>
      </c>
      <c r="AR97" s="10">
        <v>25</v>
      </c>
      <c r="AS97" s="10">
        <v>18.100000000000001</v>
      </c>
      <c r="AT97" s="10">
        <v>60</v>
      </c>
      <c r="AU97" s="10">
        <v>80</v>
      </c>
      <c r="AV97" s="10">
        <v>50</v>
      </c>
      <c r="AW97" s="10">
        <v>18</v>
      </c>
      <c r="AX97" s="10"/>
      <c r="AY97" s="10"/>
    </row>
    <row r="98" spans="1:51" x14ac:dyDescent="0.25">
      <c r="A98" s="4"/>
      <c r="B98" s="4"/>
      <c r="C98" s="4">
        <v>61106</v>
      </c>
      <c r="D98" s="214" t="s">
        <v>436</v>
      </c>
      <c r="E98" s="18">
        <v>19617.599999999999</v>
      </c>
      <c r="F98" s="10">
        <v>1830.6</v>
      </c>
      <c r="G98" s="10">
        <v>17787</v>
      </c>
      <c r="H98" s="10"/>
      <c r="I98" s="10"/>
      <c r="J98" s="10"/>
      <c r="K98" s="10"/>
      <c r="L98" s="10"/>
      <c r="M98" s="10"/>
      <c r="N98" s="10"/>
      <c r="O98" s="10"/>
      <c r="P98" s="10">
        <v>55</v>
      </c>
      <c r="Q98" s="10"/>
      <c r="R98" s="10"/>
      <c r="S98" s="10">
        <v>294</v>
      </c>
      <c r="T98" s="10"/>
      <c r="U98" s="10"/>
      <c r="V98" s="10"/>
      <c r="W98" s="10">
        <v>25</v>
      </c>
      <c r="X98" s="10">
        <v>9</v>
      </c>
      <c r="Y98" s="10">
        <v>10000</v>
      </c>
      <c r="Z98" s="10">
        <v>103</v>
      </c>
      <c r="AA98" s="10">
        <v>16</v>
      </c>
      <c r="AB98" s="10">
        <v>7</v>
      </c>
      <c r="AC98" s="10">
        <v>131.1</v>
      </c>
      <c r="AD98" s="10">
        <v>446</v>
      </c>
      <c r="AE98" s="10">
        <v>125</v>
      </c>
      <c r="AF98" s="10">
        <v>126.9</v>
      </c>
      <c r="AG98" s="10"/>
      <c r="AH98" s="10">
        <v>50</v>
      </c>
      <c r="AI98" s="10"/>
      <c r="AJ98" s="10">
        <v>10</v>
      </c>
      <c r="AK98" s="10">
        <v>40</v>
      </c>
      <c r="AL98" s="10"/>
      <c r="AM98" s="10"/>
      <c r="AN98" s="10"/>
      <c r="AO98" s="10"/>
      <c r="AP98" s="10">
        <v>4865</v>
      </c>
      <c r="AQ98" s="10">
        <v>15</v>
      </c>
      <c r="AR98" s="10">
        <v>44</v>
      </c>
      <c r="AS98" s="10"/>
      <c r="AT98" s="10"/>
      <c r="AU98" s="10">
        <v>35</v>
      </c>
      <c r="AV98" s="10"/>
      <c r="AW98" s="10"/>
      <c r="AX98" s="10">
        <v>1390</v>
      </c>
      <c r="AY98" s="10"/>
    </row>
    <row r="99" spans="1:51" x14ac:dyDescent="0.25">
      <c r="A99" s="4"/>
      <c r="B99" s="4"/>
      <c r="C99" s="4">
        <v>61107</v>
      </c>
      <c r="D99" s="214" t="s">
        <v>437</v>
      </c>
      <c r="E99" s="18">
        <v>23339.7</v>
      </c>
      <c r="F99" s="10">
        <v>3259.5</v>
      </c>
      <c r="G99" s="10">
        <v>20080.2</v>
      </c>
      <c r="H99" s="10"/>
      <c r="I99" s="10"/>
      <c r="J99" s="10">
        <v>1244</v>
      </c>
      <c r="K99" s="10"/>
      <c r="L99" s="10"/>
      <c r="M99" s="10"/>
      <c r="N99" s="10">
        <v>120</v>
      </c>
      <c r="O99" s="10">
        <v>85</v>
      </c>
      <c r="P99" s="10">
        <v>200</v>
      </c>
      <c r="Q99" s="10"/>
      <c r="R99" s="10">
        <v>67</v>
      </c>
      <c r="S99" s="10">
        <v>270</v>
      </c>
      <c r="T99" s="10">
        <v>383.3</v>
      </c>
      <c r="U99" s="10">
        <v>300</v>
      </c>
      <c r="V99" s="10">
        <v>950</v>
      </c>
      <c r="W99" s="10">
        <v>17.899999999999999</v>
      </c>
      <c r="X99" s="10"/>
      <c r="Y99" s="10">
        <v>1398.6</v>
      </c>
      <c r="Z99" s="10">
        <v>164.3</v>
      </c>
      <c r="AA99" s="10">
        <v>41.2</v>
      </c>
      <c r="AB99" s="10">
        <v>37.6</v>
      </c>
      <c r="AC99" s="10">
        <v>720</v>
      </c>
      <c r="AD99" s="10">
        <v>215.8</v>
      </c>
      <c r="AE99" s="10">
        <v>761.6</v>
      </c>
      <c r="AF99" s="10">
        <v>60.6</v>
      </c>
      <c r="AG99" s="10">
        <v>48</v>
      </c>
      <c r="AH99" s="10">
        <v>24.2</v>
      </c>
      <c r="AI99" s="10">
        <v>76</v>
      </c>
      <c r="AJ99" s="10">
        <v>453</v>
      </c>
      <c r="AK99" s="10">
        <v>300</v>
      </c>
      <c r="AL99" s="10">
        <v>791</v>
      </c>
      <c r="AM99" s="10">
        <v>6</v>
      </c>
      <c r="AN99" s="10"/>
      <c r="AO99" s="10"/>
      <c r="AP99" s="10">
        <v>7733.1</v>
      </c>
      <c r="AQ99" s="10">
        <v>316</v>
      </c>
      <c r="AR99" s="10">
        <v>5</v>
      </c>
      <c r="AS99" s="10">
        <v>1031</v>
      </c>
      <c r="AT99" s="10">
        <v>12</v>
      </c>
      <c r="AU99" s="10">
        <v>1900</v>
      </c>
      <c r="AV99" s="10">
        <v>230</v>
      </c>
      <c r="AW99" s="10">
        <v>48</v>
      </c>
      <c r="AX99" s="10">
        <v>70</v>
      </c>
      <c r="AY99" s="10"/>
    </row>
    <row r="100" spans="1:51" x14ac:dyDescent="0.25">
      <c r="A100" s="4"/>
      <c r="B100" s="4"/>
      <c r="C100" s="4">
        <v>61108</v>
      </c>
      <c r="D100" s="214" t="s">
        <v>393</v>
      </c>
      <c r="E100" s="18">
        <v>4025.3</v>
      </c>
      <c r="F100" s="10">
        <v>3672.4</v>
      </c>
      <c r="G100" s="10">
        <v>352.9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>
        <v>56.2</v>
      </c>
      <c r="U100" s="10"/>
      <c r="V100" s="10"/>
      <c r="W100" s="10">
        <v>54.2</v>
      </c>
      <c r="X100" s="10"/>
      <c r="Y100" s="10"/>
      <c r="Z100" s="10"/>
      <c r="AA100" s="10">
        <v>23</v>
      </c>
      <c r="AB100" s="10"/>
      <c r="AC100" s="10"/>
      <c r="AD100" s="10"/>
      <c r="AE100" s="10"/>
      <c r="AF100" s="10"/>
      <c r="AG100" s="10"/>
      <c r="AH100" s="10">
        <v>44.5</v>
      </c>
      <c r="AI100" s="10"/>
      <c r="AJ100" s="10">
        <v>50</v>
      </c>
      <c r="AK100" s="10">
        <v>50</v>
      </c>
      <c r="AL100" s="10">
        <v>40</v>
      </c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>
        <v>35</v>
      </c>
      <c r="AY100" s="10"/>
    </row>
    <row r="101" spans="1:51" x14ac:dyDescent="0.25">
      <c r="A101" s="4"/>
      <c r="B101" s="4">
        <v>6111</v>
      </c>
      <c r="C101" s="4"/>
      <c r="D101" s="224" t="s">
        <v>438</v>
      </c>
      <c r="E101" s="10">
        <f>SUM(E102:E105)</f>
        <v>3447</v>
      </c>
      <c r="F101" s="10">
        <f t="shared" ref="F101:X101" si="49">SUM(F102:F105)</f>
        <v>480.4</v>
      </c>
      <c r="G101" s="10">
        <f t="shared" si="49"/>
        <v>2966.6</v>
      </c>
      <c r="H101" s="10">
        <f t="shared" si="49"/>
        <v>50</v>
      </c>
      <c r="I101" s="10">
        <f t="shared" si="49"/>
        <v>0</v>
      </c>
      <c r="J101" s="10">
        <f t="shared" si="49"/>
        <v>100</v>
      </c>
      <c r="K101" s="10">
        <f t="shared" si="49"/>
        <v>21</v>
      </c>
      <c r="L101" s="10">
        <f t="shared" si="49"/>
        <v>340.5</v>
      </c>
      <c r="M101" s="10">
        <f t="shared" si="49"/>
        <v>60</v>
      </c>
      <c r="N101" s="10">
        <f t="shared" si="49"/>
        <v>15</v>
      </c>
      <c r="O101" s="10">
        <f t="shared" si="49"/>
        <v>0</v>
      </c>
      <c r="P101" s="10">
        <f t="shared" si="49"/>
        <v>0</v>
      </c>
      <c r="Q101" s="10">
        <f t="shared" si="49"/>
        <v>72</v>
      </c>
      <c r="R101" s="10">
        <f t="shared" si="49"/>
        <v>25</v>
      </c>
      <c r="S101" s="10">
        <f t="shared" si="49"/>
        <v>534</v>
      </c>
      <c r="T101" s="10">
        <f t="shared" si="49"/>
        <v>393.20000000000005</v>
      </c>
      <c r="U101" s="10">
        <f t="shared" si="49"/>
        <v>400</v>
      </c>
      <c r="V101" s="10">
        <f t="shared" si="49"/>
        <v>25.6</v>
      </c>
      <c r="W101" s="10">
        <f t="shared" si="49"/>
        <v>4</v>
      </c>
      <c r="X101" s="10">
        <f t="shared" si="49"/>
        <v>6</v>
      </c>
      <c r="Y101" s="10">
        <f>SUM(Y102:Y105)</f>
        <v>168.1</v>
      </c>
      <c r="Z101" s="10">
        <f>SUM(Z102:Z105)</f>
        <v>115.4</v>
      </c>
      <c r="AA101" s="10">
        <f t="shared" ref="AA101:AY101" si="50">SUM(AA102:AA105)</f>
        <v>26.9</v>
      </c>
      <c r="AB101" s="10">
        <f t="shared" si="50"/>
        <v>5</v>
      </c>
      <c r="AC101" s="10">
        <f t="shared" si="50"/>
        <v>45.6</v>
      </c>
      <c r="AD101" s="10">
        <f t="shared" si="50"/>
        <v>20</v>
      </c>
      <c r="AE101" s="10">
        <f t="shared" si="50"/>
        <v>0</v>
      </c>
      <c r="AF101" s="10">
        <f t="shared" si="50"/>
        <v>20</v>
      </c>
      <c r="AG101" s="10">
        <f t="shared" si="50"/>
        <v>21</v>
      </c>
      <c r="AH101" s="10">
        <f t="shared" si="50"/>
        <v>62.1</v>
      </c>
      <c r="AI101" s="10">
        <f t="shared" si="50"/>
        <v>28</v>
      </c>
      <c r="AJ101" s="10">
        <f t="shared" si="50"/>
        <v>14.8</v>
      </c>
      <c r="AK101" s="10">
        <f t="shared" si="50"/>
        <v>5</v>
      </c>
      <c r="AL101" s="10">
        <f t="shared" si="50"/>
        <v>56</v>
      </c>
      <c r="AM101" s="10">
        <f t="shared" si="50"/>
        <v>14</v>
      </c>
      <c r="AN101" s="10">
        <f t="shared" si="50"/>
        <v>0</v>
      </c>
      <c r="AO101" s="10">
        <f t="shared" si="50"/>
        <v>10</v>
      </c>
      <c r="AP101" s="10">
        <f t="shared" si="50"/>
        <v>95</v>
      </c>
      <c r="AQ101" s="10">
        <f t="shared" si="50"/>
        <v>51</v>
      </c>
      <c r="AR101" s="10">
        <f t="shared" si="50"/>
        <v>0</v>
      </c>
      <c r="AS101" s="10">
        <f t="shared" si="50"/>
        <v>31</v>
      </c>
      <c r="AT101" s="10">
        <f t="shared" si="50"/>
        <v>13.2</v>
      </c>
      <c r="AU101" s="10">
        <f t="shared" si="50"/>
        <v>35</v>
      </c>
      <c r="AV101" s="10">
        <f t="shared" si="50"/>
        <v>0</v>
      </c>
      <c r="AW101" s="10">
        <f t="shared" si="50"/>
        <v>43.2</v>
      </c>
      <c r="AX101" s="10">
        <f t="shared" si="50"/>
        <v>40</v>
      </c>
      <c r="AY101" s="10">
        <f t="shared" si="50"/>
        <v>0</v>
      </c>
    </row>
    <row r="102" spans="1:51" x14ac:dyDescent="0.25">
      <c r="A102" s="4"/>
      <c r="B102" s="4"/>
      <c r="C102" s="4">
        <v>61111</v>
      </c>
      <c r="D102" s="214" t="s">
        <v>439</v>
      </c>
      <c r="E102" s="10">
        <v>1883.9</v>
      </c>
      <c r="F102" s="10">
        <v>331.4</v>
      </c>
      <c r="G102" s="10">
        <v>1552.5</v>
      </c>
      <c r="H102" s="10"/>
      <c r="I102" s="10"/>
      <c r="J102" s="10">
        <v>100</v>
      </c>
      <c r="K102" s="10">
        <v>10</v>
      </c>
      <c r="L102" s="10">
        <v>165</v>
      </c>
      <c r="M102" s="10">
        <v>60</v>
      </c>
      <c r="N102" s="10">
        <v>12</v>
      </c>
      <c r="O102" s="10"/>
      <c r="P102" s="10"/>
      <c r="Q102" s="10">
        <v>72</v>
      </c>
      <c r="R102" s="10">
        <v>10</v>
      </c>
      <c r="S102" s="10">
        <v>369</v>
      </c>
      <c r="T102" s="10">
        <v>64.3</v>
      </c>
      <c r="U102" s="10"/>
      <c r="V102" s="10">
        <v>24.6</v>
      </c>
      <c r="W102" s="10">
        <v>4</v>
      </c>
      <c r="X102" s="10"/>
      <c r="Y102" s="10">
        <v>168.1</v>
      </c>
      <c r="Z102" s="10">
        <v>72.400000000000006</v>
      </c>
      <c r="AA102" s="10">
        <v>10.4</v>
      </c>
      <c r="AB102" s="10"/>
      <c r="AC102" s="10">
        <v>41.6</v>
      </c>
      <c r="AD102" s="10">
        <v>20</v>
      </c>
      <c r="AE102" s="10"/>
      <c r="AF102" s="10">
        <v>20</v>
      </c>
      <c r="AG102" s="10">
        <v>11</v>
      </c>
      <c r="AH102" s="10">
        <v>47.1</v>
      </c>
      <c r="AI102" s="10">
        <v>10</v>
      </c>
      <c r="AJ102" s="10">
        <v>11.6</v>
      </c>
      <c r="AK102" s="10">
        <v>5</v>
      </c>
      <c r="AL102" s="10"/>
      <c r="AM102" s="10">
        <v>14</v>
      </c>
      <c r="AN102" s="10"/>
      <c r="AO102" s="10">
        <v>7</v>
      </c>
      <c r="AP102" s="10">
        <v>65</v>
      </c>
      <c r="AQ102" s="10">
        <v>31</v>
      </c>
      <c r="AR102" s="10"/>
      <c r="AS102" s="10">
        <v>26</v>
      </c>
      <c r="AT102" s="10">
        <v>13.2</v>
      </c>
      <c r="AU102" s="10">
        <v>35</v>
      </c>
      <c r="AV102" s="10"/>
      <c r="AW102" s="10">
        <v>43.2</v>
      </c>
      <c r="AX102" s="10">
        <v>10</v>
      </c>
      <c r="AY102" s="10"/>
    </row>
    <row r="103" spans="1:51" x14ac:dyDescent="0.25">
      <c r="A103" s="4"/>
      <c r="B103" s="4"/>
      <c r="C103" s="4">
        <v>61112</v>
      </c>
      <c r="D103" s="214" t="s">
        <v>440</v>
      </c>
      <c r="E103" s="10">
        <v>311.7</v>
      </c>
      <c r="F103" s="10">
        <v>125</v>
      </c>
      <c r="G103" s="10">
        <v>186.7</v>
      </c>
      <c r="H103" s="10"/>
      <c r="I103" s="10"/>
      <c r="J103" s="10"/>
      <c r="K103" s="10">
        <v>1</v>
      </c>
      <c r="L103" s="10">
        <v>36.5</v>
      </c>
      <c r="M103" s="10"/>
      <c r="N103" s="10"/>
      <c r="O103" s="10"/>
      <c r="P103" s="10"/>
      <c r="Q103" s="10"/>
      <c r="R103" s="10">
        <v>5</v>
      </c>
      <c r="S103" s="10"/>
      <c r="T103" s="10">
        <v>19.5</v>
      </c>
      <c r="U103" s="10"/>
      <c r="V103" s="10">
        <v>1</v>
      </c>
      <c r="W103" s="10"/>
      <c r="X103" s="10"/>
      <c r="Y103" s="10"/>
      <c r="Z103" s="10">
        <v>13</v>
      </c>
      <c r="AA103" s="10">
        <v>16.5</v>
      </c>
      <c r="AB103" s="10"/>
      <c r="AC103" s="10">
        <v>1</v>
      </c>
      <c r="AD103" s="10"/>
      <c r="AE103" s="10"/>
      <c r="AF103" s="10"/>
      <c r="AG103" s="10">
        <v>10</v>
      </c>
      <c r="AH103" s="10"/>
      <c r="AI103" s="10">
        <v>18</v>
      </c>
      <c r="AJ103" s="10">
        <v>3.2</v>
      </c>
      <c r="AK103" s="10"/>
      <c r="AL103" s="10"/>
      <c r="AM103" s="10"/>
      <c r="AN103" s="10"/>
      <c r="AO103" s="10">
        <v>2</v>
      </c>
      <c r="AP103" s="10">
        <v>30</v>
      </c>
      <c r="AQ103" s="10">
        <v>20</v>
      </c>
      <c r="AR103" s="10"/>
      <c r="AS103" s="10"/>
      <c r="AT103" s="10"/>
      <c r="AU103" s="10"/>
      <c r="AV103" s="10"/>
      <c r="AW103" s="10"/>
      <c r="AX103" s="10">
        <v>10</v>
      </c>
      <c r="AY103" s="10"/>
    </row>
    <row r="104" spans="1:51" x14ac:dyDescent="0.25">
      <c r="A104" s="4"/>
      <c r="B104" s="4"/>
      <c r="C104" s="4">
        <v>61113</v>
      </c>
      <c r="D104" s="214" t="s">
        <v>441</v>
      </c>
      <c r="E104" s="10">
        <v>39.799999999999997</v>
      </c>
      <c r="F104" s="10">
        <v>1</v>
      </c>
      <c r="G104" s="10">
        <v>38.799999999999997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>
        <v>3.8</v>
      </c>
      <c r="U104" s="10"/>
      <c r="V104" s="10"/>
      <c r="W104" s="10"/>
      <c r="X104" s="10"/>
      <c r="Y104" s="10"/>
      <c r="Z104" s="10">
        <v>30</v>
      </c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>
        <v>5</v>
      </c>
      <c r="AT104" s="10"/>
      <c r="AU104" s="10"/>
      <c r="AV104" s="10"/>
      <c r="AW104" s="10"/>
      <c r="AX104" s="10"/>
      <c r="AY104" s="10"/>
    </row>
    <row r="105" spans="1:51" x14ac:dyDescent="0.25">
      <c r="A105" s="4"/>
      <c r="B105" s="4"/>
      <c r="C105" s="4">
        <v>61118</v>
      </c>
      <c r="D105" s="214" t="s">
        <v>393</v>
      </c>
      <c r="E105" s="10">
        <v>1211.5999999999999</v>
      </c>
      <c r="F105" s="10">
        <v>23</v>
      </c>
      <c r="G105" s="10">
        <v>1188.5999999999999</v>
      </c>
      <c r="H105" s="10">
        <v>50</v>
      </c>
      <c r="I105" s="10"/>
      <c r="J105" s="10"/>
      <c r="K105" s="10">
        <v>10</v>
      </c>
      <c r="L105" s="10">
        <v>139</v>
      </c>
      <c r="M105" s="10"/>
      <c r="N105" s="10">
        <v>3</v>
      </c>
      <c r="O105" s="10"/>
      <c r="P105" s="10"/>
      <c r="Q105" s="10"/>
      <c r="R105" s="10">
        <v>10</v>
      </c>
      <c r="S105" s="10">
        <v>165</v>
      </c>
      <c r="T105" s="10">
        <v>305.60000000000002</v>
      </c>
      <c r="U105" s="10">
        <v>400</v>
      </c>
      <c r="V105" s="10"/>
      <c r="W105" s="10"/>
      <c r="X105" s="10">
        <v>6</v>
      </c>
      <c r="Y105" s="10"/>
      <c r="Z105" s="10"/>
      <c r="AA105" s="10"/>
      <c r="AB105" s="10">
        <v>5</v>
      </c>
      <c r="AC105" s="10">
        <v>3</v>
      </c>
      <c r="AD105" s="10"/>
      <c r="AE105" s="10"/>
      <c r="AF105" s="10"/>
      <c r="AG105" s="10"/>
      <c r="AH105" s="10">
        <v>15</v>
      </c>
      <c r="AI105" s="10"/>
      <c r="AJ105" s="10"/>
      <c r="AK105" s="10"/>
      <c r="AL105" s="10">
        <v>56</v>
      </c>
      <c r="AM105" s="10"/>
      <c r="AN105" s="10"/>
      <c r="AO105" s="10">
        <v>1</v>
      </c>
      <c r="AP105" s="10"/>
      <c r="AQ105" s="10"/>
      <c r="AR105" s="10"/>
      <c r="AS105" s="10"/>
      <c r="AT105" s="10"/>
      <c r="AU105" s="10"/>
      <c r="AV105" s="10"/>
      <c r="AW105" s="10"/>
      <c r="AX105" s="10">
        <v>20</v>
      </c>
      <c r="AY105" s="10"/>
    </row>
    <row r="106" spans="1:51" x14ac:dyDescent="0.25">
      <c r="A106" s="4"/>
      <c r="B106" s="4">
        <v>6112</v>
      </c>
      <c r="C106" s="4"/>
      <c r="D106" s="224" t="s">
        <v>442</v>
      </c>
      <c r="E106" s="10">
        <f>SUM(E107:E110)</f>
        <v>317585.90000000002</v>
      </c>
      <c r="F106" s="10">
        <f t="shared" ref="F106:X106" si="51">SUM(F107:F110)</f>
        <v>87999.099999999991</v>
      </c>
      <c r="G106" s="10">
        <f t="shared" si="51"/>
        <v>229586.8</v>
      </c>
      <c r="H106" s="10">
        <f t="shared" si="51"/>
        <v>800</v>
      </c>
      <c r="I106" s="10">
        <f t="shared" si="51"/>
        <v>9575.4000000000015</v>
      </c>
      <c r="J106" s="10">
        <f t="shared" si="51"/>
        <v>10628</v>
      </c>
      <c r="K106" s="10">
        <f t="shared" si="51"/>
        <v>210</v>
      </c>
      <c r="L106" s="10">
        <f t="shared" si="51"/>
        <v>5020.5</v>
      </c>
      <c r="M106" s="10">
        <f t="shared" si="51"/>
        <v>360</v>
      </c>
      <c r="N106" s="10">
        <f t="shared" si="51"/>
        <v>580</v>
      </c>
      <c r="O106" s="10">
        <f t="shared" si="51"/>
        <v>7822</v>
      </c>
      <c r="P106" s="10">
        <f t="shared" si="51"/>
        <v>10600</v>
      </c>
      <c r="Q106" s="10">
        <f t="shared" si="51"/>
        <v>7500</v>
      </c>
      <c r="R106" s="10">
        <f t="shared" si="51"/>
        <v>4300</v>
      </c>
      <c r="S106" s="10">
        <f t="shared" si="51"/>
        <v>649</v>
      </c>
      <c r="T106" s="10">
        <f t="shared" si="51"/>
        <v>16662.7</v>
      </c>
      <c r="U106" s="10">
        <f t="shared" si="51"/>
        <v>1952</v>
      </c>
      <c r="V106" s="10">
        <f t="shared" si="51"/>
        <v>7307</v>
      </c>
      <c r="W106" s="10">
        <f t="shared" si="51"/>
        <v>4700</v>
      </c>
      <c r="X106" s="10">
        <f t="shared" si="51"/>
        <v>6985.6</v>
      </c>
      <c r="Y106" s="10">
        <f>SUM(Y107:Y110)</f>
        <v>5250.5</v>
      </c>
      <c r="Z106" s="10">
        <f>SUM(Z107:Z110)</f>
        <v>33096.199999999997</v>
      </c>
      <c r="AA106" s="10">
        <f t="shared" ref="AA106:AY106" si="52">SUM(AA107:AA110)</f>
        <v>4973.2000000000007</v>
      </c>
      <c r="AB106" s="10">
        <f t="shared" si="52"/>
        <v>3563.3</v>
      </c>
      <c r="AC106" s="10">
        <f t="shared" si="52"/>
        <v>21449.599999999999</v>
      </c>
      <c r="AD106" s="10">
        <f t="shared" si="52"/>
        <v>1835.5</v>
      </c>
      <c r="AE106" s="10">
        <f t="shared" si="52"/>
        <v>4544</v>
      </c>
      <c r="AF106" s="10">
        <f t="shared" si="52"/>
        <v>5081.1000000000004</v>
      </c>
      <c r="AG106" s="10">
        <f t="shared" si="52"/>
        <v>1500</v>
      </c>
      <c r="AH106" s="10">
        <f t="shared" si="52"/>
        <v>2164</v>
      </c>
      <c r="AI106" s="10">
        <f t="shared" si="52"/>
        <v>831.3</v>
      </c>
      <c r="AJ106" s="10">
        <f t="shared" si="52"/>
        <v>4154.3</v>
      </c>
      <c r="AK106" s="10">
        <f t="shared" si="52"/>
        <v>2732</v>
      </c>
      <c r="AL106" s="10">
        <f t="shared" si="52"/>
        <v>2722</v>
      </c>
      <c r="AM106" s="10">
        <f t="shared" si="52"/>
        <v>130</v>
      </c>
      <c r="AN106" s="10">
        <f t="shared" si="52"/>
        <v>485</v>
      </c>
      <c r="AO106" s="10">
        <f t="shared" si="52"/>
        <v>250</v>
      </c>
      <c r="AP106" s="10">
        <f t="shared" si="52"/>
        <v>3386.6000000000004</v>
      </c>
      <c r="AQ106" s="10">
        <f t="shared" si="52"/>
        <v>10169.799999999999</v>
      </c>
      <c r="AR106" s="10">
        <f t="shared" si="52"/>
        <v>1866</v>
      </c>
      <c r="AS106" s="10">
        <f t="shared" si="52"/>
        <v>3266.3</v>
      </c>
      <c r="AT106" s="10">
        <f t="shared" si="52"/>
        <v>1228.9000000000001</v>
      </c>
      <c r="AU106" s="10">
        <f t="shared" si="52"/>
        <v>3430</v>
      </c>
      <c r="AV106" s="10">
        <f t="shared" si="52"/>
        <v>11636</v>
      </c>
      <c r="AW106" s="10">
        <f t="shared" si="52"/>
        <v>2340</v>
      </c>
      <c r="AX106" s="10">
        <f t="shared" si="52"/>
        <v>1849</v>
      </c>
      <c r="AY106" s="10">
        <f t="shared" si="52"/>
        <v>0</v>
      </c>
    </row>
    <row r="107" spans="1:51" x14ac:dyDescent="0.25">
      <c r="A107" s="4"/>
      <c r="B107" s="4"/>
      <c r="C107" s="4">
        <v>61121</v>
      </c>
      <c r="D107" s="214" t="s">
        <v>422</v>
      </c>
      <c r="E107" s="10">
        <v>50030</v>
      </c>
      <c r="F107" s="10">
        <v>12795.1</v>
      </c>
      <c r="G107" s="10">
        <v>37234.9</v>
      </c>
      <c r="H107" s="10">
        <v>100</v>
      </c>
      <c r="I107" s="10">
        <v>984</v>
      </c>
      <c r="J107" s="10">
        <v>2600</v>
      </c>
      <c r="K107" s="10">
        <v>92</v>
      </c>
      <c r="L107" s="10">
        <v>868</v>
      </c>
      <c r="M107" s="10">
        <v>64.599999999999994</v>
      </c>
      <c r="N107" s="10">
        <v>170</v>
      </c>
      <c r="O107" s="10">
        <v>352</v>
      </c>
      <c r="P107" s="10"/>
      <c r="Q107" s="10">
        <v>830</v>
      </c>
      <c r="R107" s="10">
        <v>80</v>
      </c>
      <c r="S107" s="10">
        <v>180</v>
      </c>
      <c r="T107" s="10">
        <v>4001</v>
      </c>
      <c r="U107" s="10">
        <v>36</v>
      </c>
      <c r="V107" s="10">
        <v>1956.6</v>
      </c>
      <c r="W107" s="10">
        <v>1078.0999999999999</v>
      </c>
      <c r="X107" s="10">
        <v>330</v>
      </c>
      <c r="Y107" s="10">
        <v>1796</v>
      </c>
      <c r="Z107" s="10">
        <v>3960.6</v>
      </c>
      <c r="AA107" s="10">
        <v>739.6</v>
      </c>
      <c r="AB107" s="10">
        <v>412.1</v>
      </c>
      <c r="AC107" s="10">
        <v>3392.4</v>
      </c>
      <c r="AD107" s="10">
        <v>364</v>
      </c>
      <c r="AE107" s="10">
        <v>1325.3</v>
      </c>
      <c r="AF107" s="10">
        <v>1226.5</v>
      </c>
      <c r="AG107" s="10">
        <v>284.5</v>
      </c>
      <c r="AH107" s="10">
        <v>57.1</v>
      </c>
      <c r="AI107" s="10">
        <v>170.1</v>
      </c>
      <c r="AJ107" s="10">
        <v>745.2</v>
      </c>
      <c r="AK107" s="10">
        <v>411</v>
      </c>
      <c r="AL107" s="10">
        <v>97.5</v>
      </c>
      <c r="AM107" s="10">
        <v>30</v>
      </c>
      <c r="AN107" s="10">
        <v>80</v>
      </c>
      <c r="AO107" s="10">
        <v>90</v>
      </c>
      <c r="AP107" s="10">
        <v>782.8</v>
      </c>
      <c r="AQ107" s="10">
        <v>2313</v>
      </c>
      <c r="AR107" s="10">
        <v>218.7</v>
      </c>
      <c r="AS107" s="10">
        <v>232.6</v>
      </c>
      <c r="AT107" s="10">
        <v>18</v>
      </c>
      <c r="AU107" s="10">
        <v>480.4</v>
      </c>
      <c r="AV107" s="10">
        <v>3470</v>
      </c>
      <c r="AW107" s="10">
        <v>509</v>
      </c>
      <c r="AX107" s="10">
        <v>306.2</v>
      </c>
      <c r="AY107" s="10"/>
    </row>
    <row r="108" spans="1:51" x14ac:dyDescent="0.25">
      <c r="A108" s="4"/>
      <c r="B108" s="4"/>
      <c r="C108" s="4">
        <v>61122</v>
      </c>
      <c r="D108" s="217" t="s">
        <v>443</v>
      </c>
      <c r="E108" s="10">
        <v>60829.1</v>
      </c>
      <c r="F108" s="10">
        <v>15359.2</v>
      </c>
      <c r="G108" s="10">
        <v>45469.9</v>
      </c>
      <c r="H108" s="10">
        <v>300</v>
      </c>
      <c r="I108" s="10">
        <v>3306.6</v>
      </c>
      <c r="J108" s="10">
        <v>5828</v>
      </c>
      <c r="K108" s="10">
        <v>27</v>
      </c>
      <c r="L108" s="10">
        <v>657.5</v>
      </c>
      <c r="M108" s="10">
        <v>42.8</v>
      </c>
      <c r="N108" s="10">
        <v>80</v>
      </c>
      <c r="O108" s="10">
        <v>6520</v>
      </c>
      <c r="P108" s="10">
        <v>2000</v>
      </c>
      <c r="Q108" s="10">
        <v>990</v>
      </c>
      <c r="R108" s="10">
        <v>590.79999999999995</v>
      </c>
      <c r="S108" s="10">
        <v>86</v>
      </c>
      <c r="T108" s="10">
        <v>2031.5</v>
      </c>
      <c r="U108" s="10">
        <v>386</v>
      </c>
      <c r="V108" s="10">
        <v>1009.1</v>
      </c>
      <c r="W108" s="10">
        <v>535.4</v>
      </c>
      <c r="X108" s="10">
        <v>1460</v>
      </c>
      <c r="Y108" s="10">
        <v>891</v>
      </c>
      <c r="Z108" s="10">
        <v>4031</v>
      </c>
      <c r="AA108" s="10">
        <v>587.70000000000005</v>
      </c>
      <c r="AB108" s="10">
        <v>424.9</v>
      </c>
      <c r="AC108" s="10">
        <v>2860.1</v>
      </c>
      <c r="AD108" s="10">
        <v>224.9</v>
      </c>
      <c r="AE108" s="10">
        <v>725.7</v>
      </c>
      <c r="AF108" s="10">
        <v>587.9</v>
      </c>
      <c r="AG108" s="10">
        <v>227.5</v>
      </c>
      <c r="AH108" s="10">
        <v>377.5</v>
      </c>
      <c r="AI108" s="10">
        <v>106.6</v>
      </c>
      <c r="AJ108" s="10">
        <v>517.79999999999995</v>
      </c>
      <c r="AK108" s="10">
        <v>448</v>
      </c>
      <c r="AL108" s="10">
        <v>535.79999999999995</v>
      </c>
      <c r="AM108" s="10">
        <v>30</v>
      </c>
      <c r="AN108" s="10">
        <v>80</v>
      </c>
      <c r="AO108" s="10">
        <v>20</v>
      </c>
      <c r="AP108" s="10">
        <v>487.5</v>
      </c>
      <c r="AQ108" s="10">
        <v>1216</v>
      </c>
      <c r="AR108" s="10">
        <v>422.8</v>
      </c>
      <c r="AS108" s="10">
        <v>397.1</v>
      </c>
      <c r="AT108" s="10">
        <v>156.9</v>
      </c>
      <c r="AU108" s="10">
        <v>505.9</v>
      </c>
      <c r="AV108" s="10">
        <v>3246</v>
      </c>
      <c r="AW108" s="10">
        <v>290</v>
      </c>
      <c r="AX108" s="10">
        <v>220.6</v>
      </c>
      <c r="AY108" s="10"/>
    </row>
    <row r="109" spans="1:51" x14ac:dyDescent="0.25">
      <c r="A109" s="4"/>
      <c r="B109" s="4"/>
      <c r="C109" s="4">
        <v>61123</v>
      </c>
      <c r="D109" s="217" t="s">
        <v>444</v>
      </c>
      <c r="E109" s="10">
        <v>202391.6</v>
      </c>
      <c r="F109" s="10">
        <v>56341.599999999999</v>
      </c>
      <c r="G109" s="10">
        <v>146050</v>
      </c>
      <c r="H109" s="10">
        <v>400</v>
      </c>
      <c r="I109" s="10">
        <v>5284.8</v>
      </c>
      <c r="J109" s="10">
        <v>2200</v>
      </c>
      <c r="K109" s="10">
        <v>91</v>
      </c>
      <c r="L109" s="10">
        <v>3495</v>
      </c>
      <c r="M109" s="10">
        <v>252.6</v>
      </c>
      <c r="N109" s="10">
        <v>330</v>
      </c>
      <c r="O109" s="10">
        <v>950</v>
      </c>
      <c r="P109" s="10">
        <v>8600</v>
      </c>
      <c r="Q109" s="10">
        <v>5680</v>
      </c>
      <c r="R109" s="10">
        <v>3629.2</v>
      </c>
      <c r="S109" s="10">
        <v>347</v>
      </c>
      <c r="T109" s="10">
        <v>10619.4</v>
      </c>
      <c r="U109" s="10">
        <v>1530</v>
      </c>
      <c r="V109" s="10">
        <v>4341.3</v>
      </c>
      <c r="W109" s="10">
        <v>3086.5</v>
      </c>
      <c r="X109" s="10">
        <v>5195.6000000000004</v>
      </c>
      <c r="Y109" s="10">
        <v>2563.5</v>
      </c>
      <c r="Z109" s="10">
        <v>24379.4</v>
      </c>
      <c r="AA109" s="10">
        <v>3645.9</v>
      </c>
      <c r="AB109" s="10">
        <v>2726.3</v>
      </c>
      <c r="AC109" s="10">
        <v>15197.1</v>
      </c>
      <c r="AD109" s="10">
        <v>1206.5999999999999</v>
      </c>
      <c r="AE109" s="10">
        <v>2473</v>
      </c>
      <c r="AF109" s="10">
        <v>3266.7</v>
      </c>
      <c r="AG109" s="10">
        <v>988</v>
      </c>
      <c r="AH109" s="10">
        <v>1729.4</v>
      </c>
      <c r="AI109" s="10">
        <v>554.6</v>
      </c>
      <c r="AJ109" s="10">
        <v>2891.3</v>
      </c>
      <c r="AK109" s="10">
        <v>1873</v>
      </c>
      <c r="AL109" s="10">
        <v>2088.6999999999998</v>
      </c>
      <c r="AM109" s="10">
        <v>70</v>
      </c>
      <c r="AN109" s="10">
        <v>325</v>
      </c>
      <c r="AO109" s="10">
        <v>140</v>
      </c>
      <c r="AP109" s="10">
        <v>2116.3000000000002</v>
      </c>
      <c r="AQ109" s="10">
        <v>6640.8</v>
      </c>
      <c r="AR109" s="10">
        <v>1224.5</v>
      </c>
      <c r="AS109" s="10">
        <v>2636.6</v>
      </c>
      <c r="AT109" s="10">
        <v>1054</v>
      </c>
      <c r="AU109" s="10">
        <v>2443.6999999999998</v>
      </c>
      <c r="AV109" s="10">
        <v>4920</v>
      </c>
      <c r="AW109" s="10">
        <v>1541</v>
      </c>
      <c r="AX109" s="10">
        <v>1322.2</v>
      </c>
      <c r="AY109" s="10"/>
    </row>
    <row r="110" spans="1:51" x14ac:dyDescent="0.25">
      <c r="A110" s="4"/>
      <c r="B110" s="4"/>
      <c r="C110" s="4">
        <v>61128</v>
      </c>
      <c r="D110" s="217" t="s">
        <v>445</v>
      </c>
      <c r="E110" s="10">
        <v>4335.2</v>
      </c>
      <c r="F110" s="10">
        <v>3503.2</v>
      </c>
      <c r="G110" s="10">
        <v>832</v>
      </c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v>36</v>
      </c>
      <c r="T110" s="10">
        <v>10.8</v>
      </c>
      <c r="U110" s="10"/>
      <c r="V110" s="10"/>
      <c r="W110" s="10"/>
      <c r="X110" s="10"/>
      <c r="Y110" s="10"/>
      <c r="Z110" s="10">
        <v>725.2</v>
      </c>
      <c r="AA110" s="10"/>
      <c r="AB110" s="10"/>
      <c r="AC110" s="10"/>
      <c r="AD110" s="10">
        <v>40</v>
      </c>
      <c r="AE110" s="10">
        <v>20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x14ac:dyDescent="0.25">
      <c r="A111" s="4"/>
      <c r="B111" s="4">
        <v>6113</v>
      </c>
      <c r="C111" s="4"/>
      <c r="D111" s="224" t="s">
        <v>446</v>
      </c>
      <c r="E111" s="10">
        <f>SUM(E112:E115)</f>
        <v>123293.5</v>
      </c>
      <c r="F111" s="10">
        <f t="shared" ref="F111:X111" si="53">SUM(F112:F115)</f>
        <v>18</v>
      </c>
      <c r="G111" s="10">
        <f t="shared" si="53"/>
        <v>123275.5</v>
      </c>
      <c r="H111" s="10">
        <f t="shared" si="53"/>
        <v>3655</v>
      </c>
      <c r="I111" s="10">
        <f t="shared" si="53"/>
        <v>19235</v>
      </c>
      <c r="J111" s="10">
        <f t="shared" si="53"/>
        <v>4320</v>
      </c>
      <c r="K111" s="10">
        <f t="shared" si="53"/>
        <v>504</v>
      </c>
      <c r="L111" s="10">
        <f t="shared" si="53"/>
        <v>8700</v>
      </c>
      <c r="M111" s="10">
        <f t="shared" si="53"/>
        <v>2467.6999999999998</v>
      </c>
      <c r="N111" s="10">
        <f t="shared" si="53"/>
        <v>1000</v>
      </c>
      <c r="O111" s="10">
        <f t="shared" si="53"/>
        <v>5210</v>
      </c>
      <c r="P111" s="10">
        <f t="shared" si="53"/>
        <v>1900</v>
      </c>
      <c r="Q111" s="10">
        <f t="shared" si="53"/>
        <v>900</v>
      </c>
      <c r="R111" s="10">
        <f t="shared" si="53"/>
        <v>337</v>
      </c>
      <c r="S111" s="10">
        <f t="shared" si="53"/>
        <v>15207</v>
      </c>
      <c r="T111" s="10">
        <f t="shared" si="53"/>
        <v>10502.400000000001</v>
      </c>
      <c r="U111" s="10">
        <f t="shared" si="53"/>
        <v>800</v>
      </c>
      <c r="V111" s="10">
        <f t="shared" si="53"/>
        <v>1628</v>
      </c>
      <c r="W111" s="10">
        <f t="shared" si="53"/>
        <v>1500</v>
      </c>
      <c r="X111" s="10">
        <f t="shared" si="53"/>
        <v>1448.5</v>
      </c>
      <c r="Y111" s="10">
        <f>SUM(Y112:Y115)</f>
        <v>7595.6</v>
      </c>
      <c r="Z111" s="10">
        <f>SUM(Z112:Z115)</f>
        <v>4484.8999999999996</v>
      </c>
      <c r="AA111" s="10">
        <f t="shared" ref="AA111:AY111" si="54">SUM(AA112:AA115)</f>
        <v>1349.6</v>
      </c>
      <c r="AB111" s="10">
        <f t="shared" si="54"/>
        <v>1590.1</v>
      </c>
      <c r="AC111" s="10">
        <f t="shared" si="54"/>
        <v>3091.6</v>
      </c>
      <c r="AD111" s="10">
        <f t="shared" si="54"/>
        <v>830</v>
      </c>
      <c r="AE111" s="10">
        <f t="shared" si="54"/>
        <v>2052</v>
      </c>
      <c r="AF111" s="10">
        <f t="shared" si="54"/>
        <v>506</v>
      </c>
      <c r="AG111" s="10">
        <f t="shared" si="54"/>
        <v>600</v>
      </c>
      <c r="AH111" s="10">
        <f t="shared" si="54"/>
        <v>2392.9</v>
      </c>
      <c r="AI111" s="10">
        <f t="shared" si="54"/>
        <v>55</v>
      </c>
      <c r="AJ111" s="10">
        <f t="shared" si="54"/>
        <v>550</v>
      </c>
      <c r="AK111" s="10">
        <f t="shared" si="54"/>
        <v>1850</v>
      </c>
      <c r="AL111" s="10">
        <f t="shared" si="54"/>
        <v>1458.8</v>
      </c>
      <c r="AM111" s="10">
        <f t="shared" si="54"/>
        <v>270</v>
      </c>
      <c r="AN111" s="10">
        <f t="shared" si="54"/>
        <v>30</v>
      </c>
      <c r="AO111" s="10">
        <f t="shared" si="54"/>
        <v>300</v>
      </c>
      <c r="AP111" s="10">
        <f t="shared" si="54"/>
        <v>5187.3999999999996</v>
      </c>
      <c r="AQ111" s="10">
        <f t="shared" si="54"/>
        <v>500</v>
      </c>
      <c r="AR111" s="10">
        <f t="shared" si="54"/>
        <v>300</v>
      </c>
      <c r="AS111" s="10">
        <f t="shared" si="54"/>
        <v>780</v>
      </c>
      <c r="AT111" s="10">
        <f t="shared" si="54"/>
        <v>453</v>
      </c>
      <c r="AU111" s="10">
        <f t="shared" si="54"/>
        <v>2600</v>
      </c>
      <c r="AV111" s="10">
        <f t="shared" si="54"/>
        <v>2534</v>
      </c>
      <c r="AW111" s="10">
        <f t="shared" si="54"/>
        <v>400</v>
      </c>
      <c r="AX111" s="10">
        <f t="shared" si="54"/>
        <v>2200</v>
      </c>
      <c r="AY111" s="10">
        <f t="shared" si="54"/>
        <v>0</v>
      </c>
    </row>
    <row r="112" spans="1:51" x14ac:dyDescent="0.25">
      <c r="A112" s="4"/>
      <c r="B112" s="4"/>
      <c r="C112" s="4">
        <v>61131</v>
      </c>
      <c r="D112" s="217" t="s">
        <v>422</v>
      </c>
      <c r="E112" s="10">
        <v>41706.9</v>
      </c>
      <c r="F112" s="10">
        <v>5</v>
      </c>
      <c r="G112" s="10">
        <v>41701.9</v>
      </c>
      <c r="H112" s="10">
        <v>1100</v>
      </c>
      <c r="I112" s="10">
        <v>6129.5</v>
      </c>
      <c r="J112" s="10">
        <v>770</v>
      </c>
      <c r="K112" s="10">
        <v>266</v>
      </c>
      <c r="L112" s="10">
        <v>3400</v>
      </c>
      <c r="M112" s="10">
        <v>682.8</v>
      </c>
      <c r="N112" s="10">
        <v>370</v>
      </c>
      <c r="O112" s="10">
        <v>1455</v>
      </c>
      <c r="P112" s="10">
        <v>500</v>
      </c>
      <c r="Q112" s="10">
        <v>360</v>
      </c>
      <c r="R112" s="10">
        <v>161</v>
      </c>
      <c r="S112" s="10">
        <v>6941</v>
      </c>
      <c r="T112" s="10">
        <v>3710</v>
      </c>
      <c r="U112" s="10">
        <v>280</v>
      </c>
      <c r="V112" s="10">
        <v>353</v>
      </c>
      <c r="W112" s="10">
        <v>423.2</v>
      </c>
      <c r="X112" s="10">
        <v>534</v>
      </c>
      <c r="Y112" s="10">
        <v>2254.3000000000002</v>
      </c>
      <c r="Z112" s="10">
        <v>1388.5</v>
      </c>
      <c r="AA112" s="10">
        <v>311.89999999999998</v>
      </c>
      <c r="AB112" s="10">
        <v>530.1</v>
      </c>
      <c r="AC112" s="10">
        <v>1149.5999999999999</v>
      </c>
      <c r="AD112" s="10">
        <v>259.5</v>
      </c>
      <c r="AE112" s="10">
        <v>522.70000000000005</v>
      </c>
      <c r="AF112" s="10">
        <v>105</v>
      </c>
      <c r="AG112" s="10">
        <v>317.5</v>
      </c>
      <c r="AH112" s="10">
        <v>736</v>
      </c>
      <c r="AI112" s="10">
        <v>15</v>
      </c>
      <c r="AJ112" s="10">
        <v>191.1</v>
      </c>
      <c r="AK112" s="10">
        <v>599.4</v>
      </c>
      <c r="AL112" s="10">
        <v>658.3</v>
      </c>
      <c r="AM112" s="10">
        <v>120</v>
      </c>
      <c r="AN112" s="10">
        <v>5</v>
      </c>
      <c r="AO112" s="10">
        <v>170</v>
      </c>
      <c r="AP112" s="10">
        <v>1847.2</v>
      </c>
      <c r="AQ112" s="10">
        <v>100</v>
      </c>
      <c r="AR112" s="10">
        <v>120</v>
      </c>
      <c r="AS112" s="10">
        <v>202.3</v>
      </c>
      <c r="AT112" s="10">
        <v>150</v>
      </c>
      <c r="AU112" s="10">
        <v>881</v>
      </c>
      <c r="AV112" s="10">
        <v>793</v>
      </c>
      <c r="AW112" s="10">
        <v>130</v>
      </c>
      <c r="AX112" s="10">
        <v>709</v>
      </c>
      <c r="AY112" s="10"/>
    </row>
    <row r="113" spans="1:51" x14ac:dyDescent="0.25">
      <c r="A113" s="4"/>
      <c r="B113" s="4"/>
      <c r="C113" s="4">
        <v>61132</v>
      </c>
      <c r="D113" s="217" t="s">
        <v>443</v>
      </c>
      <c r="E113" s="10">
        <v>22309</v>
      </c>
      <c r="F113" s="10">
        <v>3.8</v>
      </c>
      <c r="G113" s="10">
        <v>22305.200000000001</v>
      </c>
      <c r="H113" s="10">
        <v>440</v>
      </c>
      <c r="I113" s="10">
        <v>4608.3999999999996</v>
      </c>
      <c r="J113" s="10">
        <v>2250</v>
      </c>
      <c r="K113" s="10">
        <v>96</v>
      </c>
      <c r="L113" s="10">
        <v>1000</v>
      </c>
      <c r="M113" s="10">
        <v>191.9</v>
      </c>
      <c r="N113" s="10">
        <v>150</v>
      </c>
      <c r="O113" s="10">
        <v>1125</v>
      </c>
      <c r="P113" s="10">
        <v>600</v>
      </c>
      <c r="Q113" s="10">
        <v>135</v>
      </c>
      <c r="R113" s="10">
        <v>84</v>
      </c>
      <c r="S113" s="10">
        <v>1306</v>
      </c>
      <c r="T113" s="10">
        <v>997.8</v>
      </c>
      <c r="U113" s="10">
        <v>200</v>
      </c>
      <c r="V113" s="10">
        <v>517.5</v>
      </c>
      <c r="W113" s="10">
        <v>286.2</v>
      </c>
      <c r="X113" s="10">
        <v>360.5</v>
      </c>
      <c r="Y113" s="10">
        <v>1239.3</v>
      </c>
      <c r="Z113" s="10">
        <v>685.6</v>
      </c>
      <c r="AA113" s="10">
        <v>359</v>
      </c>
      <c r="AB113" s="10">
        <v>194</v>
      </c>
      <c r="AC113" s="10">
        <v>609.5</v>
      </c>
      <c r="AD113" s="10">
        <v>226</v>
      </c>
      <c r="AE113" s="10">
        <v>607.4</v>
      </c>
      <c r="AF113" s="10">
        <v>201</v>
      </c>
      <c r="AG113" s="10">
        <v>55.2</v>
      </c>
      <c r="AH113" s="10">
        <v>390.5</v>
      </c>
      <c r="AI113" s="10">
        <v>40</v>
      </c>
      <c r="AJ113" s="10">
        <v>160.5</v>
      </c>
      <c r="AK113" s="10">
        <v>312</v>
      </c>
      <c r="AL113" s="10">
        <v>92</v>
      </c>
      <c r="AM113" s="10">
        <v>60</v>
      </c>
      <c r="AN113" s="10">
        <v>19</v>
      </c>
      <c r="AO113" s="10">
        <v>30</v>
      </c>
      <c r="AP113" s="10">
        <v>396.3</v>
      </c>
      <c r="AQ113" s="10">
        <v>200</v>
      </c>
      <c r="AR113" s="10">
        <v>56</v>
      </c>
      <c r="AS113" s="10">
        <v>47.6</v>
      </c>
      <c r="AT113" s="10">
        <v>95</v>
      </c>
      <c r="AU113" s="10">
        <v>545</v>
      </c>
      <c r="AV113" s="10">
        <v>718</v>
      </c>
      <c r="AW113" s="10">
        <v>100</v>
      </c>
      <c r="AX113" s="10">
        <v>518</v>
      </c>
      <c r="AY113" s="10"/>
    </row>
    <row r="114" spans="1:51" x14ac:dyDescent="0.25">
      <c r="A114" s="4"/>
      <c r="B114" s="4"/>
      <c r="C114" s="4">
        <v>61133</v>
      </c>
      <c r="D114" s="217" t="s">
        <v>444</v>
      </c>
      <c r="E114" s="10">
        <v>56234.1</v>
      </c>
      <c r="F114" s="10">
        <v>9.1999999999999993</v>
      </c>
      <c r="G114" s="10">
        <v>56224.9</v>
      </c>
      <c r="H114" s="10">
        <v>2115</v>
      </c>
      <c r="I114" s="10">
        <v>8497.1</v>
      </c>
      <c r="J114" s="10">
        <v>1300</v>
      </c>
      <c r="K114" s="10">
        <v>142</v>
      </c>
      <c r="L114" s="10">
        <v>3600</v>
      </c>
      <c r="M114" s="10">
        <v>1593</v>
      </c>
      <c r="N114" s="10">
        <v>480</v>
      </c>
      <c r="O114" s="10">
        <v>1367</v>
      </c>
      <c r="P114" s="10">
        <v>800</v>
      </c>
      <c r="Q114" s="10">
        <v>405</v>
      </c>
      <c r="R114" s="10">
        <v>92</v>
      </c>
      <c r="S114" s="10">
        <v>6577</v>
      </c>
      <c r="T114" s="10">
        <v>5176.6000000000004</v>
      </c>
      <c r="U114" s="10">
        <v>320</v>
      </c>
      <c r="V114" s="10">
        <v>757.5</v>
      </c>
      <c r="W114" s="10">
        <v>790.6</v>
      </c>
      <c r="X114" s="10">
        <v>554</v>
      </c>
      <c r="Y114" s="10">
        <v>4102</v>
      </c>
      <c r="Z114" s="10">
        <v>2390.8000000000002</v>
      </c>
      <c r="AA114" s="10">
        <v>678.7</v>
      </c>
      <c r="AB114" s="10">
        <v>856</v>
      </c>
      <c r="AC114" s="10">
        <v>1332.5</v>
      </c>
      <c r="AD114" s="10">
        <v>314.5</v>
      </c>
      <c r="AE114" s="10">
        <v>921.9</v>
      </c>
      <c r="AF114" s="10">
        <v>200</v>
      </c>
      <c r="AG114" s="10">
        <v>227.3</v>
      </c>
      <c r="AH114" s="10">
        <v>1246.9000000000001</v>
      </c>
      <c r="AI114" s="10"/>
      <c r="AJ114" s="10">
        <v>198.4</v>
      </c>
      <c r="AK114" s="10">
        <v>938.6</v>
      </c>
      <c r="AL114" s="10">
        <v>708.5</v>
      </c>
      <c r="AM114" s="10">
        <v>90</v>
      </c>
      <c r="AN114" s="10">
        <v>6</v>
      </c>
      <c r="AO114" s="10">
        <v>100</v>
      </c>
      <c r="AP114" s="10">
        <v>2943.9</v>
      </c>
      <c r="AQ114" s="10">
        <v>200</v>
      </c>
      <c r="AR114" s="10">
        <v>124</v>
      </c>
      <c r="AS114" s="10">
        <v>530.1</v>
      </c>
      <c r="AT114" s="10">
        <v>208</v>
      </c>
      <c r="AU114" s="10">
        <v>1174</v>
      </c>
      <c r="AV114" s="10">
        <v>1023</v>
      </c>
      <c r="AW114" s="10">
        <v>170</v>
      </c>
      <c r="AX114" s="10">
        <v>973</v>
      </c>
      <c r="AY114" s="10"/>
    </row>
    <row r="115" spans="1:51" x14ac:dyDescent="0.25">
      <c r="A115" s="4"/>
      <c r="B115" s="4"/>
      <c r="C115" s="4">
        <v>61138</v>
      </c>
      <c r="D115" s="217" t="s">
        <v>447</v>
      </c>
      <c r="E115" s="10">
        <v>3043.5</v>
      </c>
      <c r="F115" s="10"/>
      <c r="G115" s="10">
        <v>3043.5</v>
      </c>
      <c r="H115" s="10"/>
      <c r="I115" s="10"/>
      <c r="J115" s="10"/>
      <c r="K115" s="10"/>
      <c r="L115" s="10">
        <v>700</v>
      </c>
      <c r="M115" s="10"/>
      <c r="N115" s="10"/>
      <c r="O115" s="10">
        <v>1263</v>
      </c>
      <c r="P115" s="10"/>
      <c r="Q115" s="10"/>
      <c r="R115" s="10"/>
      <c r="S115" s="10">
        <v>383</v>
      </c>
      <c r="T115" s="10">
        <v>618</v>
      </c>
      <c r="U115" s="10"/>
      <c r="V115" s="10"/>
      <c r="W115" s="10"/>
      <c r="X115" s="10"/>
      <c r="Y115" s="10"/>
      <c r="Z115" s="10">
        <v>20</v>
      </c>
      <c r="AA115" s="10"/>
      <c r="AB115" s="10">
        <v>10</v>
      </c>
      <c r="AC115" s="10"/>
      <c r="AD115" s="10">
        <v>30</v>
      </c>
      <c r="AE115" s="10"/>
      <c r="AF115" s="10"/>
      <c r="AG115" s="10"/>
      <c r="AH115" s="10">
        <v>19.5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x14ac:dyDescent="0.25">
      <c r="A116" s="4"/>
      <c r="B116" s="4">
        <v>6114</v>
      </c>
      <c r="C116" s="4"/>
      <c r="D116" s="224" t="s">
        <v>448</v>
      </c>
      <c r="E116" s="10">
        <f>SUM(E117:E119)</f>
        <v>27566.100000000002</v>
      </c>
      <c r="F116" s="10">
        <f t="shared" ref="F116:X116" si="55">SUM(F117:F119)</f>
        <v>3633.7000000000003</v>
      </c>
      <c r="G116" s="10">
        <f t="shared" si="55"/>
        <v>23932.400000000001</v>
      </c>
      <c r="H116" s="10">
        <f t="shared" si="55"/>
        <v>233</v>
      </c>
      <c r="I116" s="10">
        <f t="shared" si="55"/>
        <v>766.5</v>
      </c>
      <c r="J116" s="10">
        <f t="shared" si="55"/>
        <v>489</v>
      </c>
      <c r="K116" s="10">
        <f t="shared" si="55"/>
        <v>179</v>
      </c>
      <c r="L116" s="10">
        <f t="shared" si="55"/>
        <v>3100</v>
      </c>
      <c r="M116" s="10">
        <f t="shared" si="55"/>
        <v>587.1</v>
      </c>
      <c r="N116" s="10">
        <f t="shared" si="55"/>
        <v>110</v>
      </c>
      <c r="O116" s="10">
        <f t="shared" si="55"/>
        <v>380</v>
      </c>
      <c r="P116" s="10">
        <f t="shared" si="55"/>
        <v>1426</v>
      </c>
      <c r="Q116" s="10">
        <f t="shared" si="55"/>
        <v>75</v>
      </c>
      <c r="R116" s="10">
        <f t="shared" si="55"/>
        <v>62</v>
      </c>
      <c r="S116" s="10">
        <f t="shared" si="55"/>
        <v>1987</v>
      </c>
      <c r="T116" s="10">
        <f t="shared" si="55"/>
        <v>1984.1999999999998</v>
      </c>
      <c r="U116" s="10">
        <f t="shared" si="55"/>
        <v>155</v>
      </c>
      <c r="V116" s="10">
        <f t="shared" si="55"/>
        <v>201</v>
      </c>
      <c r="W116" s="10">
        <f t="shared" si="55"/>
        <v>207.6</v>
      </c>
      <c r="X116" s="10">
        <f t="shared" si="55"/>
        <v>150</v>
      </c>
      <c r="Y116" s="10">
        <f>SUM(Y117:Y119)</f>
        <v>317.39999999999998</v>
      </c>
      <c r="Z116" s="10">
        <f>SUM(Z117:Z119)</f>
        <v>708.5</v>
      </c>
      <c r="AA116" s="10">
        <f t="shared" ref="AA116:AY116" si="56">SUM(AA117:AA119)</f>
        <v>326</v>
      </c>
      <c r="AB116" s="10">
        <f t="shared" si="56"/>
        <v>34</v>
      </c>
      <c r="AC116" s="10">
        <f t="shared" si="56"/>
        <v>480.8</v>
      </c>
      <c r="AD116" s="10">
        <f t="shared" si="56"/>
        <v>173</v>
      </c>
      <c r="AE116" s="10">
        <f t="shared" si="56"/>
        <v>80.5</v>
      </c>
      <c r="AF116" s="10">
        <f t="shared" si="56"/>
        <v>60</v>
      </c>
      <c r="AG116" s="10">
        <f t="shared" si="56"/>
        <v>180.5</v>
      </c>
      <c r="AH116" s="10">
        <f t="shared" si="56"/>
        <v>5003</v>
      </c>
      <c r="AI116" s="10">
        <f t="shared" si="56"/>
        <v>40</v>
      </c>
      <c r="AJ116" s="10">
        <f t="shared" si="56"/>
        <v>50</v>
      </c>
      <c r="AK116" s="10">
        <f t="shared" si="56"/>
        <v>418.7</v>
      </c>
      <c r="AL116" s="10">
        <f t="shared" si="56"/>
        <v>186.6</v>
      </c>
      <c r="AM116" s="10">
        <f t="shared" si="56"/>
        <v>75</v>
      </c>
      <c r="AN116" s="10">
        <f t="shared" si="56"/>
        <v>30</v>
      </c>
      <c r="AO116" s="10">
        <f t="shared" si="56"/>
        <v>25</v>
      </c>
      <c r="AP116" s="10">
        <f t="shared" si="56"/>
        <v>85</v>
      </c>
      <c r="AQ116" s="10">
        <f t="shared" si="56"/>
        <v>402.5</v>
      </c>
      <c r="AR116" s="10">
        <f t="shared" si="56"/>
        <v>142</v>
      </c>
      <c r="AS116" s="10">
        <f t="shared" si="56"/>
        <v>2221.2999999999997</v>
      </c>
      <c r="AT116" s="10">
        <f t="shared" si="56"/>
        <v>80.400000000000006</v>
      </c>
      <c r="AU116" s="10">
        <f t="shared" si="56"/>
        <v>185</v>
      </c>
      <c r="AV116" s="10">
        <f t="shared" si="56"/>
        <v>265</v>
      </c>
      <c r="AW116" s="10">
        <f t="shared" si="56"/>
        <v>212</v>
      </c>
      <c r="AX116" s="10">
        <f t="shared" si="56"/>
        <v>57.8</v>
      </c>
      <c r="AY116" s="10">
        <f t="shared" si="56"/>
        <v>0</v>
      </c>
    </row>
    <row r="117" spans="1:51" x14ac:dyDescent="0.25">
      <c r="A117" s="4"/>
      <c r="B117" s="4"/>
      <c r="C117" s="4">
        <v>61141</v>
      </c>
      <c r="D117" s="217" t="s">
        <v>449</v>
      </c>
      <c r="E117" s="10">
        <v>1612.7</v>
      </c>
      <c r="F117" s="10">
        <v>176.9</v>
      </c>
      <c r="G117" s="10">
        <v>1435.8</v>
      </c>
      <c r="H117" s="10"/>
      <c r="I117" s="10">
        <v>16.5</v>
      </c>
      <c r="J117" s="10">
        <v>149</v>
      </c>
      <c r="K117" s="10">
        <v>2</v>
      </c>
      <c r="L117" s="10">
        <v>50</v>
      </c>
      <c r="M117" s="10"/>
      <c r="N117" s="10">
        <v>10</v>
      </c>
      <c r="O117" s="10"/>
      <c r="P117" s="10">
        <v>32</v>
      </c>
      <c r="Q117" s="10"/>
      <c r="R117" s="10"/>
      <c r="S117" s="10">
        <v>388</v>
      </c>
      <c r="T117" s="10">
        <v>148.6</v>
      </c>
      <c r="U117" s="10">
        <v>5</v>
      </c>
      <c r="V117" s="10">
        <v>22</v>
      </c>
      <c r="W117" s="10">
        <v>7</v>
      </c>
      <c r="X117" s="10"/>
      <c r="Y117" s="10">
        <v>15.9</v>
      </c>
      <c r="Z117" s="10">
        <v>14</v>
      </c>
      <c r="AA117" s="10">
        <v>7.9</v>
      </c>
      <c r="AB117" s="10"/>
      <c r="AC117" s="10">
        <v>21</v>
      </c>
      <c r="AD117" s="10">
        <v>8</v>
      </c>
      <c r="AE117" s="10">
        <v>10.5</v>
      </c>
      <c r="AF117" s="10"/>
      <c r="AG117" s="10">
        <v>30</v>
      </c>
      <c r="AH117" s="10"/>
      <c r="AI117" s="10">
        <v>4</v>
      </c>
      <c r="AJ117" s="10"/>
      <c r="AK117" s="10">
        <v>5</v>
      </c>
      <c r="AL117" s="10">
        <v>31</v>
      </c>
      <c r="AM117" s="10">
        <v>3</v>
      </c>
      <c r="AN117" s="10">
        <v>10</v>
      </c>
      <c r="AO117" s="10">
        <v>2</v>
      </c>
      <c r="AP117" s="10"/>
      <c r="AQ117" s="10">
        <v>42.5</v>
      </c>
      <c r="AR117" s="10"/>
      <c r="AS117" s="10">
        <v>364.7</v>
      </c>
      <c r="AT117" s="10">
        <v>2.4</v>
      </c>
      <c r="AU117" s="10">
        <v>5</v>
      </c>
      <c r="AV117" s="10">
        <v>15</v>
      </c>
      <c r="AW117" s="10">
        <v>10</v>
      </c>
      <c r="AX117" s="10">
        <v>3.8</v>
      </c>
      <c r="AY117" s="10"/>
    </row>
    <row r="118" spans="1:51" x14ac:dyDescent="0.25">
      <c r="A118" s="9"/>
      <c r="B118" s="9"/>
      <c r="C118" s="12">
        <v>61142</v>
      </c>
      <c r="D118" s="217" t="s">
        <v>450</v>
      </c>
      <c r="E118" s="10">
        <v>25937.7</v>
      </c>
      <c r="F118" s="10">
        <v>3442.8</v>
      </c>
      <c r="G118" s="10">
        <v>22494.9</v>
      </c>
      <c r="H118" s="10">
        <v>233</v>
      </c>
      <c r="I118" s="10">
        <v>750</v>
      </c>
      <c r="J118" s="10">
        <v>340</v>
      </c>
      <c r="K118" s="10">
        <v>177</v>
      </c>
      <c r="L118" s="10">
        <v>3050</v>
      </c>
      <c r="M118" s="10">
        <v>587.1</v>
      </c>
      <c r="N118" s="10">
        <v>100</v>
      </c>
      <c r="O118" s="10">
        <v>380</v>
      </c>
      <c r="P118" s="10">
        <v>1394</v>
      </c>
      <c r="Q118" s="10">
        <v>75</v>
      </c>
      <c r="R118" s="10">
        <v>62</v>
      </c>
      <c r="S118" s="10">
        <v>1599</v>
      </c>
      <c r="T118" s="10">
        <v>1835.6</v>
      </c>
      <c r="U118" s="10">
        <v>150</v>
      </c>
      <c r="V118" s="10">
        <v>179</v>
      </c>
      <c r="W118" s="10">
        <v>200.1</v>
      </c>
      <c r="X118" s="10">
        <v>150</v>
      </c>
      <c r="Y118" s="10">
        <v>301.5</v>
      </c>
      <c r="Z118" s="10">
        <v>693.3</v>
      </c>
      <c r="AA118" s="10">
        <v>318.10000000000002</v>
      </c>
      <c r="AB118" s="10">
        <v>34</v>
      </c>
      <c r="AC118" s="10">
        <v>459.8</v>
      </c>
      <c r="AD118" s="10">
        <v>165</v>
      </c>
      <c r="AE118" s="10">
        <v>70</v>
      </c>
      <c r="AF118" s="10">
        <v>60</v>
      </c>
      <c r="AG118" s="10">
        <v>150.5</v>
      </c>
      <c r="AH118" s="10">
        <v>5003</v>
      </c>
      <c r="AI118" s="10">
        <v>36</v>
      </c>
      <c r="AJ118" s="10">
        <v>50</v>
      </c>
      <c r="AK118" s="10">
        <v>413.7</v>
      </c>
      <c r="AL118" s="10">
        <v>155.6</v>
      </c>
      <c r="AM118" s="10">
        <v>72</v>
      </c>
      <c r="AN118" s="10">
        <v>20</v>
      </c>
      <c r="AO118" s="10">
        <v>23</v>
      </c>
      <c r="AP118" s="10">
        <v>85</v>
      </c>
      <c r="AQ118" s="10">
        <v>360</v>
      </c>
      <c r="AR118" s="10">
        <v>142</v>
      </c>
      <c r="AS118" s="10">
        <v>1856.6</v>
      </c>
      <c r="AT118" s="10">
        <v>78</v>
      </c>
      <c r="AU118" s="10">
        <v>180</v>
      </c>
      <c r="AV118" s="10">
        <v>250</v>
      </c>
      <c r="AW118" s="10">
        <v>202</v>
      </c>
      <c r="AX118" s="10">
        <v>54</v>
      </c>
      <c r="AY118" s="10"/>
    </row>
    <row r="119" spans="1:51" x14ac:dyDescent="0.25">
      <c r="A119" s="9"/>
      <c r="B119" s="9"/>
      <c r="C119" s="12">
        <v>61148</v>
      </c>
      <c r="D119" s="9"/>
      <c r="E119" s="10">
        <v>15.7</v>
      </c>
      <c r="F119" s="10">
        <v>14</v>
      </c>
      <c r="G119" s="10">
        <v>1.7</v>
      </c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>
        <v>0.5</v>
      </c>
      <c r="X119" s="10"/>
      <c r="Y119" s="10"/>
      <c r="Z119" s="10">
        <v>1.2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x14ac:dyDescent="0.25">
      <c r="A120" s="4" t="s">
        <v>9</v>
      </c>
      <c r="B120" s="4">
        <v>6115</v>
      </c>
      <c r="C120" s="4"/>
      <c r="D120" s="218" t="s">
        <v>451</v>
      </c>
      <c r="E120" s="10">
        <f>SUM(E121)</f>
        <v>809.8</v>
      </c>
      <c r="F120" s="10"/>
      <c r="G120" s="10">
        <f t="shared" ref="G120" si="57">SUM(G121)</f>
        <v>809.8</v>
      </c>
      <c r="H120" s="10">
        <f>SUM(H121:H121)</f>
        <v>0</v>
      </c>
      <c r="I120" s="10">
        <f t="shared" ref="I120:AB120" si="58">SUM(I121:I121)</f>
        <v>0</v>
      </c>
      <c r="J120" s="10">
        <f t="shared" si="58"/>
        <v>0</v>
      </c>
      <c r="K120" s="10">
        <f t="shared" si="58"/>
        <v>1</v>
      </c>
      <c r="L120" s="10">
        <f t="shared" si="58"/>
        <v>0</v>
      </c>
      <c r="M120" s="10">
        <f t="shared" si="58"/>
        <v>0</v>
      </c>
      <c r="N120" s="10">
        <f t="shared" si="58"/>
        <v>0</v>
      </c>
      <c r="O120" s="10">
        <f t="shared" si="58"/>
        <v>0</v>
      </c>
      <c r="P120" s="10">
        <f t="shared" si="58"/>
        <v>0</v>
      </c>
      <c r="Q120" s="10">
        <f t="shared" si="58"/>
        <v>0</v>
      </c>
      <c r="R120" s="10">
        <f t="shared" si="58"/>
        <v>0</v>
      </c>
      <c r="S120" s="10">
        <f t="shared" si="58"/>
        <v>400</v>
      </c>
      <c r="T120" s="10">
        <f t="shared" si="58"/>
        <v>400</v>
      </c>
      <c r="U120" s="10">
        <f t="shared" si="58"/>
        <v>0</v>
      </c>
      <c r="V120" s="10">
        <f t="shared" si="58"/>
        <v>1.5</v>
      </c>
      <c r="W120" s="10">
        <f t="shared" si="58"/>
        <v>0</v>
      </c>
      <c r="X120" s="10">
        <f t="shared" si="58"/>
        <v>0</v>
      </c>
      <c r="Y120" s="10">
        <f t="shared" si="58"/>
        <v>7.3</v>
      </c>
      <c r="Z120" s="10">
        <f t="shared" si="58"/>
        <v>0</v>
      </c>
      <c r="AA120" s="10">
        <f t="shared" si="58"/>
        <v>0</v>
      </c>
      <c r="AB120" s="10">
        <f t="shared" si="58"/>
        <v>0</v>
      </c>
      <c r="AC120" s="10">
        <f t="shared" ref="AC120:AY120" si="59">SUM(AC121)</f>
        <v>0</v>
      </c>
      <c r="AD120" s="10">
        <f t="shared" si="59"/>
        <v>0</v>
      </c>
      <c r="AE120" s="10">
        <f t="shared" si="59"/>
        <v>0</v>
      </c>
      <c r="AF120" s="10">
        <f t="shared" si="59"/>
        <v>0</v>
      </c>
      <c r="AG120" s="10">
        <f t="shared" si="59"/>
        <v>0</v>
      </c>
      <c r="AH120" s="10">
        <f t="shared" si="59"/>
        <v>0</v>
      </c>
      <c r="AI120" s="10">
        <f t="shared" si="59"/>
        <v>0</v>
      </c>
      <c r="AJ120" s="10">
        <f t="shared" si="59"/>
        <v>0</v>
      </c>
      <c r="AK120" s="10">
        <f t="shared" si="59"/>
        <v>0</v>
      </c>
      <c r="AL120" s="10">
        <f t="shared" si="59"/>
        <v>0</v>
      </c>
      <c r="AM120" s="10">
        <f t="shared" si="59"/>
        <v>0</v>
      </c>
      <c r="AN120" s="10">
        <f t="shared" si="59"/>
        <v>0</v>
      </c>
      <c r="AO120" s="10">
        <f t="shared" si="59"/>
        <v>0</v>
      </c>
      <c r="AP120" s="10">
        <f t="shared" si="59"/>
        <v>0</v>
      </c>
      <c r="AQ120" s="10">
        <f t="shared" si="59"/>
        <v>0</v>
      </c>
      <c r="AR120" s="10">
        <f t="shared" si="59"/>
        <v>0</v>
      </c>
      <c r="AS120" s="10">
        <f t="shared" si="59"/>
        <v>0</v>
      </c>
      <c r="AT120" s="10">
        <f t="shared" si="59"/>
        <v>0</v>
      </c>
      <c r="AU120" s="10">
        <f t="shared" si="59"/>
        <v>0</v>
      </c>
      <c r="AV120" s="10">
        <f t="shared" si="59"/>
        <v>0</v>
      </c>
      <c r="AW120" s="10">
        <f t="shared" si="59"/>
        <v>0</v>
      </c>
      <c r="AX120" s="10">
        <f t="shared" si="59"/>
        <v>0</v>
      </c>
      <c r="AY120" s="10">
        <f t="shared" si="59"/>
        <v>0</v>
      </c>
    </row>
    <row r="121" spans="1:51" x14ac:dyDescent="0.25">
      <c r="A121" s="4"/>
      <c r="B121" s="4"/>
      <c r="C121" s="4">
        <v>61151</v>
      </c>
      <c r="D121" s="217" t="s">
        <v>451</v>
      </c>
      <c r="E121" s="10">
        <v>809.8</v>
      </c>
      <c r="F121" s="10"/>
      <c r="G121" s="10">
        <v>809.8</v>
      </c>
      <c r="H121" s="10"/>
      <c r="I121" s="10"/>
      <c r="J121" s="10"/>
      <c r="K121" s="10">
        <v>1</v>
      </c>
      <c r="L121" s="10"/>
      <c r="M121" s="10"/>
      <c r="N121" s="10"/>
      <c r="O121" s="10"/>
      <c r="P121" s="10"/>
      <c r="Q121" s="10"/>
      <c r="R121" s="10"/>
      <c r="S121" s="10">
        <v>400</v>
      </c>
      <c r="T121" s="10">
        <v>400</v>
      </c>
      <c r="U121" s="10"/>
      <c r="V121" s="10">
        <v>1.5</v>
      </c>
      <c r="W121" s="10"/>
      <c r="X121" s="10"/>
      <c r="Y121" s="10">
        <v>7.3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x14ac:dyDescent="0.25">
      <c r="A122" s="4"/>
      <c r="B122" s="4">
        <v>6198</v>
      </c>
      <c r="C122" s="4"/>
      <c r="D122" s="218" t="s">
        <v>452</v>
      </c>
      <c r="E122" s="10">
        <f>SUM(E123)</f>
        <v>1466.1</v>
      </c>
      <c r="F122" s="10">
        <f t="shared" ref="F122:G122" si="60">SUM(F123)</f>
        <v>102.8</v>
      </c>
      <c r="G122" s="10">
        <f t="shared" si="60"/>
        <v>1363.3</v>
      </c>
      <c r="H122" s="10">
        <f>SUM(H123:H123)</f>
        <v>0</v>
      </c>
      <c r="I122" s="10">
        <f t="shared" ref="I122:AY122" si="61">SUM(I123:I123)</f>
        <v>0</v>
      </c>
      <c r="J122" s="10">
        <f t="shared" si="61"/>
        <v>0</v>
      </c>
      <c r="K122" s="10">
        <f t="shared" si="61"/>
        <v>0</v>
      </c>
      <c r="L122" s="10">
        <f t="shared" si="61"/>
        <v>0</v>
      </c>
      <c r="M122" s="10">
        <f t="shared" si="61"/>
        <v>0</v>
      </c>
      <c r="N122" s="10">
        <f t="shared" si="61"/>
        <v>0</v>
      </c>
      <c r="O122" s="10">
        <f t="shared" si="61"/>
        <v>0</v>
      </c>
      <c r="P122" s="10">
        <f t="shared" si="61"/>
        <v>0</v>
      </c>
      <c r="Q122" s="10">
        <f t="shared" si="61"/>
        <v>0</v>
      </c>
      <c r="R122" s="10">
        <f t="shared" si="61"/>
        <v>0</v>
      </c>
      <c r="S122" s="10">
        <f t="shared" si="61"/>
        <v>0</v>
      </c>
      <c r="T122" s="10">
        <f t="shared" si="61"/>
        <v>259.2</v>
      </c>
      <c r="U122" s="10">
        <f t="shared" si="61"/>
        <v>0</v>
      </c>
      <c r="V122" s="10">
        <f t="shared" si="61"/>
        <v>0</v>
      </c>
      <c r="W122" s="10">
        <f t="shared" si="61"/>
        <v>6.2</v>
      </c>
      <c r="X122" s="10">
        <f t="shared" si="61"/>
        <v>0</v>
      </c>
      <c r="Y122" s="10">
        <f t="shared" si="61"/>
        <v>373.2</v>
      </c>
      <c r="Z122" s="10">
        <f t="shared" si="61"/>
        <v>0</v>
      </c>
      <c r="AA122" s="10">
        <f t="shared" si="61"/>
        <v>327.60000000000002</v>
      </c>
      <c r="AB122" s="10">
        <f t="shared" si="61"/>
        <v>0</v>
      </c>
      <c r="AC122" s="10">
        <f t="shared" si="61"/>
        <v>127.1</v>
      </c>
      <c r="AD122" s="10">
        <f t="shared" si="61"/>
        <v>0</v>
      </c>
      <c r="AE122" s="10">
        <f t="shared" si="61"/>
        <v>0</v>
      </c>
      <c r="AF122" s="10">
        <f t="shared" si="61"/>
        <v>0</v>
      </c>
      <c r="AG122" s="10">
        <f t="shared" si="61"/>
        <v>0</v>
      </c>
      <c r="AH122" s="10">
        <f t="shared" si="61"/>
        <v>0</v>
      </c>
      <c r="AI122" s="10">
        <f t="shared" si="61"/>
        <v>0</v>
      </c>
      <c r="AJ122" s="10">
        <f t="shared" si="61"/>
        <v>0</v>
      </c>
      <c r="AK122" s="10">
        <f t="shared" si="61"/>
        <v>0</v>
      </c>
      <c r="AL122" s="10">
        <f t="shared" si="61"/>
        <v>0</v>
      </c>
      <c r="AM122" s="10">
        <f t="shared" si="61"/>
        <v>0</v>
      </c>
      <c r="AN122" s="10">
        <f t="shared" si="61"/>
        <v>0</v>
      </c>
      <c r="AO122" s="10">
        <f t="shared" si="61"/>
        <v>0</v>
      </c>
      <c r="AP122" s="10">
        <f t="shared" si="61"/>
        <v>0</v>
      </c>
      <c r="AQ122" s="10">
        <f t="shared" si="61"/>
        <v>0</v>
      </c>
      <c r="AR122" s="10">
        <f t="shared" si="61"/>
        <v>0</v>
      </c>
      <c r="AS122" s="10">
        <f t="shared" si="61"/>
        <v>0</v>
      </c>
      <c r="AT122" s="10">
        <f t="shared" si="61"/>
        <v>0</v>
      </c>
      <c r="AU122" s="10">
        <f t="shared" si="61"/>
        <v>270</v>
      </c>
      <c r="AV122" s="10">
        <f t="shared" si="61"/>
        <v>0</v>
      </c>
      <c r="AW122" s="10">
        <f t="shared" si="61"/>
        <v>0</v>
      </c>
      <c r="AX122" s="10">
        <f t="shared" si="61"/>
        <v>0</v>
      </c>
      <c r="AY122" s="10">
        <f t="shared" si="61"/>
        <v>0</v>
      </c>
    </row>
    <row r="123" spans="1:51" x14ac:dyDescent="0.25">
      <c r="A123" s="4"/>
      <c r="B123" s="4"/>
      <c r="C123" s="4">
        <v>61981</v>
      </c>
      <c r="D123" s="217" t="s">
        <v>452</v>
      </c>
      <c r="E123" s="10">
        <v>1466.1</v>
      </c>
      <c r="F123" s="10">
        <v>102.8</v>
      </c>
      <c r="G123" s="10">
        <v>1363.3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259.2</v>
      </c>
      <c r="U123" s="10"/>
      <c r="V123" s="10"/>
      <c r="W123" s="10">
        <v>6.2</v>
      </c>
      <c r="X123" s="10"/>
      <c r="Y123" s="10">
        <v>373.2</v>
      </c>
      <c r="Z123" s="10"/>
      <c r="AA123" s="10">
        <v>327.60000000000002</v>
      </c>
      <c r="AB123" s="10"/>
      <c r="AC123" s="10">
        <v>127.1</v>
      </c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270</v>
      </c>
      <c r="AV123" s="10"/>
      <c r="AW123" s="10"/>
      <c r="AX123" s="10"/>
      <c r="AY123" s="10"/>
    </row>
    <row r="124" spans="1:51" x14ac:dyDescent="0.25">
      <c r="A124" s="1">
        <v>64</v>
      </c>
      <c r="B124" s="1"/>
      <c r="C124" s="1"/>
      <c r="D124" s="218" t="s">
        <v>453</v>
      </c>
      <c r="E124" s="19">
        <f>SUM(E125,E133,E141,E147,E149,E157,E162)</f>
        <v>8539752.4000000004</v>
      </c>
      <c r="F124" s="19">
        <f>SUM(F125,F133,F141,F147,F149,F157,F162)</f>
        <v>3518331.8000000003</v>
      </c>
      <c r="G124" s="3">
        <f t="shared" ref="G124:X124" si="62">SUM(G125,G133,G141,G147,G149,G157,G162)</f>
        <v>5021420.5999999996</v>
      </c>
      <c r="H124" s="3">
        <f t="shared" si="62"/>
        <v>54496</v>
      </c>
      <c r="I124" s="3">
        <f t="shared" si="62"/>
        <v>100116.00000000001</v>
      </c>
      <c r="J124" s="3">
        <f t="shared" si="62"/>
        <v>49038</v>
      </c>
      <c r="K124" s="3">
        <f t="shared" si="62"/>
        <v>10599</v>
      </c>
      <c r="L124" s="3">
        <f t="shared" si="62"/>
        <v>61724.999999999993</v>
      </c>
      <c r="M124" s="3">
        <f t="shared" si="62"/>
        <v>32743</v>
      </c>
      <c r="N124" s="3">
        <f t="shared" si="62"/>
        <v>5915</v>
      </c>
      <c r="O124" s="3">
        <f t="shared" si="62"/>
        <v>2173522</v>
      </c>
      <c r="P124" s="3">
        <f t="shared" si="62"/>
        <v>1294520.0000000002</v>
      </c>
      <c r="Q124" s="3">
        <f t="shared" si="62"/>
        <v>147995</v>
      </c>
      <c r="R124" s="3">
        <f t="shared" si="62"/>
        <v>12485</v>
      </c>
      <c r="S124" s="3">
        <f t="shared" si="62"/>
        <v>57347</v>
      </c>
      <c r="T124" s="3">
        <f t="shared" si="62"/>
        <v>145515.00000000003</v>
      </c>
      <c r="U124" s="3">
        <f t="shared" si="62"/>
        <v>30764</v>
      </c>
      <c r="V124" s="3">
        <f t="shared" si="62"/>
        <v>111474.00000000003</v>
      </c>
      <c r="W124" s="3">
        <f t="shared" si="62"/>
        <v>29854.999999999996</v>
      </c>
      <c r="X124" s="3">
        <f t="shared" si="62"/>
        <v>23203</v>
      </c>
      <c r="Y124" s="3">
        <f>SUM(Y125,Y133,Y141,Y147,Y149,Y157,Y162)</f>
        <v>41614</v>
      </c>
      <c r="Z124" s="3">
        <f>SUM(Z125,Z133,Z141,Z147,Z149,Z157,Z162)</f>
        <v>91662.599999999991</v>
      </c>
      <c r="AA124" s="3">
        <f t="shared" ref="AA124:AY124" si="63">SUM(AA125,AA133,AA141,AA147,AA149,AA157,AA162)</f>
        <v>1379.8999999999999</v>
      </c>
      <c r="AB124" s="3">
        <f t="shared" si="63"/>
        <v>227.2</v>
      </c>
      <c r="AC124" s="3">
        <f t="shared" si="63"/>
        <v>72974.000000000015</v>
      </c>
      <c r="AD124" s="3">
        <f t="shared" si="63"/>
        <v>52189</v>
      </c>
      <c r="AE124" s="3">
        <f t="shared" si="63"/>
        <v>22809.999999999996</v>
      </c>
      <c r="AF124" s="3">
        <f t="shared" si="63"/>
        <v>14217</v>
      </c>
      <c r="AG124" s="3">
        <f t="shared" si="63"/>
        <v>20402.5</v>
      </c>
      <c r="AH124" s="3">
        <f t="shared" si="63"/>
        <v>30267.200000000001</v>
      </c>
      <c r="AI124" s="3">
        <f t="shared" si="63"/>
        <v>16254</v>
      </c>
      <c r="AJ124" s="3">
        <f t="shared" si="63"/>
        <v>7405.9999999999991</v>
      </c>
      <c r="AK124" s="3">
        <f t="shared" si="63"/>
        <v>40416</v>
      </c>
      <c r="AL124" s="3">
        <f t="shared" si="63"/>
        <v>18664</v>
      </c>
      <c r="AM124" s="3">
        <f t="shared" si="63"/>
        <v>4682</v>
      </c>
      <c r="AN124" s="3">
        <f t="shared" si="63"/>
        <v>6005.0000000000009</v>
      </c>
      <c r="AO124" s="3">
        <f t="shared" si="63"/>
        <v>2621</v>
      </c>
      <c r="AP124" s="3">
        <f t="shared" si="63"/>
        <v>18530</v>
      </c>
      <c r="AQ124" s="3">
        <f t="shared" si="63"/>
        <v>26021.000000000004</v>
      </c>
      <c r="AR124" s="3">
        <f t="shared" si="63"/>
        <v>19451</v>
      </c>
      <c r="AS124" s="3">
        <f t="shared" si="63"/>
        <v>18386.999999999996</v>
      </c>
      <c r="AT124" s="3">
        <f t="shared" si="63"/>
        <v>8796.0000000000018</v>
      </c>
      <c r="AU124" s="3">
        <f t="shared" si="63"/>
        <v>87165.2</v>
      </c>
      <c r="AV124" s="3">
        <f t="shared" si="63"/>
        <v>24492.999999999996</v>
      </c>
      <c r="AW124" s="3">
        <f t="shared" si="63"/>
        <v>15310.999999999998</v>
      </c>
      <c r="AX124" s="3">
        <f t="shared" si="63"/>
        <v>18163</v>
      </c>
      <c r="AY124" s="3">
        <f t="shared" si="63"/>
        <v>0</v>
      </c>
    </row>
    <row r="125" spans="1:51" x14ac:dyDescent="0.25">
      <c r="A125" s="4"/>
      <c r="B125" s="4">
        <v>6401</v>
      </c>
      <c r="C125" s="4"/>
      <c r="D125" s="224" t="s">
        <v>454</v>
      </c>
      <c r="E125" s="10">
        <f>SUM(E126:E132)</f>
        <v>189445.09999999998</v>
      </c>
      <c r="F125" s="10">
        <f t="shared" ref="F125:X125" si="64">SUM(F126:F132)</f>
        <v>38.200000000000003</v>
      </c>
      <c r="G125" s="10">
        <f t="shared" si="64"/>
        <v>189406.89999999997</v>
      </c>
      <c r="H125" s="10">
        <f t="shared" si="64"/>
        <v>26856.399999999998</v>
      </c>
      <c r="I125" s="10">
        <f t="shared" si="64"/>
        <v>35451.300000000003</v>
      </c>
      <c r="J125" s="10">
        <f t="shared" si="64"/>
        <v>16232</v>
      </c>
      <c r="K125" s="10">
        <f t="shared" si="64"/>
        <v>3349</v>
      </c>
      <c r="L125" s="10">
        <f t="shared" si="64"/>
        <v>24804.400000000001</v>
      </c>
      <c r="M125" s="10">
        <f t="shared" si="64"/>
        <v>748</v>
      </c>
      <c r="N125" s="10">
        <f t="shared" si="64"/>
        <v>0</v>
      </c>
      <c r="O125" s="10">
        <f t="shared" si="64"/>
        <v>11029.3</v>
      </c>
      <c r="P125" s="10">
        <f t="shared" si="64"/>
        <v>3815.1</v>
      </c>
      <c r="Q125" s="10">
        <f t="shared" si="64"/>
        <v>4806.5999999999995</v>
      </c>
      <c r="R125" s="10">
        <f t="shared" si="64"/>
        <v>1743.9</v>
      </c>
      <c r="S125" s="10">
        <f t="shared" si="64"/>
        <v>6096</v>
      </c>
      <c r="T125" s="10">
        <f t="shared" si="64"/>
        <v>1233.1000000000001</v>
      </c>
      <c r="U125" s="10">
        <f t="shared" si="64"/>
        <v>5998</v>
      </c>
      <c r="V125" s="10">
        <f t="shared" si="64"/>
        <v>2069.1</v>
      </c>
      <c r="W125" s="10">
        <f t="shared" si="64"/>
        <v>1682.3999999999999</v>
      </c>
      <c r="X125" s="10">
        <f t="shared" si="64"/>
        <v>3245</v>
      </c>
      <c r="Y125" s="10">
        <f>SUM(Y126:Y132)</f>
        <v>2398.3999999999996</v>
      </c>
      <c r="Z125" s="10">
        <f>SUM(Z126:Z132)</f>
        <v>2093.9</v>
      </c>
      <c r="AA125" s="10">
        <f t="shared" ref="AA125:AY125" si="65">SUM(AA126:AA132)</f>
        <v>0</v>
      </c>
      <c r="AB125" s="10">
        <f t="shared" si="65"/>
        <v>0</v>
      </c>
      <c r="AC125" s="10">
        <f t="shared" si="65"/>
        <v>1944</v>
      </c>
      <c r="AD125" s="10">
        <f t="shared" si="65"/>
        <v>1901.7</v>
      </c>
      <c r="AE125" s="10">
        <f t="shared" si="65"/>
        <v>1614.1000000000001</v>
      </c>
      <c r="AF125" s="10">
        <f t="shared" si="65"/>
        <v>1415.2</v>
      </c>
      <c r="AG125" s="10">
        <f t="shared" si="65"/>
        <v>2208.7000000000003</v>
      </c>
      <c r="AH125" s="10">
        <f t="shared" si="65"/>
        <v>1783.9</v>
      </c>
      <c r="AI125" s="10">
        <f t="shared" si="65"/>
        <v>2179.5</v>
      </c>
      <c r="AJ125" s="10">
        <f t="shared" si="65"/>
        <v>1127.5999999999999</v>
      </c>
      <c r="AK125" s="10">
        <f t="shared" si="65"/>
        <v>3122.3999999999996</v>
      </c>
      <c r="AL125" s="10">
        <f t="shared" si="65"/>
        <v>982.1</v>
      </c>
      <c r="AM125" s="10">
        <f t="shared" si="65"/>
        <v>0</v>
      </c>
      <c r="AN125" s="10">
        <f t="shared" si="65"/>
        <v>0</v>
      </c>
      <c r="AO125" s="10">
        <f t="shared" si="65"/>
        <v>1376</v>
      </c>
      <c r="AP125" s="10">
        <f t="shared" si="65"/>
        <v>1887.6</v>
      </c>
      <c r="AQ125" s="10">
        <f t="shared" si="65"/>
        <v>1729.4</v>
      </c>
      <c r="AR125" s="10">
        <f t="shared" si="65"/>
        <v>1192.8</v>
      </c>
      <c r="AS125" s="10">
        <f t="shared" si="65"/>
        <v>1543.5</v>
      </c>
      <c r="AT125" s="10">
        <f t="shared" si="65"/>
        <v>937.2</v>
      </c>
      <c r="AU125" s="10">
        <f t="shared" si="65"/>
        <v>4197.7000000000007</v>
      </c>
      <c r="AV125" s="10">
        <f t="shared" si="65"/>
        <v>1708.6</v>
      </c>
      <c r="AW125" s="10">
        <f t="shared" si="65"/>
        <v>1701.6</v>
      </c>
      <c r="AX125" s="10">
        <f t="shared" si="65"/>
        <v>1201.4000000000001</v>
      </c>
      <c r="AY125" s="10">
        <f t="shared" si="65"/>
        <v>0</v>
      </c>
    </row>
    <row r="126" spans="1:51" x14ac:dyDescent="0.25">
      <c r="A126" s="4"/>
      <c r="B126" s="4"/>
      <c r="C126" s="4">
        <v>64011</v>
      </c>
      <c r="D126" s="217" t="s">
        <v>455</v>
      </c>
      <c r="E126" s="10">
        <v>19200</v>
      </c>
      <c r="F126" s="10"/>
      <c r="G126" s="10">
        <v>19200</v>
      </c>
      <c r="H126" s="10">
        <v>19200</v>
      </c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x14ac:dyDescent="0.25">
      <c r="A127" s="4"/>
      <c r="B127" s="4"/>
      <c r="C127" s="4">
        <v>64012</v>
      </c>
      <c r="D127" s="217" t="s">
        <v>456</v>
      </c>
      <c r="E127" s="10">
        <v>41896.199999999997</v>
      </c>
      <c r="F127" s="10"/>
      <c r="G127" s="10">
        <v>41896.199999999997</v>
      </c>
      <c r="H127" s="10"/>
      <c r="I127" s="10">
        <v>23582.7</v>
      </c>
      <c r="J127" s="10">
        <v>13242</v>
      </c>
      <c r="K127" s="10">
        <v>2208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>
        <v>1320</v>
      </c>
      <c r="AP127" s="10"/>
      <c r="AQ127" s="10"/>
      <c r="AR127" s="10"/>
      <c r="AS127" s="10">
        <v>1543.5</v>
      </c>
      <c r="AT127" s="10"/>
      <c r="AU127" s="10"/>
      <c r="AV127" s="10"/>
      <c r="AW127" s="10"/>
      <c r="AX127" s="10"/>
      <c r="AY127" s="10"/>
    </row>
    <row r="128" spans="1:51" x14ac:dyDescent="0.25">
      <c r="A128" s="4"/>
      <c r="B128" s="4"/>
      <c r="C128" s="4">
        <v>64013</v>
      </c>
      <c r="D128" s="217" t="s">
        <v>457</v>
      </c>
      <c r="E128" s="10">
        <v>408</v>
      </c>
      <c r="F128" s="10"/>
      <c r="G128" s="10">
        <v>408</v>
      </c>
      <c r="H128" s="10"/>
      <c r="I128" s="10"/>
      <c r="J128" s="10"/>
      <c r="K128" s="10"/>
      <c r="L128" s="10">
        <v>312</v>
      </c>
      <c r="M128" s="10"/>
      <c r="N128" s="10"/>
      <c r="O128" s="10"/>
      <c r="P128" s="10"/>
      <c r="Q128" s="10"/>
      <c r="R128" s="10"/>
      <c r="S128" s="10">
        <v>96</v>
      </c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x14ac:dyDescent="0.25">
      <c r="A129" s="4"/>
      <c r="B129" s="4"/>
      <c r="C129" s="4">
        <v>64014</v>
      </c>
      <c r="D129" s="217" t="s">
        <v>458</v>
      </c>
      <c r="E129" s="10">
        <v>48470.2</v>
      </c>
      <c r="F129" s="10"/>
      <c r="G129" s="10">
        <v>48470.2</v>
      </c>
      <c r="H129" s="10">
        <v>564</v>
      </c>
      <c r="I129" s="10">
        <v>310.39999999999998</v>
      </c>
      <c r="J129" s="10">
        <v>355</v>
      </c>
      <c r="K129" s="10">
        <v>235</v>
      </c>
      <c r="L129" s="10">
        <v>3381.6</v>
      </c>
      <c r="M129" s="10">
        <v>337.2</v>
      </c>
      <c r="N129" s="10"/>
      <c r="O129" s="10">
        <v>11029.3</v>
      </c>
      <c r="P129" s="10">
        <v>915.6</v>
      </c>
      <c r="Q129" s="10">
        <v>1041.5999999999999</v>
      </c>
      <c r="R129" s="10">
        <v>714</v>
      </c>
      <c r="S129" s="10">
        <v>734</v>
      </c>
      <c r="T129" s="10">
        <v>885.6</v>
      </c>
      <c r="U129" s="10">
        <v>2151.6</v>
      </c>
      <c r="V129" s="10">
        <v>1414.6</v>
      </c>
      <c r="W129" s="10">
        <v>1290</v>
      </c>
      <c r="X129" s="10">
        <v>1013</v>
      </c>
      <c r="Y129" s="10">
        <v>1210.8</v>
      </c>
      <c r="Z129" s="10">
        <v>866.4</v>
      </c>
      <c r="AA129" s="10"/>
      <c r="AB129" s="10"/>
      <c r="AC129" s="10">
        <v>1546.8</v>
      </c>
      <c r="AD129" s="10">
        <v>886.1</v>
      </c>
      <c r="AE129" s="10">
        <v>773.6</v>
      </c>
      <c r="AF129" s="10">
        <v>1000.8</v>
      </c>
      <c r="AG129" s="10">
        <v>1296.7</v>
      </c>
      <c r="AH129" s="10">
        <v>866.4</v>
      </c>
      <c r="AI129" s="10">
        <v>1084.3</v>
      </c>
      <c r="AJ129" s="10">
        <v>867.4</v>
      </c>
      <c r="AK129" s="10">
        <v>2071.1999999999998</v>
      </c>
      <c r="AL129" s="10">
        <v>623.5</v>
      </c>
      <c r="AM129" s="10"/>
      <c r="AN129" s="10"/>
      <c r="AO129" s="10">
        <v>56</v>
      </c>
      <c r="AP129" s="10">
        <v>942</v>
      </c>
      <c r="AQ129" s="10">
        <v>1201.2</v>
      </c>
      <c r="AR129" s="10">
        <v>903.6</v>
      </c>
      <c r="AS129" s="10"/>
      <c r="AT129" s="10">
        <v>819</v>
      </c>
      <c r="AU129" s="10">
        <v>1224.4000000000001</v>
      </c>
      <c r="AV129" s="10">
        <v>1548.6</v>
      </c>
      <c r="AW129" s="10">
        <v>1236</v>
      </c>
      <c r="AX129" s="10">
        <v>1072.9000000000001</v>
      </c>
      <c r="AY129" s="10"/>
    </row>
    <row r="130" spans="1:51" x14ac:dyDescent="0.25">
      <c r="A130" s="4"/>
      <c r="B130" s="4"/>
      <c r="C130" s="4">
        <v>64015</v>
      </c>
      <c r="D130" s="217" t="s">
        <v>459</v>
      </c>
      <c r="E130" s="10">
        <v>5106</v>
      </c>
      <c r="F130" s="10"/>
      <c r="G130" s="10">
        <v>5106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v>4950</v>
      </c>
      <c r="T130" s="10"/>
      <c r="U130" s="10"/>
      <c r="V130" s="10"/>
      <c r="W130" s="10"/>
      <c r="X130" s="10"/>
      <c r="Y130" s="10">
        <v>156</v>
      </c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x14ac:dyDescent="0.25">
      <c r="A131" s="4"/>
      <c r="B131" s="4"/>
      <c r="C131" s="4">
        <v>64016</v>
      </c>
      <c r="D131" s="217" t="s">
        <v>460</v>
      </c>
      <c r="E131" s="10">
        <v>56181.9</v>
      </c>
      <c r="F131" s="10">
        <v>28.2</v>
      </c>
      <c r="G131" s="10">
        <v>56153.7</v>
      </c>
      <c r="H131" s="10">
        <v>6702.6</v>
      </c>
      <c r="I131" s="10">
        <v>8592.1</v>
      </c>
      <c r="J131" s="10">
        <v>2437</v>
      </c>
      <c r="K131" s="10">
        <v>625</v>
      </c>
      <c r="L131" s="10">
        <v>13679.2</v>
      </c>
      <c r="M131" s="10">
        <v>247.6</v>
      </c>
      <c r="N131" s="10"/>
      <c r="O131" s="10"/>
      <c r="P131" s="10">
        <v>2899.5</v>
      </c>
      <c r="Q131" s="10">
        <v>3357.6</v>
      </c>
      <c r="R131" s="10">
        <v>494.8</v>
      </c>
      <c r="S131" s="10">
        <v>216</v>
      </c>
      <c r="T131" s="10">
        <v>338.8</v>
      </c>
      <c r="U131" s="10">
        <v>3790</v>
      </c>
      <c r="V131" s="10">
        <v>606.29999999999995</v>
      </c>
      <c r="W131" s="10">
        <v>195.6</v>
      </c>
      <c r="X131" s="10">
        <v>1641</v>
      </c>
      <c r="Y131" s="10">
        <v>564.4</v>
      </c>
      <c r="Z131" s="10">
        <v>1044.5999999999999</v>
      </c>
      <c r="AA131" s="10"/>
      <c r="AB131" s="10"/>
      <c r="AC131" s="10">
        <v>397.2</v>
      </c>
      <c r="AD131" s="10">
        <v>423.4</v>
      </c>
      <c r="AE131" s="10">
        <v>219.8</v>
      </c>
      <c r="AF131" s="10">
        <v>337.2</v>
      </c>
      <c r="AG131" s="10">
        <v>816.2</v>
      </c>
      <c r="AH131" s="10">
        <v>623</v>
      </c>
      <c r="AI131" s="10">
        <v>707.3</v>
      </c>
      <c r="AJ131" s="10">
        <v>260.2</v>
      </c>
      <c r="AK131" s="10">
        <v>416.4</v>
      </c>
      <c r="AL131" s="10">
        <v>142.6</v>
      </c>
      <c r="AM131" s="10"/>
      <c r="AN131" s="10"/>
      <c r="AO131" s="10"/>
      <c r="AP131" s="10">
        <v>322.8</v>
      </c>
      <c r="AQ131" s="10">
        <v>377</v>
      </c>
      <c r="AR131" s="10">
        <v>237.6</v>
      </c>
      <c r="AS131" s="10"/>
      <c r="AT131" s="10">
        <v>118.2</v>
      </c>
      <c r="AU131" s="10">
        <v>2876.2</v>
      </c>
      <c r="AV131" s="10"/>
      <c r="AW131" s="10">
        <v>318</v>
      </c>
      <c r="AX131" s="10">
        <v>128.5</v>
      </c>
      <c r="AY131" s="10"/>
    </row>
    <row r="132" spans="1:51" x14ac:dyDescent="0.25">
      <c r="A132" s="4"/>
      <c r="B132" s="4"/>
      <c r="C132" s="4">
        <v>64018</v>
      </c>
      <c r="D132" s="217" t="s">
        <v>461</v>
      </c>
      <c r="E132" s="10">
        <v>18182.8</v>
      </c>
      <c r="F132" s="10">
        <v>10</v>
      </c>
      <c r="G132" s="16">
        <v>18172.8</v>
      </c>
      <c r="H132" s="10">
        <v>389.8</v>
      </c>
      <c r="I132" s="10">
        <v>2966.1</v>
      </c>
      <c r="J132" s="10">
        <v>198</v>
      </c>
      <c r="K132" s="10">
        <v>281</v>
      </c>
      <c r="L132" s="10">
        <v>7431.6</v>
      </c>
      <c r="M132" s="10">
        <v>163.19999999999999</v>
      </c>
      <c r="N132" s="10"/>
      <c r="O132" s="10"/>
      <c r="P132" s="10"/>
      <c r="Q132" s="10">
        <v>407.4</v>
      </c>
      <c r="R132" s="10">
        <v>535.1</v>
      </c>
      <c r="S132" s="10">
        <v>100</v>
      </c>
      <c r="T132" s="10">
        <v>8.6999999999999993</v>
      </c>
      <c r="U132" s="10">
        <v>56.4</v>
      </c>
      <c r="V132" s="10">
        <v>48.2</v>
      </c>
      <c r="W132" s="10">
        <v>196.8</v>
      </c>
      <c r="X132" s="10">
        <v>591</v>
      </c>
      <c r="Y132" s="10">
        <v>467.2</v>
      </c>
      <c r="Z132" s="10">
        <v>182.9</v>
      </c>
      <c r="AA132" s="10"/>
      <c r="AB132" s="10"/>
      <c r="AC132" s="10"/>
      <c r="AD132" s="10">
        <v>592.20000000000005</v>
      </c>
      <c r="AE132" s="10">
        <v>620.70000000000005</v>
      </c>
      <c r="AF132" s="10">
        <v>77.2</v>
      </c>
      <c r="AG132" s="10">
        <v>95.8</v>
      </c>
      <c r="AH132" s="10">
        <v>294.5</v>
      </c>
      <c r="AI132" s="10">
        <v>387.9</v>
      </c>
      <c r="AJ132" s="10"/>
      <c r="AK132" s="10">
        <v>634.79999999999995</v>
      </c>
      <c r="AL132" s="10">
        <v>216</v>
      </c>
      <c r="AM132" s="10"/>
      <c r="AN132" s="10"/>
      <c r="AO132" s="10"/>
      <c r="AP132" s="10">
        <v>622.79999999999995</v>
      </c>
      <c r="AQ132" s="10">
        <v>151.19999999999999</v>
      </c>
      <c r="AR132" s="10">
        <v>51.6</v>
      </c>
      <c r="AS132" s="10"/>
      <c r="AT132" s="10"/>
      <c r="AU132" s="10">
        <v>97.1</v>
      </c>
      <c r="AV132" s="10">
        <v>160</v>
      </c>
      <c r="AW132" s="10">
        <v>147.6</v>
      </c>
      <c r="AX132" s="10"/>
      <c r="AY132" s="10"/>
    </row>
    <row r="133" spans="1:51" x14ac:dyDescent="0.25">
      <c r="A133" s="4"/>
      <c r="B133" s="4">
        <v>6402</v>
      </c>
      <c r="C133" s="4"/>
      <c r="D133" s="224" t="s">
        <v>462</v>
      </c>
      <c r="E133" s="10">
        <f>SUM(E134:E140)</f>
        <v>7498947</v>
      </c>
      <c r="F133" s="10">
        <f t="shared" ref="F133:X133" si="66">SUM(F134:F140)</f>
        <v>3219034.2</v>
      </c>
      <c r="G133" s="10">
        <f t="shared" si="66"/>
        <v>4279912.8</v>
      </c>
      <c r="H133" s="10">
        <f t="shared" si="66"/>
        <v>7121.6</v>
      </c>
      <c r="I133" s="10">
        <f t="shared" si="66"/>
        <v>39904</v>
      </c>
      <c r="J133" s="10">
        <f t="shared" si="66"/>
        <v>16545</v>
      </c>
      <c r="K133" s="10">
        <f t="shared" si="66"/>
        <v>3795</v>
      </c>
      <c r="L133" s="10">
        <f t="shared" si="66"/>
        <v>33215.599999999999</v>
      </c>
      <c r="M133" s="10">
        <f t="shared" si="66"/>
        <v>14740.5</v>
      </c>
      <c r="N133" s="10">
        <f t="shared" si="66"/>
        <v>0</v>
      </c>
      <c r="O133" s="10">
        <f t="shared" si="66"/>
        <v>2046842.5</v>
      </c>
      <c r="P133" s="10">
        <f t="shared" si="66"/>
        <v>1207879.8</v>
      </c>
      <c r="Q133" s="10">
        <f t="shared" si="66"/>
        <v>140189</v>
      </c>
      <c r="R133" s="10">
        <f>SUM(R134:R140)</f>
        <v>9300.7000000000007</v>
      </c>
      <c r="S133" s="10">
        <f t="shared" si="66"/>
        <v>34131</v>
      </c>
      <c r="T133" s="10">
        <f t="shared" si="66"/>
        <v>108127.60000000002</v>
      </c>
      <c r="U133" s="10">
        <f t="shared" si="66"/>
        <v>20389.2</v>
      </c>
      <c r="V133" s="10">
        <f>SUM(V134:V140)</f>
        <v>95925.1</v>
      </c>
      <c r="W133" s="10">
        <f t="shared" si="66"/>
        <v>9684</v>
      </c>
      <c r="X133" s="10">
        <f t="shared" si="66"/>
        <v>19035</v>
      </c>
      <c r="Y133" s="10">
        <f>SUM(Y134:Y140)</f>
        <v>27707.8</v>
      </c>
      <c r="Z133" s="10">
        <f>SUM(Z134:Z140)</f>
        <v>74737.3</v>
      </c>
      <c r="AA133" s="10">
        <f t="shared" ref="AA133:AX133" si="67">SUM(AA134:AA140)</f>
        <v>1124.0999999999999</v>
      </c>
      <c r="AB133" s="10">
        <f t="shared" si="67"/>
        <v>10</v>
      </c>
      <c r="AC133" s="10">
        <f t="shared" si="67"/>
        <v>59045.5</v>
      </c>
      <c r="AD133" s="10">
        <f t="shared" si="67"/>
        <v>35255.800000000003</v>
      </c>
      <c r="AE133" s="10">
        <f t="shared" si="67"/>
        <v>16956.5</v>
      </c>
      <c r="AF133" s="10">
        <f t="shared" si="67"/>
        <v>12100.3</v>
      </c>
      <c r="AG133" s="10">
        <f t="shared" si="67"/>
        <v>15699</v>
      </c>
      <c r="AH133" s="10">
        <f t="shared" si="67"/>
        <v>15963.699999999999</v>
      </c>
      <c r="AI133" s="10">
        <f t="shared" si="67"/>
        <v>9934</v>
      </c>
      <c r="AJ133" s="10">
        <f t="shared" si="67"/>
        <v>5133.8999999999996</v>
      </c>
      <c r="AK133" s="10">
        <f t="shared" si="67"/>
        <v>28732.5</v>
      </c>
      <c r="AL133" s="10">
        <f t="shared" si="67"/>
        <v>14510.7</v>
      </c>
      <c r="AM133" s="10">
        <f t="shared" si="67"/>
        <v>4158</v>
      </c>
      <c r="AN133" s="10">
        <f t="shared" si="67"/>
        <v>5191</v>
      </c>
      <c r="AO133" s="10">
        <f t="shared" si="67"/>
        <v>863</v>
      </c>
      <c r="AP133" s="10">
        <f t="shared" si="67"/>
        <v>12989.6</v>
      </c>
      <c r="AQ133" s="10">
        <f t="shared" si="67"/>
        <v>15481.9</v>
      </c>
      <c r="AR133" s="10">
        <f t="shared" si="67"/>
        <v>17013</v>
      </c>
      <c r="AS133" s="10">
        <f t="shared" si="67"/>
        <v>14478.3</v>
      </c>
      <c r="AT133" s="10">
        <f t="shared" si="67"/>
        <v>7210.8</v>
      </c>
      <c r="AU133" s="10">
        <f t="shared" si="67"/>
        <v>47885.3</v>
      </c>
      <c r="AV133" s="10">
        <f t="shared" si="67"/>
        <v>7544.6</v>
      </c>
      <c r="AW133" s="10">
        <f t="shared" si="67"/>
        <v>11718.599999999999</v>
      </c>
      <c r="AX133" s="10">
        <f t="shared" si="67"/>
        <v>11642</v>
      </c>
      <c r="AY133" s="10"/>
    </row>
    <row r="134" spans="1:51" x14ac:dyDescent="0.25">
      <c r="A134" s="4"/>
      <c r="B134" s="4"/>
      <c r="C134" s="4">
        <v>64021</v>
      </c>
      <c r="D134" s="217" t="s">
        <v>463</v>
      </c>
      <c r="E134" s="10">
        <v>4155132.8</v>
      </c>
      <c r="F134" s="10">
        <v>1651306.9</v>
      </c>
      <c r="G134" s="10">
        <v>2503825.9</v>
      </c>
      <c r="H134" s="10">
        <v>4549.6000000000004</v>
      </c>
      <c r="I134" s="10">
        <v>19925.900000000001</v>
      </c>
      <c r="J134" s="10">
        <v>6829</v>
      </c>
      <c r="K134" s="10">
        <v>1101</v>
      </c>
      <c r="L134" s="10">
        <v>20975</v>
      </c>
      <c r="M134" s="10">
        <v>8859</v>
      </c>
      <c r="N134" s="10"/>
      <c r="O134" s="10">
        <v>1190780</v>
      </c>
      <c r="P134" s="10">
        <v>717261</v>
      </c>
      <c r="Q134" s="10">
        <v>79585</v>
      </c>
      <c r="R134" s="10">
        <v>5546.4</v>
      </c>
      <c r="S134" s="10">
        <v>29920</v>
      </c>
      <c r="T134" s="10">
        <v>63674.9</v>
      </c>
      <c r="U134" s="10">
        <v>11890.2</v>
      </c>
      <c r="V134" s="10">
        <v>54275.3</v>
      </c>
      <c r="W134" s="10">
        <v>5622.6</v>
      </c>
      <c r="X134" s="10">
        <v>11483</v>
      </c>
      <c r="Y134" s="10">
        <v>17246.3</v>
      </c>
      <c r="Z134" s="10">
        <v>43633.1</v>
      </c>
      <c r="AA134" s="10"/>
      <c r="AB134" s="10"/>
      <c r="AC134" s="10">
        <v>34882.5</v>
      </c>
      <c r="AD134" s="10">
        <v>20887.5</v>
      </c>
      <c r="AE134" s="10">
        <v>10072.1</v>
      </c>
      <c r="AF134" s="10">
        <v>7358.8</v>
      </c>
      <c r="AG134" s="10">
        <v>9202.7999999999993</v>
      </c>
      <c r="AH134" s="10">
        <v>8939.7999999999993</v>
      </c>
      <c r="AI134" s="10">
        <v>5178</v>
      </c>
      <c r="AJ134" s="10">
        <v>3011</v>
      </c>
      <c r="AK134" s="10">
        <v>17454</v>
      </c>
      <c r="AL134" s="10">
        <v>7169.2</v>
      </c>
      <c r="AM134" s="10">
        <v>1467</v>
      </c>
      <c r="AN134" s="10">
        <v>1861</v>
      </c>
      <c r="AO134" s="10">
        <v>270</v>
      </c>
      <c r="AP134" s="10">
        <v>7504.8</v>
      </c>
      <c r="AQ134" s="10">
        <v>9372</v>
      </c>
      <c r="AR134" s="10">
        <v>10755</v>
      </c>
      <c r="AS134" s="10">
        <v>4811.3999999999996</v>
      </c>
      <c r="AT134" s="10">
        <v>3075.7</v>
      </c>
      <c r="AU134" s="10">
        <v>28512.400000000001</v>
      </c>
      <c r="AV134" s="10">
        <v>4546.7</v>
      </c>
      <c r="AW134" s="10">
        <v>7469.4</v>
      </c>
      <c r="AX134" s="10">
        <v>6867.5</v>
      </c>
      <c r="AY134" s="10"/>
    </row>
    <row r="135" spans="1:51" x14ac:dyDescent="0.25">
      <c r="A135" s="4"/>
      <c r="B135" s="4"/>
      <c r="C135" s="4">
        <v>64022</v>
      </c>
      <c r="D135" s="217" t="s">
        <v>464</v>
      </c>
      <c r="E135" s="10">
        <v>2594969</v>
      </c>
      <c r="F135" s="10">
        <v>1242855.6000000001</v>
      </c>
      <c r="G135" s="10">
        <v>1352113.4</v>
      </c>
      <c r="H135" s="10">
        <v>2572</v>
      </c>
      <c r="I135" s="10">
        <v>10506.3</v>
      </c>
      <c r="J135" s="10">
        <v>4939</v>
      </c>
      <c r="K135" s="10">
        <v>817</v>
      </c>
      <c r="L135" s="10">
        <v>11707.9</v>
      </c>
      <c r="M135" s="10">
        <v>5881.5</v>
      </c>
      <c r="N135" s="10"/>
      <c r="O135" s="10">
        <v>631887.5</v>
      </c>
      <c r="P135" s="10">
        <v>337102.7</v>
      </c>
      <c r="Q135" s="10">
        <v>52705</v>
      </c>
      <c r="R135" s="10">
        <v>3754.3</v>
      </c>
      <c r="S135" s="10">
        <v>3999</v>
      </c>
      <c r="T135" s="10">
        <v>42559.8</v>
      </c>
      <c r="U135" s="10">
        <v>8383.2000000000007</v>
      </c>
      <c r="V135" s="10">
        <v>39762.199999999997</v>
      </c>
      <c r="W135" s="10">
        <v>4061.4</v>
      </c>
      <c r="X135" s="10">
        <v>7480</v>
      </c>
      <c r="Y135" s="10">
        <v>10461.5</v>
      </c>
      <c r="Z135" s="10">
        <v>30025</v>
      </c>
      <c r="AA135" s="10"/>
      <c r="AB135" s="10"/>
      <c r="AC135" s="10">
        <v>22935.4</v>
      </c>
      <c r="AD135" s="10">
        <v>13488.3</v>
      </c>
      <c r="AE135" s="10">
        <v>6884.4</v>
      </c>
      <c r="AF135" s="10">
        <v>4741.5</v>
      </c>
      <c r="AG135" s="10">
        <v>6419.2</v>
      </c>
      <c r="AH135" s="10">
        <v>6233.9</v>
      </c>
      <c r="AI135" s="10">
        <v>3839.1</v>
      </c>
      <c r="AJ135" s="10">
        <v>2122.9</v>
      </c>
      <c r="AK135" s="10">
        <v>11278.5</v>
      </c>
      <c r="AL135" s="10">
        <v>5452.5</v>
      </c>
      <c r="AM135" s="10">
        <v>2451</v>
      </c>
      <c r="AN135" s="10">
        <v>3018</v>
      </c>
      <c r="AO135" s="10">
        <v>180</v>
      </c>
      <c r="AP135" s="10">
        <v>5484.8</v>
      </c>
      <c r="AQ135" s="10">
        <v>6109.9</v>
      </c>
      <c r="AR135" s="10">
        <v>6258</v>
      </c>
      <c r="AS135" s="10">
        <v>3446.5</v>
      </c>
      <c r="AT135" s="10">
        <v>1820.4</v>
      </c>
      <c r="AU135" s="10">
        <v>19322.2</v>
      </c>
      <c r="AV135" s="10">
        <v>2997.9</v>
      </c>
      <c r="AW135" s="10">
        <v>4249.2</v>
      </c>
      <c r="AX135" s="10">
        <v>4774.5</v>
      </c>
      <c r="AY135" s="10"/>
    </row>
    <row r="136" spans="1:51" x14ac:dyDescent="0.25">
      <c r="A136" s="27"/>
      <c r="B136" s="27"/>
      <c r="C136" s="29">
        <v>64023</v>
      </c>
      <c r="D136" s="217" t="s">
        <v>465</v>
      </c>
      <c r="E136" s="10">
        <v>275846.09999999998</v>
      </c>
      <c r="F136" s="10">
        <v>260540</v>
      </c>
      <c r="G136" s="10">
        <v>15306.1</v>
      </c>
      <c r="H136" s="10"/>
      <c r="I136" s="10">
        <v>1506</v>
      </c>
      <c r="J136" s="10">
        <v>1029</v>
      </c>
      <c r="K136" s="10">
        <v>652</v>
      </c>
      <c r="L136" s="10">
        <v>375</v>
      </c>
      <c r="M136" s="10"/>
      <c r="N136" s="10"/>
      <c r="O136" s="10">
        <v>400</v>
      </c>
      <c r="P136" s="10">
        <v>643</v>
      </c>
      <c r="Q136" s="10"/>
      <c r="R136" s="10"/>
      <c r="S136" s="10">
        <v>212</v>
      </c>
      <c r="T136" s="10">
        <v>1527.6</v>
      </c>
      <c r="U136" s="10">
        <v>115.8</v>
      </c>
      <c r="V136" s="10">
        <v>840</v>
      </c>
      <c r="W136" s="10"/>
      <c r="X136" s="10">
        <v>72</v>
      </c>
      <c r="Y136" s="10"/>
      <c r="Z136" s="10">
        <v>906.4</v>
      </c>
      <c r="AA136" s="10">
        <v>1124.0999999999999</v>
      </c>
      <c r="AB136" s="10">
        <v>10</v>
      </c>
      <c r="AC136" s="10">
        <v>1227.5999999999999</v>
      </c>
      <c r="AD136" s="10">
        <v>850</v>
      </c>
      <c r="AE136" s="10"/>
      <c r="AF136" s="10"/>
      <c r="AG136" s="10">
        <v>77</v>
      </c>
      <c r="AH136" s="10">
        <v>70</v>
      </c>
      <c r="AI136" s="10">
        <v>916.9</v>
      </c>
      <c r="AJ136" s="10"/>
      <c r="AK136" s="10"/>
      <c r="AL136" s="10">
        <v>1889</v>
      </c>
      <c r="AM136" s="10">
        <v>240</v>
      </c>
      <c r="AN136" s="10">
        <v>312</v>
      </c>
      <c r="AO136" s="10">
        <v>260</v>
      </c>
      <c r="AP136" s="10"/>
      <c r="AQ136" s="10"/>
      <c r="AR136" s="10"/>
      <c r="AS136" s="10"/>
      <c r="AT136" s="10"/>
      <c r="AU136" s="10">
        <v>50.7</v>
      </c>
      <c r="AV136" s="10"/>
      <c r="AW136" s="10"/>
      <c r="AX136" s="10"/>
      <c r="AY136" s="10"/>
    </row>
    <row r="137" spans="1:51" x14ac:dyDescent="0.25">
      <c r="A137" s="27"/>
      <c r="B137" s="27"/>
      <c r="C137" s="29">
        <v>64025</v>
      </c>
      <c r="D137" s="217" t="s">
        <v>467</v>
      </c>
      <c r="E137" s="10">
        <v>433405.8</v>
      </c>
      <c r="F137" s="10">
        <v>46056.5</v>
      </c>
      <c r="G137" s="10">
        <v>387349.3</v>
      </c>
      <c r="H137" s="10"/>
      <c r="I137" s="10"/>
      <c r="J137" s="10">
        <v>2658</v>
      </c>
      <c r="K137" s="10">
        <v>285</v>
      </c>
      <c r="L137" s="10">
        <v>157.69999999999999</v>
      </c>
      <c r="M137" s="10"/>
      <c r="N137" s="10"/>
      <c r="O137" s="10">
        <v>221730</v>
      </c>
      <c r="P137" s="10">
        <v>152032.1</v>
      </c>
      <c r="Q137" s="10">
        <v>7899</v>
      </c>
      <c r="R137" s="10"/>
      <c r="S137" s="10"/>
      <c r="T137" s="10"/>
      <c r="U137" s="10"/>
      <c r="V137" s="10"/>
      <c r="W137" s="10"/>
      <c r="X137" s="10"/>
      <c r="Y137" s="10"/>
      <c r="Z137" s="10">
        <v>172.8</v>
      </c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>
        <v>100</v>
      </c>
      <c r="AP137" s="10"/>
      <c r="AQ137" s="10"/>
      <c r="AR137" s="10"/>
      <c r="AS137" s="10"/>
      <c r="AT137" s="10">
        <v>2314.6999999999998</v>
      </c>
      <c r="AU137" s="10"/>
      <c r="AV137" s="10"/>
      <c r="AW137" s="10"/>
      <c r="AX137" s="10"/>
      <c r="AY137" s="10"/>
    </row>
    <row r="138" spans="1:51" x14ac:dyDescent="0.25">
      <c r="A138" s="27"/>
      <c r="B138" s="27"/>
      <c r="C138" s="29">
        <v>64026</v>
      </c>
      <c r="D138" s="217" t="s">
        <v>468</v>
      </c>
      <c r="E138" s="10">
        <v>4043.9</v>
      </c>
      <c r="F138" s="10"/>
      <c r="G138" s="10">
        <v>4043.9</v>
      </c>
      <c r="H138" s="10"/>
      <c r="I138" s="10">
        <v>2036.9</v>
      </c>
      <c r="J138" s="10"/>
      <c r="K138" s="10"/>
      <c r="L138" s="10"/>
      <c r="M138" s="10"/>
      <c r="N138" s="10"/>
      <c r="O138" s="10">
        <v>1700</v>
      </c>
      <c r="P138" s="10">
        <v>307</v>
      </c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x14ac:dyDescent="0.25">
      <c r="A139" s="27"/>
      <c r="B139" s="27"/>
      <c r="C139" s="29">
        <v>64027</v>
      </c>
      <c r="D139" s="217" t="s">
        <v>469</v>
      </c>
      <c r="E139" s="10">
        <v>31627.200000000001</v>
      </c>
      <c r="F139" s="10">
        <v>18265.599999999999</v>
      </c>
      <c r="G139" s="10">
        <v>13361.6</v>
      </c>
      <c r="H139" s="10"/>
      <c r="I139" s="10">
        <v>2405.3000000000002</v>
      </c>
      <c r="J139" s="10">
        <v>1090</v>
      </c>
      <c r="K139" s="10">
        <v>940</v>
      </c>
      <c r="L139" s="10"/>
      <c r="M139" s="10"/>
      <c r="N139" s="10"/>
      <c r="O139" s="10"/>
      <c r="P139" s="10">
        <v>500</v>
      </c>
      <c r="Q139" s="10"/>
      <c r="R139" s="10"/>
      <c r="S139" s="10"/>
      <c r="T139" s="10">
        <v>365.3</v>
      </c>
      <c r="U139" s="10"/>
      <c r="V139" s="10">
        <v>1047.5999999999999</v>
      </c>
      <c r="W139" s="10"/>
      <c r="X139" s="10"/>
      <c r="Y139" s="10"/>
      <c r="Z139" s="10"/>
      <c r="AA139" s="10"/>
      <c r="AB139" s="10"/>
      <c r="AC139" s="10"/>
      <c r="AD139" s="10">
        <v>20</v>
      </c>
      <c r="AE139" s="10"/>
      <c r="AF139" s="10"/>
      <c r="AG139" s="10"/>
      <c r="AH139" s="10">
        <v>720</v>
      </c>
      <c r="AI139" s="10"/>
      <c r="AJ139" s="10"/>
      <c r="AK139" s="10"/>
      <c r="AL139" s="10"/>
      <c r="AM139" s="10"/>
      <c r="AN139" s="10"/>
      <c r="AO139" s="10">
        <v>53</v>
      </c>
      <c r="AP139" s="10"/>
      <c r="AQ139" s="10"/>
      <c r="AR139" s="10"/>
      <c r="AS139" s="10">
        <v>6220.4</v>
      </c>
      <c r="AT139" s="10"/>
      <c r="AU139" s="10"/>
      <c r="AV139" s="10"/>
      <c r="AW139" s="10"/>
      <c r="AX139" s="10"/>
      <c r="AY139" s="10"/>
    </row>
    <row r="140" spans="1:51" x14ac:dyDescent="0.25">
      <c r="A140" s="26"/>
      <c r="B140" s="26"/>
      <c r="C140" s="29">
        <v>64028</v>
      </c>
      <c r="D140" s="217" t="s">
        <v>470</v>
      </c>
      <c r="E140" s="10">
        <v>3922.2</v>
      </c>
      <c r="F140" s="10">
        <v>9.6</v>
      </c>
      <c r="G140" s="10">
        <v>3912.6</v>
      </c>
      <c r="H140" s="10"/>
      <c r="I140" s="10">
        <v>3523.6</v>
      </c>
      <c r="J140" s="10"/>
      <c r="K140" s="10"/>
      <c r="L140" s="10"/>
      <c r="M140" s="10"/>
      <c r="N140" s="10"/>
      <c r="O140" s="10">
        <v>345</v>
      </c>
      <c r="P140" s="10">
        <v>34</v>
      </c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>
        <v>10</v>
      </c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x14ac:dyDescent="0.25">
      <c r="A141" s="9"/>
      <c r="B141" s="20">
        <v>6403</v>
      </c>
      <c r="C141" s="9"/>
      <c r="D141" s="224" t="s">
        <v>471</v>
      </c>
      <c r="E141" s="10">
        <f>SUM(E142:E146)</f>
        <v>274977.90000000002</v>
      </c>
      <c r="F141" s="10">
        <f t="shared" ref="F141:G141" si="68">SUM(F142:F146)</f>
        <v>10191.300000000001</v>
      </c>
      <c r="G141" s="10">
        <f t="shared" si="68"/>
        <v>264786.59999999998</v>
      </c>
      <c r="H141" s="10">
        <f>SUM(H142:H146)</f>
        <v>18247</v>
      </c>
      <c r="I141" s="10">
        <f t="shared" ref="I141:AY141" si="69">SUM(I142:I146)</f>
        <v>326.60000000000002</v>
      </c>
      <c r="J141" s="10">
        <f t="shared" si="69"/>
        <v>1004</v>
      </c>
      <c r="K141" s="10">
        <f t="shared" si="69"/>
        <v>328</v>
      </c>
      <c r="L141" s="10">
        <f t="shared" si="69"/>
        <v>0</v>
      </c>
      <c r="M141" s="10">
        <f t="shared" si="69"/>
        <v>16348.1</v>
      </c>
      <c r="N141" s="10">
        <f t="shared" si="69"/>
        <v>4740</v>
      </c>
      <c r="O141" s="10">
        <f t="shared" si="69"/>
        <v>200</v>
      </c>
      <c r="P141" s="10">
        <f t="shared" si="69"/>
        <v>43468.1</v>
      </c>
      <c r="Q141" s="10">
        <f t="shared" si="69"/>
        <v>0</v>
      </c>
      <c r="R141" s="10">
        <f t="shared" si="69"/>
        <v>0</v>
      </c>
      <c r="S141" s="10">
        <f t="shared" si="69"/>
        <v>13253</v>
      </c>
      <c r="T141" s="10">
        <f t="shared" si="69"/>
        <v>30697.100000000002</v>
      </c>
      <c r="U141" s="10">
        <f t="shared" si="69"/>
        <v>1465</v>
      </c>
      <c r="V141" s="10">
        <f t="shared" si="69"/>
        <v>6006.8</v>
      </c>
      <c r="W141" s="10">
        <f t="shared" si="69"/>
        <v>17247.2</v>
      </c>
      <c r="X141" s="10">
        <f t="shared" si="69"/>
        <v>19</v>
      </c>
      <c r="Y141" s="10">
        <f t="shared" si="69"/>
        <v>9681.1</v>
      </c>
      <c r="Z141" s="10">
        <f t="shared" si="69"/>
        <v>431</v>
      </c>
      <c r="AA141" s="10">
        <f t="shared" si="69"/>
        <v>255.8</v>
      </c>
      <c r="AB141" s="10">
        <f t="shared" si="69"/>
        <v>217.2</v>
      </c>
      <c r="AC141" s="10">
        <f t="shared" si="69"/>
        <v>5471.6</v>
      </c>
      <c r="AD141" s="10">
        <f t="shared" si="69"/>
        <v>12084</v>
      </c>
      <c r="AE141" s="10">
        <f t="shared" si="69"/>
        <v>3084.5</v>
      </c>
      <c r="AF141" s="10">
        <f t="shared" si="69"/>
        <v>0</v>
      </c>
      <c r="AG141" s="10">
        <f t="shared" si="69"/>
        <v>71.8</v>
      </c>
      <c r="AH141" s="10">
        <f t="shared" si="69"/>
        <v>11444</v>
      </c>
      <c r="AI141" s="10">
        <f t="shared" si="69"/>
        <v>115</v>
      </c>
      <c r="AJ141" s="10">
        <f t="shared" si="69"/>
        <v>0</v>
      </c>
      <c r="AK141" s="10">
        <f t="shared" si="69"/>
        <v>6034.6</v>
      </c>
      <c r="AL141" s="10">
        <f t="shared" si="69"/>
        <v>2462.1999999999998</v>
      </c>
      <c r="AM141" s="10">
        <f t="shared" si="69"/>
        <v>126.6</v>
      </c>
      <c r="AN141" s="10">
        <f t="shared" si="69"/>
        <v>610</v>
      </c>
      <c r="AO141" s="10">
        <f t="shared" si="69"/>
        <v>0</v>
      </c>
      <c r="AP141" s="10">
        <f t="shared" si="69"/>
        <v>1810</v>
      </c>
      <c r="AQ141" s="10">
        <f t="shared" si="69"/>
        <v>7547</v>
      </c>
      <c r="AR141" s="10">
        <f t="shared" si="69"/>
        <v>0</v>
      </c>
      <c r="AS141" s="10">
        <f t="shared" si="69"/>
        <v>0</v>
      </c>
      <c r="AT141" s="10">
        <f t="shared" si="69"/>
        <v>25.2</v>
      </c>
      <c r="AU141" s="10">
        <f t="shared" si="69"/>
        <v>32346</v>
      </c>
      <c r="AV141" s="10">
        <f t="shared" si="69"/>
        <v>13564.8</v>
      </c>
      <c r="AW141" s="10">
        <f t="shared" si="69"/>
        <v>50</v>
      </c>
      <c r="AX141" s="10">
        <f t="shared" si="69"/>
        <v>4004.3</v>
      </c>
      <c r="AY141" s="10">
        <f t="shared" si="69"/>
        <v>0</v>
      </c>
    </row>
    <row r="142" spans="1:51" s="28" customFormat="1" x14ac:dyDescent="0.25">
      <c r="A142" s="26"/>
      <c r="B142" s="26"/>
      <c r="C142" s="29">
        <v>64033</v>
      </c>
      <c r="D142" s="214" t="s">
        <v>472</v>
      </c>
      <c r="E142" s="10">
        <v>255706.7</v>
      </c>
      <c r="F142" s="10">
        <v>9211.6</v>
      </c>
      <c r="G142" s="10">
        <v>246495.1</v>
      </c>
      <c r="H142" s="10">
        <v>18247</v>
      </c>
      <c r="I142" s="10">
        <v>326.60000000000002</v>
      </c>
      <c r="J142" s="10">
        <v>75</v>
      </c>
      <c r="K142" s="10"/>
      <c r="L142" s="10"/>
      <c r="M142" s="10">
        <v>16348.1</v>
      </c>
      <c r="N142" s="10">
        <v>4740</v>
      </c>
      <c r="O142" s="10">
        <v>200</v>
      </c>
      <c r="P142" s="10">
        <v>43468.1</v>
      </c>
      <c r="Q142" s="10"/>
      <c r="R142" s="10"/>
      <c r="S142" s="10">
        <v>13227</v>
      </c>
      <c r="T142" s="10">
        <v>29039.200000000001</v>
      </c>
      <c r="U142" s="10">
        <v>1465</v>
      </c>
      <c r="V142" s="10">
        <v>6006.8</v>
      </c>
      <c r="W142" s="10">
        <v>17247.2</v>
      </c>
      <c r="X142" s="10"/>
      <c r="Y142" s="10">
        <v>9681.1</v>
      </c>
      <c r="Z142" s="10">
        <v>385</v>
      </c>
      <c r="AA142" s="10"/>
      <c r="AB142" s="10"/>
      <c r="AC142" s="10">
        <v>5415.6</v>
      </c>
      <c r="AD142" s="10">
        <v>11972.5</v>
      </c>
      <c r="AE142" s="10">
        <v>3074.5</v>
      </c>
      <c r="AF142" s="10"/>
      <c r="AG142" s="10">
        <v>21.8</v>
      </c>
      <c r="AH142" s="10">
        <v>11424</v>
      </c>
      <c r="AI142" s="10"/>
      <c r="AJ142" s="10"/>
      <c r="AK142" s="10">
        <v>6034.6</v>
      </c>
      <c r="AL142" s="10">
        <v>1951.2</v>
      </c>
      <c r="AM142" s="10">
        <v>8.6</v>
      </c>
      <c r="AN142" s="10">
        <v>550</v>
      </c>
      <c r="AO142" s="10"/>
      <c r="AP142" s="10">
        <v>1810</v>
      </c>
      <c r="AQ142" s="10">
        <v>7547</v>
      </c>
      <c r="AR142" s="10"/>
      <c r="AS142" s="10"/>
      <c r="AT142" s="10"/>
      <c r="AU142" s="10">
        <v>32224.9</v>
      </c>
      <c r="AV142" s="10"/>
      <c r="AW142" s="10"/>
      <c r="AX142" s="10">
        <v>4004.3</v>
      </c>
      <c r="AY142" s="10"/>
    </row>
    <row r="143" spans="1:51" s="28" customFormat="1" x14ac:dyDescent="0.25">
      <c r="A143" s="26"/>
      <c r="B143" s="26"/>
      <c r="C143" s="29">
        <v>64034</v>
      </c>
      <c r="D143" s="214" t="s">
        <v>473</v>
      </c>
      <c r="E143" s="10">
        <v>2806.1</v>
      </c>
      <c r="F143" s="10">
        <v>961.7</v>
      </c>
      <c r="G143" s="10">
        <v>1844.4</v>
      </c>
      <c r="H143" s="10"/>
      <c r="I143" s="10"/>
      <c r="J143" s="10"/>
      <c r="K143" s="10">
        <v>40</v>
      </c>
      <c r="L143" s="10"/>
      <c r="M143" s="10"/>
      <c r="N143" s="10"/>
      <c r="O143" s="10"/>
      <c r="P143" s="10"/>
      <c r="Q143" s="10"/>
      <c r="R143" s="10"/>
      <c r="S143" s="10">
        <v>26</v>
      </c>
      <c r="T143" s="10">
        <v>1257.5</v>
      </c>
      <c r="U143" s="10"/>
      <c r="V143" s="10"/>
      <c r="W143" s="10"/>
      <c r="X143" s="10"/>
      <c r="Y143" s="10"/>
      <c r="Z143" s="10">
        <v>25</v>
      </c>
      <c r="AA143" s="10"/>
      <c r="AB143" s="10">
        <v>165.2</v>
      </c>
      <c r="AC143" s="10">
        <v>8</v>
      </c>
      <c r="AD143" s="10">
        <v>69.5</v>
      </c>
      <c r="AE143" s="10"/>
      <c r="AF143" s="10"/>
      <c r="AG143" s="10"/>
      <c r="AH143" s="10"/>
      <c r="AI143" s="10"/>
      <c r="AJ143" s="10"/>
      <c r="AK143" s="10"/>
      <c r="AL143" s="10"/>
      <c r="AM143" s="10">
        <v>118</v>
      </c>
      <c r="AN143" s="10">
        <v>60</v>
      </c>
      <c r="AO143" s="10"/>
      <c r="AP143" s="10"/>
      <c r="AQ143" s="10"/>
      <c r="AR143" s="10"/>
      <c r="AS143" s="10"/>
      <c r="AT143" s="10">
        <v>25.2</v>
      </c>
      <c r="AU143" s="10"/>
      <c r="AV143" s="10"/>
      <c r="AW143" s="10">
        <v>50</v>
      </c>
      <c r="AX143" s="10"/>
      <c r="AY143" s="10"/>
    </row>
    <row r="144" spans="1:51" s="28" customFormat="1" x14ac:dyDescent="0.25">
      <c r="A144" s="27"/>
      <c r="B144" s="27"/>
      <c r="C144" s="29">
        <v>64035</v>
      </c>
      <c r="D144" s="214" t="s">
        <v>474</v>
      </c>
      <c r="E144" s="10">
        <v>89</v>
      </c>
      <c r="F144" s="10"/>
      <c r="G144" s="10">
        <v>89</v>
      </c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>
        <v>50</v>
      </c>
      <c r="U144" s="10"/>
      <c r="V144" s="10"/>
      <c r="W144" s="10"/>
      <c r="X144" s="10">
        <v>19</v>
      </c>
      <c r="Y144" s="10"/>
      <c r="Z144" s="10"/>
      <c r="AA144" s="10"/>
      <c r="AB144" s="10"/>
      <c r="AC144" s="10"/>
      <c r="AD144" s="10"/>
      <c r="AE144" s="10"/>
      <c r="AF144" s="10"/>
      <c r="AG144" s="10"/>
      <c r="AH144" s="10">
        <v>20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s="28" customFormat="1" x14ac:dyDescent="0.25">
      <c r="A145" s="27"/>
      <c r="B145" s="27"/>
      <c r="C145" s="29">
        <v>64037</v>
      </c>
      <c r="D145" s="214" t="s">
        <v>579</v>
      </c>
      <c r="E145" s="10">
        <v>48</v>
      </c>
      <c r="F145" s="10"/>
      <c r="G145" s="10">
        <v>48</v>
      </c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>
        <v>48</v>
      </c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s="28" customFormat="1" x14ac:dyDescent="0.25">
      <c r="A146" s="27"/>
      <c r="B146" s="27"/>
      <c r="C146" s="29">
        <v>64038</v>
      </c>
      <c r="D146" s="217" t="s">
        <v>475</v>
      </c>
      <c r="E146" s="10">
        <v>16328.1</v>
      </c>
      <c r="F146" s="10">
        <v>18</v>
      </c>
      <c r="G146" s="10">
        <v>16310.1</v>
      </c>
      <c r="H146" s="10"/>
      <c r="I146" s="10"/>
      <c r="J146" s="10">
        <v>929</v>
      </c>
      <c r="K146" s="10">
        <v>288</v>
      </c>
      <c r="L146" s="10"/>
      <c r="M146" s="10"/>
      <c r="N146" s="10"/>
      <c r="O146" s="10"/>
      <c r="P146" s="10"/>
      <c r="Q146" s="10"/>
      <c r="R146" s="10"/>
      <c r="S146" s="10"/>
      <c r="T146" s="10">
        <v>350.4</v>
      </c>
      <c r="U146" s="10"/>
      <c r="V146" s="10"/>
      <c r="W146" s="10"/>
      <c r="X146" s="10"/>
      <c r="Y146" s="10"/>
      <c r="Z146" s="10">
        <v>21</v>
      </c>
      <c r="AA146" s="10">
        <v>255.8</v>
      </c>
      <c r="AB146" s="10">
        <v>52</v>
      </c>
      <c r="AC146" s="10"/>
      <c r="AD146" s="10">
        <v>42</v>
      </c>
      <c r="AE146" s="10">
        <v>10</v>
      </c>
      <c r="AF146" s="10"/>
      <c r="AG146" s="10">
        <v>50</v>
      </c>
      <c r="AH146" s="10"/>
      <c r="AI146" s="10">
        <v>115</v>
      </c>
      <c r="AJ146" s="10"/>
      <c r="AK146" s="10"/>
      <c r="AL146" s="10">
        <v>511</v>
      </c>
      <c r="AM146" s="10"/>
      <c r="AN146" s="10"/>
      <c r="AO146" s="10"/>
      <c r="AP146" s="10"/>
      <c r="AQ146" s="10"/>
      <c r="AR146" s="10"/>
      <c r="AS146" s="10"/>
      <c r="AT146" s="10"/>
      <c r="AU146" s="10">
        <v>121.1</v>
      </c>
      <c r="AV146" s="10">
        <v>13564.8</v>
      </c>
      <c r="AW146" s="10"/>
      <c r="AX146" s="10"/>
      <c r="AY146" s="10"/>
    </row>
    <row r="147" spans="1:51" x14ac:dyDescent="0.25">
      <c r="A147" s="4"/>
      <c r="B147" s="4">
        <v>6404</v>
      </c>
      <c r="C147" s="4"/>
      <c r="D147" s="224" t="s">
        <v>476</v>
      </c>
      <c r="E147" s="10">
        <f>SUM(E148)</f>
        <v>290775.8</v>
      </c>
      <c r="F147" s="10">
        <f t="shared" ref="F147:X147" si="70">SUM(F148)</f>
        <v>213714.5</v>
      </c>
      <c r="G147" s="10">
        <f t="shared" si="70"/>
        <v>77061.3</v>
      </c>
      <c r="H147" s="10">
        <f t="shared" si="70"/>
        <v>2010</v>
      </c>
      <c r="I147" s="10">
        <f t="shared" si="70"/>
        <v>6624</v>
      </c>
      <c r="J147" s="10">
        <f t="shared" si="70"/>
        <v>6989</v>
      </c>
      <c r="K147" s="10">
        <f t="shared" si="70"/>
        <v>663</v>
      </c>
      <c r="L147" s="10">
        <f t="shared" si="70"/>
        <v>1503.6</v>
      </c>
      <c r="M147" s="10">
        <f t="shared" si="70"/>
        <v>418.1</v>
      </c>
      <c r="N147" s="10">
        <f t="shared" si="70"/>
        <v>1150</v>
      </c>
      <c r="O147" s="10">
        <f t="shared" si="70"/>
        <v>0</v>
      </c>
      <c r="P147" s="10">
        <f t="shared" si="70"/>
        <v>571</v>
      </c>
      <c r="Q147" s="10">
        <f t="shared" si="70"/>
        <v>1310.5</v>
      </c>
      <c r="R147" s="10">
        <f t="shared" si="70"/>
        <v>1109.5</v>
      </c>
      <c r="S147" s="10">
        <f t="shared" si="70"/>
        <v>804</v>
      </c>
      <c r="T147" s="10">
        <f t="shared" si="70"/>
        <v>3111.9</v>
      </c>
      <c r="U147" s="10">
        <f t="shared" si="70"/>
        <v>2323.6</v>
      </c>
      <c r="V147" s="10">
        <f t="shared" si="70"/>
        <v>5121.6000000000004</v>
      </c>
      <c r="W147" s="10">
        <f t="shared" si="70"/>
        <v>844.2</v>
      </c>
      <c r="X147" s="10">
        <f t="shared" si="70"/>
        <v>531</v>
      </c>
      <c r="Y147" s="10">
        <f>SUM(Y148)</f>
        <v>1093.5</v>
      </c>
      <c r="Z147" s="10">
        <f>SUM(Z148)</f>
        <v>12462</v>
      </c>
      <c r="AA147" s="10">
        <f t="shared" ref="AA147:AY147" si="71">SUM(AA148)</f>
        <v>0</v>
      </c>
      <c r="AB147" s="10">
        <f t="shared" si="71"/>
        <v>0</v>
      </c>
      <c r="AC147" s="10">
        <f t="shared" si="71"/>
        <v>4992.8</v>
      </c>
      <c r="AD147" s="10">
        <f t="shared" si="71"/>
        <v>1969.8</v>
      </c>
      <c r="AE147" s="10">
        <f t="shared" si="71"/>
        <v>812.1</v>
      </c>
      <c r="AF147" s="10">
        <f t="shared" si="71"/>
        <v>450.3</v>
      </c>
      <c r="AG147" s="10">
        <f t="shared" si="71"/>
        <v>2090.4</v>
      </c>
      <c r="AH147" s="10">
        <f t="shared" si="71"/>
        <v>667.3</v>
      </c>
      <c r="AI147" s="10">
        <f t="shared" si="71"/>
        <v>3776.9</v>
      </c>
      <c r="AJ147" s="10">
        <f t="shared" si="71"/>
        <v>980.9</v>
      </c>
      <c r="AK147" s="10">
        <f t="shared" si="71"/>
        <v>1809</v>
      </c>
      <c r="AL147" s="10">
        <f t="shared" si="71"/>
        <v>498.5</v>
      </c>
      <c r="AM147" s="10">
        <f t="shared" si="71"/>
        <v>353.8</v>
      </c>
      <c r="AN147" s="10">
        <f t="shared" si="71"/>
        <v>152.80000000000001</v>
      </c>
      <c r="AO147" s="10">
        <f t="shared" si="71"/>
        <v>360</v>
      </c>
      <c r="AP147" s="10">
        <f t="shared" si="71"/>
        <v>1520.4</v>
      </c>
      <c r="AQ147" s="10">
        <f t="shared" si="71"/>
        <v>860.4</v>
      </c>
      <c r="AR147" s="10">
        <f t="shared" si="71"/>
        <v>779.9</v>
      </c>
      <c r="AS147" s="10">
        <f t="shared" si="71"/>
        <v>0</v>
      </c>
      <c r="AT147" s="10">
        <f t="shared" si="71"/>
        <v>540</v>
      </c>
      <c r="AU147" s="10">
        <f t="shared" si="71"/>
        <v>1712.5</v>
      </c>
      <c r="AV147" s="10">
        <f t="shared" si="71"/>
        <v>1527.6</v>
      </c>
      <c r="AW147" s="10">
        <f t="shared" si="71"/>
        <v>1568.4</v>
      </c>
      <c r="AX147" s="10">
        <f t="shared" si="71"/>
        <v>997</v>
      </c>
      <c r="AY147" s="10">
        <f t="shared" si="71"/>
        <v>0</v>
      </c>
    </row>
    <row r="148" spans="1:51" x14ac:dyDescent="0.25">
      <c r="A148" s="4"/>
      <c r="B148" s="4"/>
      <c r="C148" s="4">
        <v>64041</v>
      </c>
      <c r="D148" s="217" t="s">
        <v>477</v>
      </c>
      <c r="E148" s="10">
        <v>290775.8</v>
      </c>
      <c r="F148" s="10">
        <v>213714.5</v>
      </c>
      <c r="G148" s="10">
        <v>77061.3</v>
      </c>
      <c r="H148" s="10">
        <v>2010</v>
      </c>
      <c r="I148" s="10">
        <v>6624</v>
      </c>
      <c r="J148" s="10">
        <v>6989</v>
      </c>
      <c r="K148" s="10">
        <v>663</v>
      </c>
      <c r="L148" s="10">
        <v>1503.6</v>
      </c>
      <c r="M148" s="10">
        <v>418.1</v>
      </c>
      <c r="N148" s="10">
        <v>1150</v>
      </c>
      <c r="O148" s="10"/>
      <c r="P148" s="10">
        <v>571</v>
      </c>
      <c r="Q148" s="10">
        <v>1310.5</v>
      </c>
      <c r="R148" s="10">
        <v>1109.5</v>
      </c>
      <c r="S148" s="10">
        <v>804</v>
      </c>
      <c r="T148" s="10">
        <v>3111.9</v>
      </c>
      <c r="U148" s="10">
        <v>2323.6</v>
      </c>
      <c r="V148" s="10">
        <v>5121.6000000000004</v>
      </c>
      <c r="W148" s="10">
        <v>844.2</v>
      </c>
      <c r="X148" s="10">
        <v>531</v>
      </c>
      <c r="Y148" s="10">
        <v>1093.5</v>
      </c>
      <c r="Z148" s="10">
        <v>12462</v>
      </c>
      <c r="AA148" s="10"/>
      <c r="AB148" s="10"/>
      <c r="AC148" s="10">
        <v>4992.8</v>
      </c>
      <c r="AD148" s="10">
        <v>1969.8</v>
      </c>
      <c r="AE148" s="10">
        <v>812.1</v>
      </c>
      <c r="AF148" s="10">
        <v>450.3</v>
      </c>
      <c r="AG148" s="10">
        <v>2090.4</v>
      </c>
      <c r="AH148" s="10">
        <v>667.3</v>
      </c>
      <c r="AI148" s="10">
        <v>3776.9</v>
      </c>
      <c r="AJ148" s="10">
        <v>980.9</v>
      </c>
      <c r="AK148" s="10">
        <v>1809</v>
      </c>
      <c r="AL148" s="10">
        <v>498.5</v>
      </c>
      <c r="AM148" s="10">
        <v>353.8</v>
      </c>
      <c r="AN148" s="10">
        <v>152.80000000000001</v>
      </c>
      <c r="AO148" s="10">
        <v>360</v>
      </c>
      <c r="AP148" s="10">
        <v>1520.4</v>
      </c>
      <c r="AQ148" s="10">
        <v>860.4</v>
      </c>
      <c r="AR148" s="10">
        <v>779.9</v>
      </c>
      <c r="AS148" s="10"/>
      <c r="AT148" s="10">
        <v>540</v>
      </c>
      <c r="AU148" s="10">
        <v>1712.5</v>
      </c>
      <c r="AV148" s="10">
        <v>1527.6</v>
      </c>
      <c r="AW148" s="10">
        <v>1568.4</v>
      </c>
      <c r="AX148" s="10">
        <v>997</v>
      </c>
      <c r="AY148" s="10"/>
    </row>
    <row r="149" spans="1:51" x14ac:dyDescent="0.25">
      <c r="A149" s="4"/>
      <c r="B149" s="4">
        <v>6405</v>
      </c>
      <c r="C149" s="4"/>
      <c r="D149" s="218" t="s">
        <v>479</v>
      </c>
      <c r="E149" s="10">
        <f>SUM(E150:E156)</f>
        <v>135186.29999999999</v>
      </c>
      <c r="F149" s="10">
        <f>SUM(F150:F156)</f>
        <v>26222.9</v>
      </c>
      <c r="G149" s="10">
        <f t="shared" ref="G149:X149" si="72">SUM(G150:G156)</f>
        <v>108963.40000000001</v>
      </c>
      <c r="H149" s="10">
        <f t="shared" si="72"/>
        <v>108</v>
      </c>
      <c r="I149" s="10">
        <f t="shared" si="72"/>
        <v>13043.5</v>
      </c>
      <c r="J149" s="10">
        <f t="shared" si="72"/>
        <v>7830</v>
      </c>
      <c r="K149" s="10">
        <f t="shared" si="72"/>
        <v>1644</v>
      </c>
      <c r="L149" s="10">
        <f t="shared" si="72"/>
        <v>1637.1999999999998</v>
      </c>
      <c r="M149" s="10">
        <f t="shared" si="72"/>
        <v>261.20000000000005</v>
      </c>
      <c r="N149" s="10">
        <f t="shared" si="72"/>
        <v>8</v>
      </c>
      <c r="O149" s="10">
        <f t="shared" si="72"/>
        <v>53256</v>
      </c>
      <c r="P149" s="10">
        <f t="shared" si="72"/>
        <v>21020</v>
      </c>
      <c r="Q149" s="10">
        <f t="shared" si="72"/>
        <v>532.5</v>
      </c>
      <c r="R149" s="10">
        <f t="shared" si="72"/>
        <v>176.8</v>
      </c>
      <c r="S149" s="10">
        <f t="shared" si="72"/>
        <v>163</v>
      </c>
      <c r="T149" s="10">
        <f t="shared" si="72"/>
        <v>1008.1999999999999</v>
      </c>
      <c r="U149" s="10">
        <f t="shared" si="72"/>
        <v>312.09999999999997</v>
      </c>
      <c r="V149" s="10">
        <f t="shared" si="72"/>
        <v>1277.5</v>
      </c>
      <c r="W149" s="10">
        <f t="shared" si="72"/>
        <v>217</v>
      </c>
      <c r="X149" s="10">
        <f t="shared" si="72"/>
        <v>84</v>
      </c>
      <c r="Y149" s="10">
        <f>SUM(Y150:Y156)</f>
        <v>285.5</v>
      </c>
      <c r="Z149" s="10">
        <f>SUM(Z150:Z156)</f>
        <v>774.9</v>
      </c>
      <c r="AA149" s="10">
        <f t="shared" ref="AA149:AX149" si="73">SUM(AA150:AA156)</f>
        <v>0</v>
      </c>
      <c r="AB149" s="10">
        <f t="shared" si="73"/>
        <v>0</v>
      </c>
      <c r="AC149" s="10">
        <f t="shared" si="73"/>
        <v>607.20000000000005</v>
      </c>
      <c r="AD149" s="10">
        <f t="shared" si="73"/>
        <v>541.20000000000005</v>
      </c>
      <c r="AE149" s="10">
        <f t="shared" si="73"/>
        <v>115.2</v>
      </c>
      <c r="AF149" s="10">
        <f t="shared" si="73"/>
        <v>85</v>
      </c>
      <c r="AG149" s="10">
        <f t="shared" si="73"/>
        <v>72</v>
      </c>
      <c r="AH149" s="10">
        <f t="shared" si="73"/>
        <v>218</v>
      </c>
      <c r="AI149" s="10">
        <f t="shared" si="73"/>
        <v>71</v>
      </c>
      <c r="AJ149" s="10">
        <f t="shared" si="73"/>
        <v>100.4</v>
      </c>
      <c r="AK149" s="10">
        <f t="shared" si="73"/>
        <v>297.10000000000002</v>
      </c>
      <c r="AL149" s="10">
        <f t="shared" si="73"/>
        <v>98</v>
      </c>
      <c r="AM149" s="10">
        <f t="shared" si="73"/>
        <v>11.4</v>
      </c>
      <c r="AN149" s="10">
        <f t="shared" si="73"/>
        <v>13</v>
      </c>
      <c r="AO149" s="10">
        <f t="shared" si="73"/>
        <v>3</v>
      </c>
      <c r="AP149" s="10">
        <f t="shared" si="73"/>
        <v>115.8</v>
      </c>
      <c r="AQ149" s="10">
        <f t="shared" si="73"/>
        <v>172</v>
      </c>
      <c r="AR149" s="10">
        <f t="shared" si="73"/>
        <v>194.1</v>
      </c>
      <c r="AS149" s="10">
        <f t="shared" si="73"/>
        <v>2066.8999999999996</v>
      </c>
      <c r="AT149" s="10">
        <f t="shared" si="73"/>
        <v>9.6</v>
      </c>
      <c r="AU149" s="10">
        <f t="shared" si="73"/>
        <v>273.5</v>
      </c>
      <c r="AV149" s="10">
        <f t="shared" si="73"/>
        <v>39.6</v>
      </c>
      <c r="AW149" s="10">
        <f t="shared" si="73"/>
        <v>83</v>
      </c>
      <c r="AX149" s="10">
        <f t="shared" si="73"/>
        <v>137</v>
      </c>
      <c r="AY149" s="10"/>
    </row>
    <row r="150" spans="1:51" x14ac:dyDescent="0.25">
      <c r="A150" s="4"/>
      <c r="B150" s="4"/>
      <c r="C150" s="4">
        <v>64051</v>
      </c>
      <c r="D150" s="217" t="s">
        <v>480</v>
      </c>
      <c r="E150" s="10">
        <v>2739.3</v>
      </c>
      <c r="F150" s="10"/>
      <c r="G150" s="10">
        <v>2739.3</v>
      </c>
      <c r="H150" s="10"/>
      <c r="I150" s="10">
        <v>1582.3</v>
      </c>
      <c r="J150" s="10">
        <v>900</v>
      </c>
      <c r="K150" s="10">
        <v>239</v>
      </c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>
        <v>18</v>
      </c>
      <c r="AT150" s="10"/>
      <c r="AU150" s="10"/>
      <c r="AV150" s="10"/>
      <c r="AW150" s="10"/>
      <c r="AX150" s="10"/>
      <c r="AY150" s="10"/>
    </row>
    <row r="151" spans="1:51" x14ac:dyDescent="0.25">
      <c r="A151" s="4"/>
      <c r="B151" s="4"/>
      <c r="C151" s="4">
        <v>64052</v>
      </c>
      <c r="D151" s="217" t="s">
        <v>481</v>
      </c>
      <c r="E151" s="10">
        <v>8540.1</v>
      </c>
      <c r="F151" s="10">
        <v>6838</v>
      </c>
      <c r="G151" s="10">
        <v>1702.1</v>
      </c>
      <c r="H151" s="10">
        <v>12</v>
      </c>
      <c r="I151" s="10">
        <v>80</v>
      </c>
      <c r="J151" s="10">
        <v>180</v>
      </c>
      <c r="K151" s="10">
        <v>20</v>
      </c>
      <c r="L151" s="10">
        <v>24</v>
      </c>
      <c r="M151" s="10">
        <v>12</v>
      </c>
      <c r="N151" s="10">
        <v>8</v>
      </c>
      <c r="O151" s="10">
        <v>335</v>
      </c>
      <c r="P151" s="10">
        <v>200</v>
      </c>
      <c r="Q151" s="10">
        <v>24</v>
      </c>
      <c r="R151" s="10">
        <v>40</v>
      </c>
      <c r="S151" s="10">
        <v>10</v>
      </c>
      <c r="T151" s="10">
        <v>142.4</v>
      </c>
      <c r="U151" s="10">
        <v>21.7</v>
      </c>
      <c r="V151" s="10">
        <v>80</v>
      </c>
      <c r="W151" s="10">
        <v>20</v>
      </c>
      <c r="X151" s="10">
        <v>24</v>
      </c>
      <c r="Y151" s="10">
        <v>20</v>
      </c>
      <c r="Z151" s="10">
        <v>50.4</v>
      </c>
      <c r="AA151" s="10"/>
      <c r="AB151" s="10"/>
      <c r="AC151" s="10">
        <v>36.799999999999997</v>
      </c>
      <c r="AD151" s="10">
        <v>33.6</v>
      </c>
      <c r="AE151" s="10">
        <v>12</v>
      </c>
      <c r="AF151" s="10">
        <v>8</v>
      </c>
      <c r="AG151" s="10">
        <v>24</v>
      </c>
      <c r="AH151" s="10">
        <v>20</v>
      </c>
      <c r="AI151" s="10">
        <v>8</v>
      </c>
      <c r="AJ151" s="10">
        <v>20</v>
      </c>
      <c r="AK151" s="10">
        <v>9.6</v>
      </c>
      <c r="AL151" s="10">
        <v>20</v>
      </c>
      <c r="AM151" s="10">
        <v>3</v>
      </c>
      <c r="AN151" s="10">
        <v>4</v>
      </c>
      <c r="AO151" s="10">
        <v>3</v>
      </c>
      <c r="AP151" s="10">
        <v>16</v>
      </c>
      <c r="AQ151" s="10">
        <v>49</v>
      </c>
      <c r="AR151" s="10">
        <v>12</v>
      </c>
      <c r="AS151" s="10">
        <v>9</v>
      </c>
      <c r="AT151" s="10">
        <v>9.6</v>
      </c>
      <c r="AU151" s="10">
        <v>53</v>
      </c>
      <c r="AV151" s="10">
        <v>24</v>
      </c>
      <c r="AW151" s="10">
        <v>8</v>
      </c>
      <c r="AX151" s="10">
        <v>16</v>
      </c>
      <c r="AY151" s="10"/>
    </row>
    <row r="152" spans="1:51" x14ac:dyDescent="0.25">
      <c r="A152" s="4"/>
      <c r="B152" s="4"/>
      <c r="C152" s="4">
        <v>64053</v>
      </c>
      <c r="D152" s="217" t="s">
        <v>482</v>
      </c>
      <c r="E152" s="10">
        <v>33829.4</v>
      </c>
      <c r="F152" s="10">
        <v>3451.6</v>
      </c>
      <c r="G152" s="10">
        <v>30377.8</v>
      </c>
      <c r="H152" s="10"/>
      <c r="I152" s="10">
        <v>600</v>
      </c>
      <c r="J152" s="10">
        <v>580</v>
      </c>
      <c r="K152" s="10"/>
      <c r="L152" s="10">
        <v>30</v>
      </c>
      <c r="M152" s="10">
        <v>33.9</v>
      </c>
      <c r="N152" s="10"/>
      <c r="O152" s="10">
        <v>20349</v>
      </c>
      <c r="P152" s="10">
        <v>7480</v>
      </c>
      <c r="Q152" s="10">
        <v>62.5</v>
      </c>
      <c r="R152" s="10">
        <v>20.5</v>
      </c>
      <c r="S152" s="10">
        <v>10</v>
      </c>
      <c r="T152" s="10"/>
      <c r="U152" s="10">
        <v>24</v>
      </c>
      <c r="V152" s="10">
        <v>84.5</v>
      </c>
      <c r="W152" s="10"/>
      <c r="X152" s="10"/>
      <c r="Y152" s="10">
        <v>25.5</v>
      </c>
      <c r="Z152" s="10">
        <v>123.3</v>
      </c>
      <c r="AA152" s="10"/>
      <c r="AB152" s="10"/>
      <c r="AC152" s="10">
        <v>102.4</v>
      </c>
      <c r="AD152" s="10">
        <v>52.8</v>
      </c>
      <c r="AE152" s="10">
        <v>50</v>
      </c>
      <c r="AF152" s="10">
        <v>6</v>
      </c>
      <c r="AG152" s="10">
        <v>10</v>
      </c>
      <c r="AH152" s="10">
        <v>48</v>
      </c>
      <c r="AI152" s="10">
        <v>10</v>
      </c>
      <c r="AJ152" s="10"/>
      <c r="AK152" s="10">
        <v>35.5</v>
      </c>
      <c r="AL152" s="10">
        <v>20</v>
      </c>
      <c r="AM152" s="10">
        <v>4</v>
      </c>
      <c r="AN152" s="10"/>
      <c r="AO152" s="10"/>
      <c r="AP152" s="10">
        <v>24</v>
      </c>
      <c r="AQ152" s="10"/>
      <c r="AR152" s="10">
        <v>30</v>
      </c>
      <c r="AS152" s="10">
        <v>495.9</v>
      </c>
      <c r="AT152" s="10"/>
      <c r="AU152" s="10">
        <v>15</v>
      </c>
      <c r="AV152" s="10"/>
      <c r="AW152" s="10">
        <v>15</v>
      </c>
      <c r="AX152" s="10">
        <v>36</v>
      </c>
      <c r="AY152" s="10"/>
    </row>
    <row r="153" spans="1:51" x14ac:dyDescent="0.25">
      <c r="A153" s="4"/>
      <c r="B153" s="4"/>
      <c r="C153" s="4">
        <v>64054</v>
      </c>
      <c r="D153" s="217" t="s">
        <v>483</v>
      </c>
      <c r="E153" s="10">
        <v>67000.3</v>
      </c>
      <c r="F153" s="10">
        <v>14381.3</v>
      </c>
      <c r="G153" s="10">
        <v>52619</v>
      </c>
      <c r="H153" s="10">
        <v>96</v>
      </c>
      <c r="I153" s="10">
        <v>10595.2</v>
      </c>
      <c r="J153" s="10">
        <v>4170</v>
      </c>
      <c r="K153" s="10">
        <v>1380</v>
      </c>
      <c r="L153" s="10">
        <v>187</v>
      </c>
      <c r="M153" s="10">
        <v>144.30000000000001</v>
      </c>
      <c r="N153" s="10"/>
      <c r="O153" s="10">
        <v>16967</v>
      </c>
      <c r="P153" s="10">
        <v>12439.5</v>
      </c>
      <c r="Q153" s="10">
        <v>411</v>
      </c>
      <c r="R153" s="10">
        <v>36.9</v>
      </c>
      <c r="S153" s="10">
        <v>113</v>
      </c>
      <c r="T153" s="10">
        <v>795.3</v>
      </c>
      <c r="U153" s="10">
        <v>266.39999999999998</v>
      </c>
      <c r="V153" s="10">
        <v>988</v>
      </c>
      <c r="W153" s="10">
        <v>101</v>
      </c>
      <c r="X153" s="10">
        <v>17</v>
      </c>
      <c r="Y153" s="10">
        <v>190</v>
      </c>
      <c r="Z153" s="10">
        <v>518.29999999999995</v>
      </c>
      <c r="AA153" s="10"/>
      <c r="AB153" s="10"/>
      <c r="AC153" s="10">
        <v>288</v>
      </c>
      <c r="AD153" s="10">
        <v>358.8</v>
      </c>
      <c r="AE153" s="10">
        <v>53.2</v>
      </c>
      <c r="AF153" s="10">
        <v>55</v>
      </c>
      <c r="AG153" s="10">
        <v>30</v>
      </c>
      <c r="AH153" s="10">
        <v>80</v>
      </c>
      <c r="AI153" s="10">
        <v>45</v>
      </c>
      <c r="AJ153" s="10">
        <v>75.400000000000006</v>
      </c>
      <c r="AK153" s="10">
        <v>212</v>
      </c>
      <c r="AL153" s="10">
        <v>58</v>
      </c>
      <c r="AM153" s="10"/>
      <c r="AN153" s="10">
        <v>9</v>
      </c>
      <c r="AO153" s="10"/>
      <c r="AP153" s="10">
        <v>36.799999999999997</v>
      </c>
      <c r="AQ153" s="10">
        <v>93</v>
      </c>
      <c r="AR153" s="10">
        <v>132</v>
      </c>
      <c r="AS153" s="10">
        <v>1434.8</v>
      </c>
      <c r="AT153" s="10"/>
      <c r="AU153" s="10">
        <v>140.5</v>
      </c>
      <c r="AV153" s="10">
        <v>15.6</v>
      </c>
      <c r="AW153" s="10">
        <v>55</v>
      </c>
      <c r="AX153" s="10">
        <v>31</v>
      </c>
      <c r="AY153" s="10"/>
    </row>
    <row r="154" spans="1:51" x14ac:dyDescent="0.25">
      <c r="A154" s="4"/>
      <c r="B154" s="4"/>
      <c r="C154" s="4">
        <v>64055</v>
      </c>
      <c r="D154" s="217" t="s">
        <v>484</v>
      </c>
      <c r="E154" s="10">
        <v>2978.8</v>
      </c>
      <c r="F154" s="10">
        <v>1428.3</v>
      </c>
      <c r="G154" s="10">
        <v>1550.5</v>
      </c>
      <c r="H154" s="10"/>
      <c r="I154" s="10">
        <v>96</v>
      </c>
      <c r="J154" s="10">
        <v>50</v>
      </c>
      <c r="K154" s="10"/>
      <c r="L154" s="10">
        <v>30</v>
      </c>
      <c r="M154" s="10">
        <v>23</v>
      </c>
      <c r="N154" s="10"/>
      <c r="O154" s="10"/>
      <c r="P154" s="10">
        <v>143</v>
      </c>
      <c r="Q154" s="10">
        <v>35</v>
      </c>
      <c r="R154" s="10">
        <v>39.4</v>
      </c>
      <c r="S154" s="10">
        <v>20</v>
      </c>
      <c r="T154" s="10">
        <v>58.5</v>
      </c>
      <c r="U154" s="10"/>
      <c r="V154" s="10">
        <v>125</v>
      </c>
      <c r="W154" s="10">
        <v>96</v>
      </c>
      <c r="X154" s="10">
        <v>43</v>
      </c>
      <c r="Y154" s="10">
        <v>42</v>
      </c>
      <c r="Z154" s="10">
        <v>82.9</v>
      </c>
      <c r="AA154" s="10"/>
      <c r="AB154" s="10"/>
      <c r="AC154" s="10">
        <v>180</v>
      </c>
      <c r="AD154" s="10">
        <v>96</v>
      </c>
      <c r="AE154" s="10"/>
      <c r="AF154" s="10">
        <v>10</v>
      </c>
      <c r="AG154" s="10">
        <v>8</v>
      </c>
      <c r="AH154" s="10">
        <v>50</v>
      </c>
      <c r="AI154" s="10">
        <v>8</v>
      </c>
      <c r="AJ154" s="10">
        <v>5</v>
      </c>
      <c r="AK154" s="10">
        <v>40</v>
      </c>
      <c r="AL154" s="10"/>
      <c r="AM154" s="10">
        <v>2.4</v>
      </c>
      <c r="AN154" s="10"/>
      <c r="AO154" s="10"/>
      <c r="AP154" s="10">
        <v>36</v>
      </c>
      <c r="AQ154" s="10">
        <v>20</v>
      </c>
      <c r="AR154" s="10">
        <v>20.100000000000001</v>
      </c>
      <c r="AS154" s="10">
        <v>67.2</v>
      </c>
      <c r="AT154" s="10"/>
      <c r="AU154" s="10">
        <v>65</v>
      </c>
      <c r="AV154" s="10"/>
      <c r="AW154" s="10">
        <v>5</v>
      </c>
      <c r="AX154" s="10">
        <v>54</v>
      </c>
      <c r="AY154" s="10"/>
    </row>
    <row r="155" spans="1:51" x14ac:dyDescent="0.25">
      <c r="A155" s="4"/>
      <c r="B155" s="4"/>
      <c r="C155" s="4">
        <v>64056</v>
      </c>
      <c r="D155" s="217" t="s">
        <v>485</v>
      </c>
      <c r="E155" s="10">
        <v>16796.599999999999</v>
      </c>
      <c r="F155" s="10">
        <v>87.7</v>
      </c>
      <c r="G155" s="10">
        <v>16708.900000000001</v>
      </c>
      <c r="H155" s="10"/>
      <c r="I155" s="10">
        <v>90</v>
      </c>
      <c r="J155" s="10">
        <v>30</v>
      </c>
      <c r="K155" s="10">
        <v>5</v>
      </c>
      <c r="L155" s="10">
        <v>20.399999999999999</v>
      </c>
      <c r="M155" s="10">
        <v>48</v>
      </c>
      <c r="N155" s="10"/>
      <c r="O155" s="10">
        <v>15605</v>
      </c>
      <c r="P155" s="10">
        <v>757.5</v>
      </c>
      <c r="Q155" s="10"/>
      <c r="R155" s="10">
        <v>40</v>
      </c>
      <c r="S155" s="10">
        <v>10</v>
      </c>
      <c r="T155" s="10">
        <v>12</v>
      </c>
      <c r="U155" s="10"/>
      <c r="V155" s="10"/>
      <c r="W155" s="10"/>
      <c r="X155" s="10"/>
      <c r="Y155" s="10">
        <v>8</v>
      </c>
      <c r="Z155" s="10"/>
      <c r="AA155" s="10"/>
      <c r="AB155" s="10"/>
      <c r="AC155" s="10"/>
      <c r="AD155" s="10"/>
      <c r="AE155" s="10"/>
      <c r="AF155" s="10">
        <v>6</v>
      </c>
      <c r="AG155" s="10"/>
      <c r="AH155" s="10">
        <v>20</v>
      </c>
      <c r="AI155" s="10"/>
      <c r="AJ155" s="10"/>
      <c r="AK155" s="10"/>
      <c r="AL155" s="10"/>
      <c r="AM155" s="10">
        <v>2</v>
      </c>
      <c r="AN155" s="10"/>
      <c r="AO155" s="10"/>
      <c r="AP155" s="10">
        <v>3</v>
      </c>
      <c r="AQ155" s="10">
        <v>10</v>
      </c>
      <c r="AR155" s="10"/>
      <c r="AS155" s="10">
        <v>42</v>
      </c>
      <c r="AT155" s="10"/>
      <c r="AU155" s="10"/>
      <c r="AV155" s="10"/>
      <c r="AW155" s="10"/>
      <c r="AX155" s="10"/>
      <c r="AY155" s="10"/>
    </row>
    <row r="156" spans="1:51" x14ac:dyDescent="0.25">
      <c r="A156" s="4"/>
      <c r="B156" s="4"/>
      <c r="C156" s="4">
        <v>64058</v>
      </c>
      <c r="D156" s="217" t="s">
        <v>486</v>
      </c>
      <c r="E156" s="10">
        <v>3301.8</v>
      </c>
      <c r="F156" s="23">
        <v>36</v>
      </c>
      <c r="G156" s="10">
        <v>3265.8</v>
      </c>
      <c r="H156" s="15"/>
      <c r="I156" s="15"/>
      <c r="J156" s="15">
        <v>1920</v>
      </c>
      <c r="K156" s="15"/>
      <c r="L156" s="15">
        <v>1345.8</v>
      </c>
      <c r="M156" s="15"/>
      <c r="N156" s="15"/>
      <c r="O156" s="15"/>
      <c r="P156" s="15"/>
      <c r="Q156" s="15"/>
      <c r="R156" s="15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x14ac:dyDescent="0.25">
      <c r="A157" s="4"/>
      <c r="B157" s="4">
        <v>6406</v>
      </c>
      <c r="C157" s="4"/>
      <c r="D157" s="218" t="s">
        <v>487</v>
      </c>
      <c r="E157" s="10">
        <f>SUM(E158:E161)</f>
        <v>104221.00000000001</v>
      </c>
      <c r="F157" s="10">
        <f t="shared" ref="F157:X157" si="74">SUM(F158:F161)</f>
        <v>30306</v>
      </c>
      <c r="G157" s="10">
        <f t="shared" si="74"/>
        <v>73915</v>
      </c>
      <c r="H157" s="10">
        <f t="shared" si="74"/>
        <v>83</v>
      </c>
      <c r="I157" s="10">
        <f t="shared" si="74"/>
        <v>673.8</v>
      </c>
      <c r="J157" s="10">
        <f t="shared" si="74"/>
        <v>330</v>
      </c>
      <c r="K157" s="10">
        <f t="shared" si="74"/>
        <v>498</v>
      </c>
      <c r="L157" s="10">
        <f t="shared" si="74"/>
        <v>269.2</v>
      </c>
      <c r="M157" s="10">
        <f t="shared" si="74"/>
        <v>148.70000000000002</v>
      </c>
      <c r="N157" s="10">
        <f t="shared" si="74"/>
        <v>0</v>
      </c>
      <c r="O157" s="10">
        <f t="shared" si="74"/>
        <v>51080</v>
      </c>
      <c r="P157" s="10">
        <f t="shared" si="74"/>
        <v>11531</v>
      </c>
      <c r="Q157" s="10">
        <f t="shared" si="74"/>
        <v>660.9</v>
      </c>
      <c r="R157" s="10">
        <f t="shared" si="74"/>
        <v>78.599999999999994</v>
      </c>
      <c r="S157" s="10">
        <f t="shared" si="74"/>
        <v>2835</v>
      </c>
      <c r="T157" s="10">
        <f t="shared" si="74"/>
        <v>696.2</v>
      </c>
      <c r="U157" s="10">
        <f t="shared" si="74"/>
        <v>135.4</v>
      </c>
      <c r="V157" s="10">
        <f t="shared" si="74"/>
        <v>573.59999999999991</v>
      </c>
      <c r="W157" s="10">
        <f t="shared" si="74"/>
        <v>117.6</v>
      </c>
      <c r="X157" s="10">
        <f t="shared" si="74"/>
        <v>174</v>
      </c>
      <c r="Y157" s="10">
        <f>SUM(Y158:Y161)</f>
        <v>289.8</v>
      </c>
      <c r="Z157" s="10">
        <f>SUM(Z158:Z161)</f>
        <v>717.7</v>
      </c>
      <c r="AA157" s="10">
        <f t="shared" ref="AA157:AY157" si="75">SUM(AA158:AA161)</f>
        <v>0</v>
      </c>
      <c r="AB157" s="10">
        <f t="shared" si="75"/>
        <v>0</v>
      </c>
      <c r="AC157" s="10">
        <f t="shared" si="75"/>
        <v>537.6</v>
      </c>
      <c r="AD157" s="10">
        <f t="shared" si="75"/>
        <v>223.4</v>
      </c>
      <c r="AE157" s="10">
        <f t="shared" si="75"/>
        <v>122.1</v>
      </c>
      <c r="AF157" s="10">
        <f t="shared" si="75"/>
        <v>91.6</v>
      </c>
      <c r="AG157" s="10">
        <f t="shared" si="75"/>
        <v>140.6</v>
      </c>
      <c r="AH157" s="10">
        <f t="shared" si="75"/>
        <v>92.9</v>
      </c>
      <c r="AI157" s="10">
        <f t="shared" si="75"/>
        <v>82.7</v>
      </c>
      <c r="AJ157" s="10">
        <f t="shared" si="75"/>
        <v>26</v>
      </c>
      <c r="AK157" s="10">
        <f t="shared" si="75"/>
        <v>230.39999999999998</v>
      </c>
      <c r="AL157" s="10">
        <f t="shared" si="75"/>
        <v>41.7</v>
      </c>
      <c r="AM157" s="10">
        <f t="shared" si="75"/>
        <v>16.399999999999999</v>
      </c>
      <c r="AN157" s="10">
        <f t="shared" si="75"/>
        <v>21.6</v>
      </c>
      <c r="AO157" s="10">
        <f t="shared" si="75"/>
        <v>13.3</v>
      </c>
      <c r="AP157" s="10">
        <f t="shared" si="75"/>
        <v>106.6</v>
      </c>
      <c r="AQ157" s="10">
        <f t="shared" si="75"/>
        <v>134.4</v>
      </c>
      <c r="AR157" s="10">
        <f t="shared" si="75"/>
        <v>167.7</v>
      </c>
      <c r="AS157" s="10">
        <f t="shared" si="75"/>
        <v>252.3</v>
      </c>
      <c r="AT157" s="10">
        <f t="shared" si="75"/>
        <v>43.2</v>
      </c>
      <c r="AU157" s="10">
        <f t="shared" si="75"/>
        <v>430.8</v>
      </c>
      <c r="AV157" s="10">
        <f t="shared" si="75"/>
        <v>46.2</v>
      </c>
      <c r="AW157" s="10">
        <f t="shared" si="75"/>
        <v>96</v>
      </c>
      <c r="AX157" s="10">
        <f t="shared" si="75"/>
        <v>105</v>
      </c>
      <c r="AY157" s="10">
        <f t="shared" si="75"/>
        <v>0</v>
      </c>
    </row>
    <row r="158" spans="1:51" x14ac:dyDescent="0.25">
      <c r="A158" s="4"/>
      <c r="B158" s="4"/>
      <c r="C158" s="4">
        <v>64061</v>
      </c>
      <c r="D158" s="217" t="s">
        <v>488</v>
      </c>
      <c r="E158" s="10">
        <v>63641.8</v>
      </c>
      <c r="F158" s="10">
        <v>20110.099999999999</v>
      </c>
      <c r="G158" s="10">
        <v>43531.7</v>
      </c>
      <c r="H158" s="10">
        <v>48</v>
      </c>
      <c r="I158" s="10">
        <v>405</v>
      </c>
      <c r="J158" s="10">
        <v>210</v>
      </c>
      <c r="K158" s="10">
        <v>30</v>
      </c>
      <c r="L158" s="10">
        <v>165</v>
      </c>
      <c r="M158" s="10">
        <v>68.400000000000006</v>
      </c>
      <c r="N158" s="10"/>
      <c r="O158" s="10">
        <v>31075</v>
      </c>
      <c r="P158" s="10">
        <v>6512.2</v>
      </c>
      <c r="Q158" s="10">
        <v>357.2</v>
      </c>
      <c r="R158" s="10">
        <v>48</v>
      </c>
      <c r="S158" s="10">
        <v>1275</v>
      </c>
      <c r="T158" s="10">
        <v>388.5</v>
      </c>
      <c r="U158" s="10">
        <v>81.2</v>
      </c>
      <c r="V158" s="10">
        <v>363.9</v>
      </c>
      <c r="W158" s="10">
        <v>48</v>
      </c>
      <c r="X158" s="10">
        <v>111</v>
      </c>
      <c r="Y158" s="10">
        <v>157.80000000000001</v>
      </c>
      <c r="Z158" s="10">
        <v>455.7</v>
      </c>
      <c r="AA158" s="10"/>
      <c r="AB158" s="10"/>
      <c r="AC158" s="10">
        <v>324</v>
      </c>
      <c r="AD158" s="10">
        <v>121.2</v>
      </c>
      <c r="AE158" s="10">
        <v>73.3</v>
      </c>
      <c r="AF158" s="10">
        <v>55.6</v>
      </c>
      <c r="AG158" s="10">
        <v>109.8</v>
      </c>
      <c r="AH158" s="10">
        <v>53</v>
      </c>
      <c r="AI158" s="10">
        <v>48</v>
      </c>
      <c r="AJ158" s="10">
        <v>18</v>
      </c>
      <c r="AK158" s="10">
        <v>118.8</v>
      </c>
      <c r="AL158" s="10">
        <v>26.8</v>
      </c>
      <c r="AM158" s="10">
        <v>9.4</v>
      </c>
      <c r="AN158" s="10">
        <v>12.7</v>
      </c>
      <c r="AO158" s="10">
        <v>9.3000000000000007</v>
      </c>
      <c r="AP158" s="10">
        <v>60</v>
      </c>
      <c r="AQ158" s="10">
        <v>79.400000000000006</v>
      </c>
      <c r="AR158" s="10">
        <v>91.2</v>
      </c>
      <c r="AS158" s="10">
        <v>115.5</v>
      </c>
      <c r="AT158" s="10">
        <v>25.2</v>
      </c>
      <c r="AU158" s="10">
        <v>232.8</v>
      </c>
      <c r="AV158" s="10">
        <v>27.8</v>
      </c>
      <c r="AW158" s="10">
        <v>60</v>
      </c>
      <c r="AX158" s="10">
        <v>60</v>
      </c>
      <c r="AY158" s="10"/>
    </row>
    <row r="159" spans="1:51" x14ac:dyDescent="0.25">
      <c r="A159" s="4"/>
      <c r="B159" s="4"/>
      <c r="C159" s="38">
        <v>64063</v>
      </c>
      <c r="D159" s="217" t="s">
        <v>489</v>
      </c>
      <c r="E159" s="10">
        <v>40060.9</v>
      </c>
      <c r="F159" s="10">
        <v>10169.700000000001</v>
      </c>
      <c r="G159" s="10">
        <v>29891.200000000001</v>
      </c>
      <c r="H159" s="10">
        <v>35</v>
      </c>
      <c r="I159" s="10">
        <v>268.8</v>
      </c>
      <c r="J159" s="10">
        <v>120</v>
      </c>
      <c r="K159" s="10">
        <v>22</v>
      </c>
      <c r="L159" s="10">
        <v>104.2</v>
      </c>
      <c r="M159" s="10">
        <v>59.4</v>
      </c>
      <c r="N159" s="10"/>
      <c r="O159" s="10">
        <v>20005</v>
      </c>
      <c r="P159" s="10">
        <v>5018.8</v>
      </c>
      <c r="Q159" s="10">
        <v>303.7</v>
      </c>
      <c r="R159" s="10">
        <v>30.6</v>
      </c>
      <c r="S159" s="10">
        <v>1560</v>
      </c>
      <c r="T159" s="10">
        <v>307.7</v>
      </c>
      <c r="U159" s="10">
        <v>54.2</v>
      </c>
      <c r="V159" s="10">
        <v>209.7</v>
      </c>
      <c r="W159" s="10">
        <v>69.599999999999994</v>
      </c>
      <c r="X159" s="10">
        <v>63</v>
      </c>
      <c r="Y159" s="10">
        <v>119</v>
      </c>
      <c r="Z159" s="10">
        <v>262</v>
      </c>
      <c r="AA159" s="10"/>
      <c r="AB159" s="10"/>
      <c r="AC159" s="10">
        <v>213.6</v>
      </c>
      <c r="AD159" s="10">
        <v>97.2</v>
      </c>
      <c r="AE159" s="10">
        <v>48.8</v>
      </c>
      <c r="AF159" s="10">
        <v>36</v>
      </c>
      <c r="AG159" s="10">
        <v>30.8</v>
      </c>
      <c r="AH159" s="10">
        <v>34.9</v>
      </c>
      <c r="AI159" s="10">
        <v>33.5</v>
      </c>
      <c r="AJ159" s="10">
        <v>8</v>
      </c>
      <c r="AK159" s="10">
        <v>111.6</v>
      </c>
      <c r="AL159" s="10">
        <v>14.9</v>
      </c>
      <c r="AM159" s="10">
        <v>7</v>
      </c>
      <c r="AN159" s="10">
        <v>8.9</v>
      </c>
      <c r="AO159" s="10">
        <v>4</v>
      </c>
      <c r="AP159" s="10">
        <v>45.6</v>
      </c>
      <c r="AQ159" s="10">
        <v>55</v>
      </c>
      <c r="AR159" s="10">
        <v>76.5</v>
      </c>
      <c r="AS159" s="10">
        <v>136.80000000000001</v>
      </c>
      <c r="AT159" s="10">
        <v>18</v>
      </c>
      <c r="AU159" s="10">
        <v>198</v>
      </c>
      <c r="AV159" s="10">
        <v>18.399999999999999</v>
      </c>
      <c r="AW159" s="10">
        <v>36</v>
      </c>
      <c r="AX159" s="10">
        <v>45</v>
      </c>
      <c r="AY159" s="10"/>
    </row>
    <row r="160" spans="1:51" x14ac:dyDescent="0.25">
      <c r="A160" s="4"/>
      <c r="B160" s="4"/>
      <c r="C160" s="38">
        <v>64064</v>
      </c>
      <c r="D160" s="217" t="s">
        <v>490</v>
      </c>
      <c r="E160" s="10">
        <v>42.3</v>
      </c>
      <c r="F160" s="10">
        <v>26.2</v>
      </c>
      <c r="G160" s="16">
        <v>16.100000000000001</v>
      </c>
      <c r="H160" s="16"/>
      <c r="I160" s="16"/>
      <c r="J160" s="16"/>
      <c r="K160" s="16"/>
      <c r="L160" s="16"/>
      <c r="M160" s="16">
        <v>0.9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0">
        <v>3</v>
      </c>
      <c r="Z160" s="10"/>
      <c r="AA160" s="10"/>
      <c r="AB160" s="10"/>
      <c r="AC160" s="10"/>
      <c r="AD160" s="10">
        <v>5</v>
      </c>
      <c r="AE160" s="10"/>
      <c r="AF160" s="10"/>
      <c r="AG160" s="10"/>
      <c r="AH160" s="10">
        <v>5</v>
      </c>
      <c r="AI160" s="10">
        <v>1.2</v>
      </c>
      <c r="AJ160" s="10"/>
      <c r="AK160" s="10"/>
      <c r="AL160" s="10"/>
      <c r="AM160" s="10"/>
      <c r="AN160" s="10"/>
      <c r="AO160" s="10"/>
      <c r="AP160" s="10">
        <v>1</v>
      </c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x14ac:dyDescent="0.25">
      <c r="A161" s="4"/>
      <c r="B161" s="4"/>
      <c r="C161" s="4">
        <v>64068</v>
      </c>
      <c r="D161" s="217" t="s">
        <v>486</v>
      </c>
      <c r="E161" s="10">
        <v>476</v>
      </c>
      <c r="F161" s="16"/>
      <c r="G161" s="16">
        <v>476</v>
      </c>
      <c r="H161" s="16"/>
      <c r="I161" s="16"/>
      <c r="J161" s="16"/>
      <c r="K161" s="16">
        <v>446</v>
      </c>
      <c r="L161" s="16"/>
      <c r="M161" s="16">
        <v>20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0">
        <v>10</v>
      </c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 x14ac:dyDescent="0.25">
      <c r="A162" s="4"/>
      <c r="B162" s="4">
        <v>6498</v>
      </c>
      <c r="C162" s="4"/>
      <c r="D162" s="218" t="s">
        <v>491</v>
      </c>
      <c r="E162" s="10">
        <f>SUM(E163)</f>
        <v>46199.3</v>
      </c>
      <c r="F162" s="10">
        <f t="shared" ref="F162:X162" si="76">SUM(F163)</f>
        <v>18824.7</v>
      </c>
      <c r="G162" s="10">
        <f t="shared" si="76"/>
        <v>27374.6</v>
      </c>
      <c r="H162" s="10">
        <f t="shared" si="76"/>
        <v>70</v>
      </c>
      <c r="I162" s="10">
        <f t="shared" si="76"/>
        <v>4092.8</v>
      </c>
      <c r="J162" s="10">
        <f t="shared" si="76"/>
        <v>108</v>
      </c>
      <c r="K162" s="10">
        <f t="shared" si="76"/>
        <v>322</v>
      </c>
      <c r="L162" s="10">
        <f t="shared" si="76"/>
        <v>295</v>
      </c>
      <c r="M162" s="10">
        <f t="shared" si="76"/>
        <v>78.400000000000006</v>
      </c>
      <c r="N162" s="10">
        <f t="shared" si="76"/>
        <v>17</v>
      </c>
      <c r="O162" s="10">
        <f t="shared" si="76"/>
        <v>11114.2</v>
      </c>
      <c r="P162" s="10">
        <f t="shared" si="76"/>
        <v>6235</v>
      </c>
      <c r="Q162" s="10">
        <f t="shared" si="76"/>
        <v>495.5</v>
      </c>
      <c r="R162" s="10">
        <f t="shared" si="76"/>
        <v>75.5</v>
      </c>
      <c r="S162" s="10">
        <f t="shared" si="76"/>
        <v>65</v>
      </c>
      <c r="T162" s="10">
        <f t="shared" si="76"/>
        <v>640.9</v>
      </c>
      <c r="U162" s="10">
        <f t="shared" si="76"/>
        <v>140.69999999999999</v>
      </c>
      <c r="V162" s="10">
        <f t="shared" si="76"/>
        <v>500.3</v>
      </c>
      <c r="W162" s="10">
        <f t="shared" si="76"/>
        <v>62.6</v>
      </c>
      <c r="X162" s="10">
        <f t="shared" si="76"/>
        <v>115</v>
      </c>
      <c r="Y162" s="10">
        <f>SUM(Y163)</f>
        <v>157.9</v>
      </c>
      <c r="Z162" s="10">
        <f>SUM(Z163)</f>
        <v>445.8</v>
      </c>
      <c r="AA162" s="10">
        <f t="shared" ref="AA162:AY162" si="77">SUM(AA163)</f>
        <v>0</v>
      </c>
      <c r="AB162" s="10">
        <f t="shared" si="77"/>
        <v>0</v>
      </c>
      <c r="AC162" s="10">
        <f t="shared" si="77"/>
        <v>375.3</v>
      </c>
      <c r="AD162" s="10">
        <f t="shared" si="77"/>
        <v>213.1</v>
      </c>
      <c r="AE162" s="10">
        <f t="shared" si="77"/>
        <v>105.5</v>
      </c>
      <c r="AF162" s="10">
        <f t="shared" si="77"/>
        <v>74.599999999999994</v>
      </c>
      <c r="AG162" s="10">
        <f t="shared" si="77"/>
        <v>120</v>
      </c>
      <c r="AH162" s="10">
        <f t="shared" si="77"/>
        <v>97.4</v>
      </c>
      <c r="AI162" s="10">
        <f t="shared" si="77"/>
        <v>94.9</v>
      </c>
      <c r="AJ162" s="10">
        <f t="shared" si="77"/>
        <v>37.200000000000003</v>
      </c>
      <c r="AK162" s="10">
        <f t="shared" si="77"/>
        <v>190</v>
      </c>
      <c r="AL162" s="10">
        <f t="shared" si="77"/>
        <v>70.8</v>
      </c>
      <c r="AM162" s="10">
        <f t="shared" si="77"/>
        <v>15.8</v>
      </c>
      <c r="AN162" s="10">
        <f t="shared" si="77"/>
        <v>16.600000000000001</v>
      </c>
      <c r="AO162" s="10">
        <f t="shared" si="77"/>
        <v>5.7</v>
      </c>
      <c r="AP162" s="10">
        <f t="shared" si="77"/>
        <v>100</v>
      </c>
      <c r="AQ162" s="10">
        <f t="shared" si="77"/>
        <v>95.9</v>
      </c>
      <c r="AR162" s="10">
        <f t="shared" si="77"/>
        <v>103.5</v>
      </c>
      <c r="AS162" s="10">
        <f t="shared" si="77"/>
        <v>46</v>
      </c>
      <c r="AT162" s="10">
        <f t="shared" si="77"/>
        <v>30</v>
      </c>
      <c r="AU162" s="10">
        <f t="shared" si="77"/>
        <v>319.39999999999998</v>
      </c>
      <c r="AV162" s="10">
        <f t="shared" si="77"/>
        <v>61.6</v>
      </c>
      <c r="AW162" s="10">
        <f t="shared" si="77"/>
        <v>93.4</v>
      </c>
      <c r="AX162" s="10">
        <f t="shared" si="77"/>
        <v>76.3</v>
      </c>
      <c r="AY162" s="10">
        <f t="shared" si="77"/>
        <v>0</v>
      </c>
    </row>
    <row r="163" spans="1:51" x14ac:dyDescent="0.25">
      <c r="A163" s="4"/>
      <c r="B163" s="4"/>
      <c r="C163" s="4">
        <v>64981</v>
      </c>
      <c r="D163" s="217" t="s">
        <v>491</v>
      </c>
      <c r="E163" s="10">
        <v>46199.3</v>
      </c>
      <c r="F163" s="10">
        <v>18824.7</v>
      </c>
      <c r="G163" s="10">
        <v>27374.6</v>
      </c>
      <c r="H163" s="10">
        <v>70</v>
      </c>
      <c r="I163" s="10">
        <v>4092.8</v>
      </c>
      <c r="J163" s="10">
        <v>108</v>
      </c>
      <c r="K163" s="10">
        <v>322</v>
      </c>
      <c r="L163" s="10">
        <v>295</v>
      </c>
      <c r="M163" s="10">
        <v>78.400000000000006</v>
      </c>
      <c r="N163" s="10">
        <v>17</v>
      </c>
      <c r="O163" s="10">
        <v>11114.2</v>
      </c>
      <c r="P163" s="10">
        <v>6235</v>
      </c>
      <c r="Q163" s="10">
        <v>495.5</v>
      </c>
      <c r="R163" s="10">
        <v>75.5</v>
      </c>
      <c r="S163" s="10">
        <v>65</v>
      </c>
      <c r="T163" s="10">
        <v>640.9</v>
      </c>
      <c r="U163" s="10">
        <v>140.69999999999999</v>
      </c>
      <c r="V163" s="10">
        <v>500.3</v>
      </c>
      <c r="W163" s="10">
        <v>62.6</v>
      </c>
      <c r="X163" s="10">
        <v>115</v>
      </c>
      <c r="Y163" s="10">
        <v>157.9</v>
      </c>
      <c r="Z163" s="10">
        <v>445.8</v>
      </c>
      <c r="AA163" s="10"/>
      <c r="AB163" s="10"/>
      <c r="AC163" s="10">
        <v>375.3</v>
      </c>
      <c r="AD163" s="10">
        <v>213.1</v>
      </c>
      <c r="AE163" s="10">
        <v>105.5</v>
      </c>
      <c r="AF163" s="10">
        <v>74.599999999999994</v>
      </c>
      <c r="AG163" s="10">
        <v>120</v>
      </c>
      <c r="AH163" s="10">
        <v>97.4</v>
      </c>
      <c r="AI163" s="10">
        <v>94.9</v>
      </c>
      <c r="AJ163" s="10">
        <v>37.200000000000003</v>
      </c>
      <c r="AK163" s="10">
        <v>190</v>
      </c>
      <c r="AL163" s="10">
        <v>70.8</v>
      </c>
      <c r="AM163" s="10">
        <v>15.8</v>
      </c>
      <c r="AN163" s="10">
        <v>16.600000000000001</v>
      </c>
      <c r="AO163" s="10">
        <v>5.7</v>
      </c>
      <c r="AP163" s="10">
        <v>100</v>
      </c>
      <c r="AQ163" s="10">
        <v>95.9</v>
      </c>
      <c r="AR163" s="10">
        <v>103.5</v>
      </c>
      <c r="AS163" s="10">
        <v>46</v>
      </c>
      <c r="AT163" s="10">
        <v>30</v>
      </c>
      <c r="AU163" s="10">
        <v>319.39999999999998</v>
      </c>
      <c r="AV163" s="10">
        <v>61.6</v>
      </c>
      <c r="AW163" s="10">
        <v>93.4</v>
      </c>
      <c r="AX163" s="10">
        <v>76.3</v>
      </c>
      <c r="AY163" s="10"/>
    </row>
    <row r="164" spans="1:51" ht="15.75" x14ac:dyDescent="0.3">
      <c r="A164" s="102"/>
      <c r="B164" s="102"/>
      <c r="C164" s="102"/>
      <c r="D164" s="225" t="s">
        <v>492</v>
      </c>
      <c r="E164" s="67">
        <f>SUM(E165:E165)</f>
        <v>542077</v>
      </c>
      <c r="F164" s="67">
        <f t="shared" ref="F164:AY164" si="78">SUM(F165:F165)</f>
        <v>0</v>
      </c>
      <c r="G164" s="67">
        <f t="shared" si="78"/>
        <v>542077</v>
      </c>
      <c r="H164" s="67">
        <f t="shared" si="78"/>
        <v>0</v>
      </c>
      <c r="I164" s="67">
        <f t="shared" si="78"/>
        <v>0</v>
      </c>
      <c r="J164" s="67">
        <f t="shared" si="78"/>
        <v>0</v>
      </c>
      <c r="K164" s="67">
        <f t="shared" si="78"/>
        <v>0</v>
      </c>
      <c r="L164" s="67">
        <f t="shared" si="78"/>
        <v>0</v>
      </c>
      <c r="M164" s="67">
        <f t="shared" si="78"/>
        <v>0</v>
      </c>
      <c r="N164" s="67">
        <f t="shared" si="78"/>
        <v>0</v>
      </c>
      <c r="O164" s="67">
        <f t="shared" si="78"/>
        <v>0</v>
      </c>
      <c r="P164" s="67">
        <f t="shared" si="78"/>
        <v>0</v>
      </c>
      <c r="Q164" s="67">
        <f t="shared" si="78"/>
        <v>0</v>
      </c>
      <c r="R164" s="67">
        <f t="shared" si="78"/>
        <v>0</v>
      </c>
      <c r="S164" s="67">
        <f t="shared" si="78"/>
        <v>0</v>
      </c>
      <c r="T164" s="67">
        <f t="shared" si="78"/>
        <v>0</v>
      </c>
      <c r="U164" s="67">
        <f t="shared" si="78"/>
        <v>0</v>
      </c>
      <c r="V164" s="67">
        <f t="shared" si="78"/>
        <v>0</v>
      </c>
      <c r="W164" s="67">
        <f t="shared" si="78"/>
        <v>0</v>
      </c>
      <c r="X164" s="67">
        <f t="shared" si="78"/>
        <v>0</v>
      </c>
      <c r="Y164" s="67">
        <f t="shared" si="78"/>
        <v>0</v>
      </c>
      <c r="Z164" s="67">
        <f t="shared" si="78"/>
        <v>0</v>
      </c>
      <c r="AA164" s="67">
        <f t="shared" si="78"/>
        <v>0</v>
      </c>
      <c r="AB164" s="67">
        <f t="shared" si="78"/>
        <v>0</v>
      </c>
      <c r="AC164" s="67">
        <f t="shared" si="78"/>
        <v>0</v>
      </c>
      <c r="AD164" s="67">
        <f t="shared" si="78"/>
        <v>0</v>
      </c>
      <c r="AE164" s="67">
        <f t="shared" si="78"/>
        <v>0</v>
      </c>
      <c r="AF164" s="67">
        <f t="shared" si="78"/>
        <v>0</v>
      </c>
      <c r="AG164" s="67">
        <f t="shared" si="78"/>
        <v>0</v>
      </c>
      <c r="AH164" s="67">
        <f t="shared" si="78"/>
        <v>0</v>
      </c>
      <c r="AI164" s="67">
        <f t="shared" si="78"/>
        <v>0</v>
      </c>
      <c r="AJ164" s="67">
        <f t="shared" si="78"/>
        <v>0</v>
      </c>
      <c r="AK164" s="67">
        <f t="shared" si="78"/>
        <v>0</v>
      </c>
      <c r="AL164" s="67">
        <f t="shared" si="78"/>
        <v>0</v>
      </c>
      <c r="AM164" s="67">
        <f t="shared" si="78"/>
        <v>0</v>
      </c>
      <c r="AN164" s="67">
        <f t="shared" si="78"/>
        <v>0</v>
      </c>
      <c r="AO164" s="67">
        <f t="shared" si="78"/>
        <v>0</v>
      </c>
      <c r="AP164" s="67">
        <f t="shared" si="78"/>
        <v>0</v>
      </c>
      <c r="AQ164" s="67">
        <f t="shared" si="78"/>
        <v>0</v>
      </c>
      <c r="AR164" s="67">
        <f t="shared" si="78"/>
        <v>0</v>
      </c>
      <c r="AS164" s="67">
        <f t="shared" si="78"/>
        <v>0</v>
      </c>
      <c r="AT164" s="67">
        <f t="shared" si="78"/>
        <v>0</v>
      </c>
      <c r="AU164" s="67">
        <f t="shared" si="78"/>
        <v>0</v>
      </c>
      <c r="AV164" s="67">
        <f t="shared" si="78"/>
        <v>0</v>
      </c>
      <c r="AW164" s="67">
        <f t="shared" si="78"/>
        <v>0</v>
      </c>
      <c r="AX164" s="67">
        <f t="shared" si="78"/>
        <v>0</v>
      </c>
      <c r="AY164" s="67">
        <f t="shared" si="78"/>
        <v>542077</v>
      </c>
    </row>
    <row r="165" spans="1:51" x14ac:dyDescent="0.25">
      <c r="A165" s="9">
        <v>66</v>
      </c>
      <c r="B165" s="9"/>
      <c r="C165" s="9"/>
      <c r="D165" s="218" t="s">
        <v>493</v>
      </c>
      <c r="E165" s="21">
        <v>542077</v>
      </c>
      <c r="F165" s="22"/>
      <c r="G165" s="21">
        <v>542077</v>
      </c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17">
        <v>542077</v>
      </c>
    </row>
    <row r="166" spans="1:51" x14ac:dyDescent="0.25">
      <c r="A166" s="102"/>
      <c r="B166" s="102"/>
      <c r="C166" s="102"/>
      <c r="D166" s="226" t="s">
        <v>494</v>
      </c>
      <c r="E166" s="17">
        <f>SUM(E167,E194)</f>
        <v>4056166.2</v>
      </c>
      <c r="F166" s="17">
        <f t="shared" ref="F166:AY166" si="79">SUM(F167,F194)</f>
        <v>223906.6</v>
      </c>
      <c r="G166" s="17">
        <f t="shared" si="79"/>
        <v>3832259.5999999996</v>
      </c>
      <c r="H166" s="17">
        <f t="shared" si="79"/>
        <v>19980</v>
      </c>
      <c r="I166" s="17">
        <f t="shared" si="79"/>
        <v>8902</v>
      </c>
      <c r="J166" s="17">
        <f t="shared" si="79"/>
        <v>5000</v>
      </c>
      <c r="K166" s="17">
        <f t="shared" si="79"/>
        <v>119</v>
      </c>
      <c r="L166" s="17">
        <f t="shared" si="79"/>
        <v>294402</v>
      </c>
      <c r="M166" s="17">
        <f t="shared" si="79"/>
        <v>11411</v>
      </c>
      <c r="N166" s="17">
        <f t="shared" si="79"/>
        <v>0</v>
      </c>
      <c r="O166" s="17">
        <f t="shared" si="79"/>
        <v>21397</v>
      </c>
      <c r="P166" s="17">
        <f t="shared" si="79"/>
        <v>37843</v>
      </c>
      <c r="Q166" s="17">
        <f t="shared" si="79"/>
        <v>10433</v>
      </c>
      <c r="R166" s="17">
        <f t="shared" si="79"/>
        <v>25</v>
      </c>
      <c r="S166" s="17">
        <f t="shared" si="79"/>
        <v>7310</v>
      </c>
      <c r="T166" s="17">
        <f t="shared" si="79"/>
        <v>34604</v>
      </c>
      <c r="U166" s="17">
        <f t="shared" si="79"/>
        <v>626</v>
      </c>
      <c r="V166" s="17">
        <f t="shared" si="79"/>
        <v>644011</v>
      </c>
      <c r="W166" s="17">
        <f t="shared" si="79"/>
        <v>221</v>
      </c>
      <c r="X166" s="17">
        <f t="shared" si="79"/>
        <v>100</v>
      </c>
      <c r="Y166" s="17">
        <f t="shared" si="79"/>
        <v>3620</v>
      </c>
      <c r="Z166" s="17">
        <f t="shared" si="79"/>
        <v>52754.1</v>
      </c>
      <c r="AA166" s="17">
        <f t="shared" si="79"/>
        <v>5469.7000000000007</v>
      </c>
      <c r="AB166" s="17">
        <f t="shared" si="79"/>
        <v>41198</v>
      </c>
      <c r="AC166" s="17">
        <f t="shared" si="79"/>
        <v>19641</v>
      </c>
      <c r="AD166" s="17">
        <f t="shared" si="79"/>
        <v>80882.900000000009</v>
      </c>
      <c r="AE166" s="17">
        <f t="shared" si="79"/>
        <v>2633</v>
      </c>
      <c r="AF166" s="17">
        <f t="shared" si="79"/>
        <v>455</v>
      </c>
      <c r="AG166" s="17">
        <f t="shared" si="79"/>
        <v>1044619.5</v>
      </c>
      <c r="AH166" s="17">
        <f t="shared" si="79"/>
        <v>4642.9000000000005</v>
      </c>
      <c r="AI166" s="17">
        <f t="shared" si="79"/>
        <v>1444.8</v>
      </c>
      <c r="AJ166" s="17">
        <f t="shared" si="79"/>
        <v>3505</v>
      </c>
      <c r="AK166" s="17">
        <f t="shared" si="79"/>
        <v>100</v>
      </c>
      <c r="AL166" s="17">
        <f t="shared" si="79"/>
        <v>4292</v>
      </c>
      <c r="AM166" s="17">
        <f t="shared" si="79"/>
        <v>22</v>
      </c>
      <c r="AN166" s="17">
        <f t="shared" si="79"/>
        <v>0</v>
      </c>
      <c r="AO166" s="17">
        <f t="shared" si="79"/>
        <v>0</v>
      </c>
      <c r="AP166" s="17">
        <f t="shared" si="79"/>
        <v>23799</v>
      </c>
      <c r="AQ166" s="17">
        <f t="shared" si="79"/>
        <v>26950</v>
      </c>
      <c r="AR166" s="17">
        <f t="shared" si="79"/>
        <v>10109</v>
      </c>
      <c r="AS166" s="17">
        <f t="shared" si="79"/>
        <v>52</v>
      </c>
      <c r="AT166" s="17">
        <f t="shared" si="79"/>
        <v>9</v>
      </c>
      <c r="AU166" s="17">
        <f t="shared" si="79"/>
        <v>56267.7</v>
      </c>
      <c r="AV166" s="17">
        <f t="shared" si="79"/>
        <v>30</v>
      </c>
      <c r="AW166" s="17">
        <f t="shared" si="79"/>
        <v>12362</v>
      </c>
      <c r="AX166" s="17">
        <f t="shared" si="79"/>
        <v>897</v>
      </c>
      <c r="AY166" s="17">
        <f t="shared" si="79"/>
        <v>1340120</v>
      </c>
    </row>
    <row r="167" spans="1:51" s="36" customFormat="1" x14ac:dyDescent="0.25">
      <c r="A167" s="56">
        <v>62</v>
      </c>
      <c r="B167" s="56"/>
      <c r="C167" s="56"/>
      <c r="D167" s="224" t="s">
        <v>495</v>
      </c>
      <c r="E167" s="17">
        <f>SUM(E168,E171,E180,E189,E192)</f>
        <v>2163717.5</v>
      </c>
      <c r="F167" s="17">
        <f t="shared" ref="F167:AX167" si="80">SUM(F168,F171,F180,F189,F192)</f>
        <v>223906.6</v>
      </c>
      <c r="G167" s="17">
        <f t="shared" si="80"/>
        <v>1939810.9</v>
      </c>
      <c r="H167" s="17">
        <f t="shared" si="80"/>
        <v>19980</v>
      </c>
      <c r="I167" s="17">
        <f t="shared" si="80"/>
        <v>8451</v>
      </c>
      <c r="J167" s="17">
        <f t="shared" si="80"/>
        <v>5000</v>
      </c>
      <c r="K167" s="17">
        <f t="shared" si="80"/>
        <v>99</v>
      </c>
      <c r="L167" s="17">
        <f t="shared" si="80"/>
        <v>84600</v>
      </c>
      <c r="M167" s="17">
        <f t="shared" si="80"/>
        <v>10020</v>
      </c>
      <c r="N167" s="17">
        <f t="shared" si="80"/>
        <v>0</v>
      </c>
      <c r="O167" s="17">
        <f t="shared" si="80"/>
        <v>19292</v>
      </c>
      <c r="P167" s="17">
        <f t="shared" si="80"/>
        <v>16329</v>
      </c>
      <c r="Q167" s="17">
        <f t="shared" si="80"/>
        <v>933</v>
      </c>
      <c r="R167" s="17">
        <f t="shared" si="80"/>
        <v>25</v>
      </c>
      <c r="S167" s="17">
        <f t="shared" si="80"/>
        <v>3898</v>
      </c>
      <c r="T167" s="17">
        <f t="shared" si="80"/>
        <v>6370</v>
      </c>
      <c r="U167" s="17">
        <f t="shared" si="80"/>
        <v>550</v>
      </c>
      <c r="V167" s="17">
        <f t="shared" si="80"/>
        <v>588831</v>
      </c>
      <c r="W167" s="17">
        <f t="shared" si="80"/>
        <v>50</v>
      </c>
      <c r="X167" s="17">
        <f t="shared" si="80"/>
        <v>10</v>
      </c>
      <c r="Y167" s="17">
        <f t="shared" si="80"/>
        <v>3120</v>
      </c>
      <c r="Z167" s="17">
        <f t="shared" si="80"/>
        <v>52263.199999999997</v>
      </c>
      <c r="AA167" s="17">
        <f t="shared" si="80"/>
        <v>5423.4000000000005</v>
      </c>
      <c r="AB167" s="17">
        <f t="shared" si="80"/>
        <v>41164</v>
      </c>
      <c r="AC167" s="17">
        <f t="shared" si="80"/>
        <v>60</v>
      </c>
      <c r="AD167" s="17">
        <f t="shared" si="80"/>
        <v>1018.3</v>
      </c>
      <c r="AE167" s="17">
        <f t="shared" si="80"/>
        <v>1930</v>
      </c>
      <c r="AF167" s="17">
        <f t="shared" si="80"/>
        <v>45</v>
      </c>
      <c r="AG167" s="17">
        <f t="shared" si="80"/>
        <v>1022543</v>
      </c>
      <c r="AH167" s="17">
        <f t="shared" si="80"/>
        <v>74.3</v>
      </c>
      <c r="AI167" s="17">
        <f t="shared" si="80"/>
        <v>1444.8</v>
      </c>
      <c r="AJ167" s="17">
        <f t="shared" si="80"/>
        <v>3505</v>
      </c>
      <c r="AK167" s="17">
        <f t="shared" si="80"/>
        <v>50</v>
      </c>
      <c r="AL167" s="17">
        <f t="shared" si="80"/>
        <v>3592</v>
      </c>
      <c r="AM167" s="17">
        <f t="shared" si="80"/>
        <v>10</v>
      </c>
      <c r="AN167" s="17">
        <f t="shared" si="80"/>
        <v>0</v>
      </c>
      <c r="AO167" s="17">
        <f t="shared" si="80"/>
        <v>0</v>
      </c>
      <c r="AP167" s="17">
        <f t="shared" si="80"/>
        <v>2035</v>
      </c>
      <c r="AQ167" s="17">
        <f t="shared" si="80"/>
        <v>50</v>
      </c>
      <c r="AR167" s="17">
        <f t="shared" si="80"/>
        <v>0</v>
      </c>
      <c r="AS167" s="17">
        <f t="shared" si="80"/>
        <v>2</v>
      </c>
      <c r="AT167" s="17">
        <f t="shared" si="80"/>
        <v>0</v>
      </c>
      <c r="AU167" s="17">
        <f t="shared" si="80"/>
        <v>36882.9</v>
      </c>
      <c r="AV167" s="17">
        <f t="shared" si="80"/>
        <v>30</v>
      </c>
      <c r="AW167" s="17">
        <f t="shared" si="80"/>
        <v>50</v>
      </c>
      <c r="AX167" s="17">
        <f t="shared" si="80"/>
        <v>80</v>
      </c>
      <c r="AY167" s="17"/>
    </row>
    <row r="168" spans="1:51" x14ac:dyDescent="0.25">
      <c r="A168" s="9"/>
      <c r="B168" s="9">
        <v>6201</v>
      </c>
      <c r="C168" s="9"/>
      <c r="D168" s="224" t="s">
        <v>496</v>
      </c>
      <c r="E168" s="10">
        <f>SUM(E169:E170)</f>
        <v>1004361</v>
      </c>
      <c r="F168" s="10">
        <f t="shared" ref="F168:AY168" si="81">SUM(F169:F170)</f>
        <v>0</v>
      </c>
      <c r="G168" s="10">
        <f t="shared" si="81"/>
        <v>1004361</v>
      </c>
      <c r="H168" s="10">
        <f t="shared" si="81"/>
        <v>0</v>
      </c>
      <c r="I168" s="10">
        <f t="shared" si="81"/>
        <v>0</v>
      </c>
      <c r="J168" s="10">
        <f t="shared" si="81"/>
        <v>0</v>
      </c>
      <c r="K168" s="10">
        <f t="shared" si="81"/>
        <v>0</v>
      </c>
      <c r="L168" s="10">
        <f t="shared" si="81"/>
        <v>0</v>
      </c>
      <c r="M168" s="10">
        <f t="shared" si="81"/>
        <v>0</v>
      </c>
      <c r="N168" s="10">
        <f t="shared" si="81"/>
        <v>0</v>
      </c>
      <c r="O168" s="10">
        <f t="shared" si="81"/>
        <v>0</v>
      </c>
      <c r="P168" s="10">
        <f t="shared" si="81"/>
        <v>0</v>
      </c>
      <c r="Q168" s="10">
        <f t="shared" si="81"/>
        <v>0</v>
      </c>
      <c r="R168" s="10">
        <f t="shared" si="81"/>
        <v>0</v>
      </c>
      <c r="S168" s="10">
        <f t="shared" si="81"/>
        <v>0</v>
      </c>
      <c r="T168" s="10">
        <f t="shared" si="81"/>
        <v>0</v>
      </c>
      <c r="U168" s="10">
        <f t="shared" si="81"/>
        <v>0</v>
      </c>
      <c r="V168" s="10">
        <f t="shared" si="81"/>
        <v>0</v>
      </c>
      <c r="W168" s="10">
        <f t="shared" si="81"/>
        <v>0</v>
      </c>
      <c r="X168" s="10">
        <f t="shared" si="81"/>
        <v>0</v>
      </c>
      <c r="Y168" s="10">
        <f t="shared" si="81"/>
        <v>0</v>
      </c>
      <c r="Z168" s="10">
        <f t="shared" si="81"/>
        <v>0</v>
      </c>
      <c r="AA168" s="10">
        <f t="shared" si="81"/>
        <v>0</v>
      </c>
      <c r="AB168" s="10">
        <f t="shared" si="81"/>
        <v>0</v>
      </c>
      <c r="AC168" s="10">
        <f t="shared" si="81"/>
        <v>0</v>
      </c>
      <c r="AD168" s="10">
        <f t="shared" si="81"/>
        <v>0</v>
      </c>
      <c r="AE168" s="10">
        <f t="shared" si="81"/>
        <v>0</v>
      </c>
      <c r="AF168" s="10">
        <f t="shared" si="81"/>
        <v>0</v>
      </c>
      <c r="AG168" s="10">
        <f t="shared" si="81"/>
        <v>1004361</v>
      </c>
      <c r="AH168" s="10">
        <f t="shared" si="81"/>
        <v>0</v>
      </c>
      <c r="AI168" s="10">
        <f t="shared" si="81"/>
        <v>0</v>
      </c>
      <c r="AJ168" s="10">
        <f t="shared" si="81"/>
        <v>0</v>
      </c>
      <c r="AK168" s="10">
        <f t="shared" si="81"/>
        <v>0</v>
      </c>
      <c r="AL168" s="10">
        <f t="shared" si="81"/>
        <v>0</v>
      </c>
      <c r="AM168" s="10">
        <f t="shared" si="81"/>
        <v>0</v>
      </c>
      <c r="AN168" s="10">
        <f t="shared" si="81"/>
        <v>0</v>
      </c>
      <c r="AO168" s="10">
        <f t="shared" si="81"/>
        <v>0</v>
      </c>
      <c r="AP168" s="10">
        <f t="shared" si="81"/>
        <v>0</v>
      </c>
      <c r="AQ168" s="10">
        <f t="shared" si="81"/>
        <v>0</v>
      </c>
      <c r="AR168" s="10">
        <f t="shared" si="81"/>
        <v>0</v>
      </c>
      <c r="AS168" s="10">
        <f t="shared" si="81"/>
        <v>0</v>
      </c>
      <c r="AT168" s="10">
        <f t="shared" si="81"/>
        <v>0</v>
      </c>
      <c r="AU168" s="10">
        <f t="shared" si="81"/>
        <v>0</v>
      </c>
      <c r="AV168" s="10">
        <f t="shared" si="81"/>
        <v>0</v>
      </c>
      <c r="AW168" s="10">
        <f t="shared" si="81"/>
        <v>0</v>
      </c>
      <c r="AX168" s="10">
        <f t="shared" si="81"/>
        <v>0</v>
      </c>
      <c r="AY168" s="10">
        <f t="shared" si="81"/>
        <v>0</v>
      </c>
    </row>
    <row r="169" spans="1:51" x14ac:dyDescent="0.25">
      <c r="A169" s="9"/>
      <c r="B169" s="9"/>
      <c r="C169" s="9">
        <v>62012</v>
      </c>
      <c r="D169" s="212"/>
      <c r="E169" s="10">
        <v>453269</v>
      </c>
      <c r="F169" s="10"/>
      <c r="G169" s="10">
        <v>453269</v>
      </c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>
        <v>453269</v>
      </c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x14ac:dyDescent="0.25">
      <c r="A170" s="9"/>
      <c r="B170" s="9"/>
      <c r="C170" s="9">
        <v>62013</v>
      </c>
      <c r="D170" s="212"/>
      <c r="E170" s="10">
        <v>551092</v>
      </c>
      <c r="F170" s="10"/>
      <c r="G170" s="10">
        <v>551092</v>
      </c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>
        <v>551092</v>
      </c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x14ac:dyDescent="0.25">
      <c r="A171" s="9"/>
      <c r="B171" s="9">
        <v>6202</v>
      </c>
      <c r="C171" s="9"/>
      <c r="D171" s="224" t="s">
        <v>497</v>
      </c>
      <c r="E171" s="10">
        <f>SUM(E172:E179)</f>
        <v>948576.39999999991</v>
      </c>
      <c r="F171" s="10">
        <f t="shared" ref="F171:AY171" si="82">SUM(F172:F179)</f>
        <v>183823.9</v>
      </c>
      <c r="G171" s="10">
        <f t="shared" si="82"/>
        <v>764752.5</v>
      </c>
      <c r="H171" s="10">
        <f t="shared" si="82"/>
        <v>300</v>
      </c>
      <c r="I171" s="10">
        <f t="shared" si="82"/>
        <v>8136</v>
      </c>
      <c r="J171" s="10">
        <f t="shared" si="82"/>
        <v>5000</v>
      </c>
      <c r="K171" s="10">
        <f t="shared" si="82"/>
        <v>22</v>
      </c>
      <c r="L171" s="10">
        <f t="shared" si="82"/>
        <v>84500</v>
      </c>
      <c r="M171" s="10">
        <f t="shared" si="82"/>
        <v>10020</v>
      </c>
      <c r="N171" s="10">
        <f t="shared" si="82"/>
        <v>0</v>
      </c>
      <c r="O171" s="10">
        <f t="shared" si="82"/>
        <v>11577</v>
      </c>
      <c r="P171" s="10">
        <f t="shared" si="82"/>
        <v>2269</v>
      </c>
      <c r="Q171" s="10">
        <f t="shared" si="82"/>
        <v>733</v>
      </c>
      <c r="R171" s="10">
        <f t="shared" si="82"/>
        <v>0</v>
      </c>
      <c r="S171" s="10">
        <f t="shared" si="82"/>
        <v>3838</v>
      </c>
      <c r="T171" s="10">
        <f t="shared" si="82"/>
        <v>6370</v>
      </c>
      <c r="U171" s="10">
        <f t="shared" si="82"/>
        <v>250</v>
      </c>
      <c r="V171" s="10">
        <f t="shared" si="82"/>
        <v>588581</v>
      </c>
      <c r="W171" s="10">
        <f t="shared" si="82"/>
        <v>0</v>
      </c>
      <c r="X171" s="10">
        <f t="shared" si="82"/>
        <v>10</v>
      </c>
      <c r="Y171" s="10">
        <f t="shared" si="82"/>
        <v>3000</v>
      </c>
      <c r="Z171" s="10">
        <f t="shared" si="82"/>
        <v>14862.1</v>
      </c>
      <c r="AA171" s="10">
        <f t="shared" si="82"/>
        <v>1640.8000000000002</v>
      </c>
      <c r="AB171" s="10">
        <f t="shared" si="82"/>
        <v>4430.3</v>
      </c>
      <c r="AC171" s="10">
        <f t="shared" si="82"/>
        <v>0</v>
      </c>
      <c r="AD171" s="10">
        <f t="shared" si="82"/>
        <v>658</v>
      </c>
      <c r="AE171" s="10">
        <f t="shared" si="82"/>
        <v>930</v>
      </c>
      <c r="AF171" s="10">
        <f t="shared" si="82"/>
        <v>0</v>
      </c>
      <c r="AG171" s="10">
        <f t="shared" si="82"/>
        <v>2500</v>
      </c>
      <c r="AH171" s="10">
        <f t="shared" si="82"/>
        <v>0</v>
      </c>
      <c r="AI171" s="10">
        <f t="shared" si="82"/>
        <v>68.8</v>
      </c>
      <c r="AJ171" s="10">
        <f t="shared" si="82"/>
        <v>0</v>
      </c>
      <c r="AK171" s="10">
        <f t="shared" si="82"/>
        <v>0</v>
      </c>
      <c r="AL171" s="10">
        <f t="shared" si="82"/>
        <v>2964</v>
      </c>
      <c r="AM171" s="10">
        <f t="shared" si="82"/>
        <v>10</v>
      </c>
      <c r="AN171" s="10">
        <f t="shared" si="82"/>
        <v>0</v>
      </c>
      <c r="AO171" s="10">
        <f t="shared" si="82"/>
        <v>0</v>
      </c>
      <c r="AP171" s="10">
        <f t="shared" si="82"/>
        <v>0</v>
      </c>
      <c r="AQ171" s="10">
        <f t="shared" si="82"/>
        <v>0</v>
      </c>
      <c r="AR171" s="10">
        <f t="shared" si="82"/>
        <v>0</v>
      </c>
      <c r="AS171" s="10">
        <f t="shared" si="82"/>
        <v>2</v>
      </c>
      <c r="AT171" s="10">
        <f t="shared" si="82"/>
        <v>0</v>
      </c>
      <c r="AU171" s="10">
        <f t="shared" si="82"/>
        <v>12080.5</v>
      </c>
      <c r="AV171" s="10">
        <f t="shared" si="82"/>
        <v>0</v>
      </c>
      <c r="AW171" s="10">
        <f t="shared" si="82"/>
        <v>0</v>
      </c>
      <c r="AX171" s="10">
        <f t="shared" si="82"/>
        <v>0</v>
      </c>
      <c r="AY171" s="10">
        <f t="shared" si="82"/>
        <v>0</v>
      </c>
    </row>
    <row r="172" spans="1:51" ht="27" x14ac:dyDescent="0.25">
      <c r="A172" s="9"/>
      <c r="B172" s="9"/>
      <c r="C172" s="9">
        <v>62021</v>
      </c>
      <c r="D172" s="214" t="s">
        <v>498</v>
      </c>
      <c r="E172" s="10">
        <v>190909.4</v>
      </c>
      <c r="F172" s="10">
        <v>27863.8</v>
      </c>
      <c r="G172" s="10">
        <v>163045.6</v>
      </c>
      <c r="H172" s="10"/>
      <c r="I172" s="10">
        <v>5136</v>
      </c>
      <c r="J172" s="10"/>
      <c r="K172" s="10">
        <v>22</v>
      </c>
      <c r="L172" s="10"/>
      <c r="M172" s="10"/>
      <c r="N172" s="10"/>
      <c r="O172" s="10">
        <v>4480</v>
      </c>
      <c r="P172" s="10">
        <v>37</v>
      </c>
      <c r="Q172" s="10">
        <v>100</v>
      </c>
      <c r="R172" s="10"/>
      <c r="S172" s="10"/>
      <c r="T172" s="10"/>
      <c r="U172" s="10"/>
      <c r="V172" s="10">
        <v>153238</v>
      </c>
      <c r="W172" s="10"/>
      <c r="X172" s="10"/>
      <c r="Y172" s="10"/>
      <c r="Z172" s="10">
        <v>30.6</v>
      </c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>
        <v>2</v>
      </c>
      <c r="AT172" s="10"/>
      <c r="AU172" s="10"/>
      <c r="AV172" s="10"/>
      <c r="AW172" s="10"/>
      <c r="AX172" s="10"/>
      <c r="AY172" s="10"/>
    </row>
    <row r="173" spans="1:51" x14ac:dyDescent="0.25">
      <c r="A173" s="9"/>
      <c r="B173" s="9"/>
      <c r="C173" s="9">
        <v>62022</v>
      </c>
      <c r="D173" s="214" t="s">
        <v>499</v>
      </c>
      <c r="E173" s="10">
        <v>313321.2</v>
      </c>
      <c r="F173" s="10">
        <v>5282</v>
      </c>
      <c r="G173" s="10">
        <v>308039.2</v>
      </c>
      <c r="H173" s="10">
        <v>300</v>
      </c>
      <c r="I173" s="10"/>
      <c r="J173" s="10"/>
      <c r="K173" s="10"/>
      <c r="L173" s="10"/>
      <c r="M173" s="10"/>
      <c r="N173" s="10"/>
      <c r="O173" s="10">
        <v>7097</v>
      </c>
      <c r="P173" s="10">
        <v>2200</v>
      </c>
      <c r="Q173" s="10">
        <v>100</v>
      </c>
      <c r="R173" s="10"/>
      <c r="S173" s="10"/>
      <c r="T173" s="10"/>
      <c r="U173" s="10"/>
      <c r="V173" s="10">
        <v>298076.2</v>
      </c>
      <c r="W173" s="10"/>
      <c r="X173" s="10"/>
      <c r="Y173" s="10"/>
      <c r="Z173" s="10"/>
      <c r="AA173" s="10">
        <v>26</v>
      </c>
      <c r="AB173" s="10">
        <v>40</v>
      </c>
      <c r="AC173" s="10"/>
      <c r="AD173" s="10"/>
      <c r="AE173" s="10">
        <v>200</v>
      </c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x14ac:dyDescent="0.25">
      <c r="A174" s="9"/>
      <c r="B174" s="9"/>
      <c r="C174" s="9">
        <v>62023</v>
      </c>
      <c r="D174" s="214" t="s">
        <v>500</v>
      </c>
      <c r="E174" s="10">
        <v>17494.2</v>
      </c>
      <c r="F174" s="10">
        <v>6957.4</v>
      </c>
      <c r="G174" s="10">
        <v>10536.8</v>
      </c>
      <c r="H174" s="10"/>
      <c r="I174" s="10"/>
      <c r="J174" s="10"/>
      <c r="K174" s="10"/>
      <c r="L174" s="10"/>
      <c r="M174" s="10">
        <v>20</v>
      </c>
      <c r="N174" s="10"/>
      <c r="O174" s="10"/>
      <c r="P174" s="10"/>
      <c r="Q174" s="10"/>
      <c r="R174" s="10"/>
      <c r="S174" s="10"/>
      <c r="T174" s="10">
        <v>6250</v>
      </c>
      <c r="U174" s="10"/>
      <c r="V174" s="10">
        <v>1266.8</v>
      </c>
      <c r="W174" s="10"/>
      <c r="X174" s="10"/>
      <c r="Y174" s="10">
        <v>3000</v>
      </c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x14ac:dyDescent="0.25">
      <c r="A175" s="9"/>
      <c r="B175" s="9"/>
      <c r="C175" s="9">
        <v>62024</v>
      </c>
      <c r="D175" s="214" t="s">
        <v>501</v>
      </c>
      <c r="E175" s="10">
        <v>18903.3</v>
      </c>
      <c r="F175" s="10">
        <v>12403.3</v>
      </c>
      <c r="G175" s="10">
        <v>6500</v>
      </c>
      <c r="H175" s="10"/>
      <c r="I175" s="10">
        <v>3000</v>
      </c>
      <c r="J175" s="10">
        <v>1000</v>
      </c>
      <c r="K175" s="10"/>
      <c r="L175" s="10">
        <v>2500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</row>
    <row r="176" spans="1:51" x14ac:dyDescent="0.25">
      <c r="A176" s="9"/>
      <c r="B176" s="9"/>
      <c r="C176" s="9">
        <v>62025</v>
      </c>
      <c r="D176" s="214" t="s">
        <v>502</v>
      </c>
      <c r="E176" s="10">
        <v>68984.2</v>
      </c>
      <c r="F176" s="10">
        <v>53201.5</v>
      </c>
      <c r="G176" s="10">
        <v>15782.7</v>
      </c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>
        <v>10</v>
      </c>
      <c r="Y176" s="10"/>
      <c r="Z176" s="10">
        <v>9819.5</v>
      </c>
      <c r="AA176" s="10">
        <v>1273.2</v>
      </c>
      <c r="AB176" s="10">
        <v>1044.7</v>
      </c>
      <c r="AC176" s="10"/>
      <c r="AD176" s="10">
        <v>140</v>
      </c>
      <c r="AE176" s="10"/>
      <c r="AF176" s="10"/>
      <c r="AG176" s="10"/>
      <c r="AH176" s="10"/>
      <c r="AI176" s="10">
        <v>50.8</v>
      </c>
      <c r="AJ176" s="10"/>
      <c r="AK176" s="10"/>
      <c r="AL176" s="10">
        <v>1364</v>
      </c>
      <c r="AM176" s="10"/>
      <c r="AN176" s="10"/>
      <c r="AO176" s="10"/>
      <c r="AP176" s="10"/>
      <c r="AQ176" s="10"/>
      <c r="AR176" s="10"/>
      <c r="AS176" s="10"/>
      <c r="AT176" s="10"/>
      <c r="AU176" s="10">
        <v>2080.5</v>
      </c>
      <c r="AV176" s="10"/>
      <c r="AW176" s="10"/>
      <c r="AX176" s="10"/>
      <c r="AY176" s="10"/>
    </row>
    <row r="177" spans="1:51" x14ac:dyDescent="0.25">
      <c r="A177" s="9"/>
      <c r="B177" s="9"/>
      <c r="C177" s="9">
        <v>62026</v>
      </c>
      <c r="D177" s="214" t="s">
        <v>503</v>
      </c>
      <c r="E177" s="10">
        <v>3276.4</v>
      </c>
      <c r="F177" s="10"/>
      <c r="G177" s="10">
        <v>3276.4</v>
      </c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>
        <v>1538</v>
      </c>
      <c r="T177" s="10"/>
      <c r="U177" s="10"/>
      <c r="V177" s="10"/>
      <c r="W177" s="10"/>
      <c r="X177" s="10"/>
      <c r="Y177" s="10"/>
      <c r="Z177" s="10">
        <v>1164.4000000000001</v>
      </c>
      <c r="AA177" s="10">
        <v>333.6</v>
      </c>
      <c r="AB177" s="10">
        <v>240.4</v>
      </c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x14ac:dyDescent="0.25">
      <c r="A178" s="9"/>
      <c r="B178" s="9"/>
      <c r="C178" s="9">
        <v>62027</v>
      </c>
      <c r="D178" s="214" t="s">
        <v>504</v>
      </c>
      <c r="E178" s="10">
        <v>8</v>
      </c>
      <c r="F178" s="10"/>
      <c r="G178" s="10">
        <v>8</v>
      </c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>
        <v>8</v>
      </c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</row>
    <row r="179" spans="1:51" x14ac:dyDescent="0.25">
      <c r="A179" s="9"/>
      <c r="B179" s="9"/>
      <c r="C179" s="9">
        <v>62028</v>
      </c>
      <c r="D179" s="217" t="s">
        <v>505</v>
      </c>
      <c r="E179" s="10">
        <v>335679.7</v>
      </c>
      <c r="F179" s="10">
        <v>78115.899999999994</v>
      </c>
      <c r="G179" s="10">
        <v>257563.8</v>
      </c>
      <c r="H179" s="10"/>
      <c r="I179" s="10"/>
      <c r="J179" s="10">
        <v>4000</v>
      </c>
      <c r="K179" s="10"/>
      <c r="L179" s="10">
        <v>82000</v>
      </c>
      <c r="M179" s="10">
        <v>10000</v>
      </c>
      <c r="N179" s="10"/>
      <c r="O179" s="10"/>
      <c r="P179" s="10">
        <v>32</v>
      </c>
      <c r="Q179" s="10">
        <v>533</v>
      </c>
      <c r="R179" s="10"/>
      <c r="S179" s="10">
        <v>2300</v>
      </c>
      <c r="T179" s="10">
        <v>120</v>
      </c>
      <c r="U179" s="10">
        <v>250</v>
      </c>
      <c r="V179" s="10">
        <v>136000</v>
      </c>
      <c r="W179" s="10"/>
      <c r="X179" s="10"/>
      <c r="Y179" s="10"/>
      <c r="Z179" s="10">
        <v>3847.6</v>
      </c>
      <c r="AA179" s="10"/>
      <c r="AB179" s="10">
        <v>3105.2</v>
      </c>
      <c r="AC179" s="10"/>
      <c r="AD179" s="10">
        <v>518</v>
      </c>
      <c r="AE179" s="10">
        <v>730</v>
      </c>
      <c r="AF179" s="10"/>
      <c r="AG179" s="10">
        <v>2500</v>
      </c>
      <c r="AH179" s="10"/>
      <c r="AI179" s="10">
        <v>18</v>
      </c>
      <c r="AJ179" s="10"/>
      <c r="AK179" s="10"/>
      <c r="AL179" s="10">
        <v>1600</v>
      </c>
      <c r="AM179" s="10">
        <v>10</v>
      </c>
      <c r="AN179" s="10"/>
      <c r="AO179" s="10"/>
      <c r="AP179" s="10"/>
      <c r="AQ179" s="10"/>
      <c r="AR179" s="10"/>
      <c r="AS179" s="10"/>
      <c r="AT179" s="10"/>
      <c r="AU179" s="10">
        <v>10000</v>
      </c>
      <c r="AV179" s="10"/>
      <c r="AW179" s="10"/>
      <c r="AX179" s="10"/>
      <c r="AY179" s="10"/>
    </row>
    <row r="180" spans="1:51" x14ac:dyDescent="0.25">
      <c r="A180" s="9"/>
      <c r="B180" s="9">
        <v>6203</v>
      </c>
      <c r="C180" s="9"/>
      <c r="D180" s="224" t="s">
        <v>506</v>
      </c>
      <c r="E180" s="10">
        <f t="shared" ref="E180:AY180" si="83">SUM(E181:E188)</f>
        <v>144895.1</v>
      </c>
      <c r="F180" s="10">
        <f t="shared" si="83"/>
        <v>28177.1</v>
      </c>
      <c r="G180" s="10">
        <f t="shared" si="83"/>
        <v>116718.00000000001</v>
      </c>
      <c r="H180" s="10">
        <f t="shared" si="83"/>
        <v>19680</v>
      </c>
      <c r="I180" s="10">
        <f t="shared" si="83"/>
        <v>315</v>
      </c>
      <c r="J180" s="10">
        <f t="shared" si="83"/>
        <v>0</v>
      </c>
      <c r="K180" s="10">
        <f t="shared" si="83"/>
        <v>67</v>
      </c>
      <c r="L180" s="10">
        <f t="shared" si="83"/>
        <v>0</v>
      </c>
      <c r="M180" s="10">
        <f t="shared" si="83"/>
        <v>0</v>
      </c>
      <c r="N180" s="10">
        <f t="shared" si="83"/>
        <v>0</v>
      </c>
      <c r="O180" s="10">
        <f t="shared" si="83"/>
        <v>7715</v>
      </c>
      <c r="P180" s="10">
        <f t="shared" si="83"/>
        <v>0</v>
      </c>
      <c r="Q180" s="10">
        <f t="shared" si="83"/>
        <v>0</v>
      </c>
      <c r="R180" s="10">
        <f t="shared" si="83"/>
        <v>0</v>
      </c>
      <c r="S180" s="10">
        <f t="shared" si="83"/>
        <v>0</v>
      </c>
      <c r="T180" s="10">
        <f t="shared" si="83"/>
        <v>0</v>
      </c>
      <c r="U180" s="10">
        <f t="shared" si="83"/>
        <v>260</v>
      </c>
      <c r="V180" s="10">
        <f t="shared" si="83"/>
        <v>0</v>
      </c>
      <c r="W180" s="10">
        <f t="shared" si="83"/>
        <v>0</v>
      </c>
      <c r="X180" s="10">
        <f t="shared" si="83"/>
        <v>0</v>
      </c>
      <c r="Y180" s="10">
        <f t="shared" si="83"/>
        <v>0</v>
      </c>
      <c r="Z180" s="10">
        <f t="shared" si="83"/>
        <v>7780.5</v>
      </c>
      <c r="AA180" s="10">
        <f t="shared" si="83"/>
        <v>163.80000000000001</v>
      </c>
      <c r="AB180" s="10">
        <f t="shared" si="83"/>
        <v>34697.5</v>
      </c>
      <c r="AC180" s="10">
        <f t="shared" si="83"/>
        <v>0</v>
      </c>
      <c r="AD180" s="10">
        <f t="shared" si="83"/>
        <v>0</v>
      </c>
      <c r="AE180" s="10">
        <f t="shared" si="83"/>
        <v>1000</v>
      </c>
      <c r="AF180" s="10">
        <f t="shared" si="83"/>
        <v>0</v>
      </c>
      <c r="AG180" s="10">
        <f t="shared" si="83"/>
        <v>15639</v>
      </c>
      <c r="AH180" s="10">
        <f t="shared" si="83"/>
        <v>46.8</v>
      </c>
      <c r="AI180" s="10">
        <f t="shared" si="83"/>
        <v>86</v>
      </c>
      <c r="AJ180" s="10">
        <f t="shared" si="83"/>
        <v>3470</v>
      </c>
      <c r="AK180" s="10">
        <f t="shared" si="83"/>
        <v>0</v>
      </c>
      <c r="AL180" s="10">
        <f t="shared" si="83"/>
        <v>0</v>
      </c>
      <c r="AM180" s="10">
        <f t="shared" si="83"/>
        <v>0</v>
      </c>
      <c r="AN180" s="10">
        <f t="shared" si="83"/>
        <v>0</v>
      </c>
      <c r="AO180" s="10">
        <f t="shared" si="83"/>
        <v>0</v>
      </c>
      <c r="AP180" s="10">
        <f t="shared" si="83"/>
        <v>2000</v>
      </c>
      <c r="AQ180" s="10">
        <f t="shared" si="83"/>
        <v>0</v>
      </c>
      <c r="AR180" s="10">
        <f t="shared" si="83"/>
        <v>0</v>
      </c>
      <c r="AS180" s="10">
        <f t="shared" si="83"/>
        <v>0</v>
      </c>
      <c r="AT180" s="10">
        <f t="shared" si="83"/>
        <v>0</v>
      </c>
      <c r="AU180" s="10">
        <f t="shared" si="83"/>
        <v>23797.4</v>
      </c>
      <c r="AV180" s="10">
        <f t="shared" si="83"/>
        <v>0</v>
      </c>
      <c r="AW180" s="10">
        <f t="shared" si="83"/>
        <v>0</v>
      </c>
      <c r="AX180" s="10">
        <f t="shared" si="83"/>
        <v>0</v>
      </c>
      <c r="AY180" s="10">
        <f t="shared" si="83"/>
        <v>0</v>
      </c>
    </row>
    <row r="181" spans="1:51" x14ac:dyDescent="0.25">
      <c r="A181" s="9"/>
      <c r="B181" s="9"/>
      <c r="C181" s="9">
        <v>62031</v>
      </c>
      <c r="D181" s="214" t="s">
        <v>507</v>
      </c>
      <c r="E181" s="10">
        <v>16349.2</v>
      </c>
      <c r="F181" s="10">
        <v>5549.2</v>
      </c>
      <c r="G181" s="10">
        <v>10800</v>
      </c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>
        <v>1000</v>
      </c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>
        <v>9800</v>
      </c>
      <c r="AV181" s="10"/>
      <c r="AW181" s="10"/>
      <c r="AX181" s="10"/>
      <c r="AY181" s="10"/>
    </row>
    <row r="182" spans="1:51" x14ac:dyDescent="0.25">
      <c r="A182" s="9"/>
      <c r="B182" s="9"/>
      <c r="C182" s="9">
        <v>62032</v>
      </c>
      <c r="D182" s="214" t="s">
        <v>508</v>
      </c>
      <c r="E182" s="10">
        <v>910</v>
      </c>
      <c r="F182" s="10"/>
      <c r="G182" s="10">
        <v>910</v>
      </c>
      <c r="H182" s="10"/>
      <c r="I182" s="10"/>
      <c r="J182" s="10"/>
      <c r="K182" s="10">
        <v>2</v>
      </c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>
        <v>900</v>
      </c>
      <c r="AH182" s="10">
        <v>8</v>
      </c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</row>
    <row r="183" spans="1:51" x14ac:dyDescent="0.25">
      <c r="A183" s="9"/>
      <c r="B183" s="9"/>
      <c r="C183" s="9">
        <v>62033</v>
      </c>
      <c r="D183" s="214" t="s">
        <v>509</v>
      </c>
      <c r="E183" s="10">
        <v>3907.7</v>
      </c>
      <c r="F183" s="10">
        <v>3042.5</v>
      </c>
      <c r="G183" s="10">
        <v>865.2</v>
      </c>
      <c r="H183" s="10"/>
      <c r="I183" s="10">
        <v>315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>
        <v>88.2</v>
      </c>
      <c r="AA183" s="10">
        <v>68.5</v>
      </c>
      <c r="AB183" s="10">
        <v>190.5</v>
      </c>
      <c r="AC183" s="10"/>
      <c r="AD183" s="10"/>
      <c r="AE183" s="10"/>
      <c r="AF183" s="10"/>
      <c r="AG183" s="10">
        <v>57</v>
      </c>
      <c r="AH183" s="10"/>
      <c r="AI183" s="10">
        <v>86</v>
      </c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>
        <v>60</v>
      </c>
      <c r="AV183" s="10"/>
      <c r="AW183" s="10"/>
      <c r="AX183" s="10"/>
      <c r="AY183" s="10"/>
    </row>
    <row r="184" spans="1:51" x14ac:dyDescent="0.25">
      <c r="A184" s="9"/>
      <c r="B184" s="9"/>
      <c r="C184" s="9">
        <v>62034</v>
      </c>
      <c r="D184" s="214" t="s">
        <v>510</v>
      </c>
      <c r="E184" s="10">
        <v>7552.2</v>
      </c>
      <c r="F184" s="10"/>
      <c r="G184" s="10">
        <v>7552.2</v>
      </c>
      <c r="H184" s="10"/>
      <c r="I184" s="10"/>
      <c r="J184" s="10"/>
      <c r="K184" s="10">
        <v>40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>
        <v>14.2</v>
      </c>
      <c r="AB184" s="10"/>
      <c r="AC184" s="10"/>
      <c r="AD184" s="10"/>
      <c r="AE184" s="10"/>
      <c r="AF184" s="10"/>
      <c r="AG184" s="10">
        <v>7498</v>
      </c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x14ac:dyDescent="0.25">
      <c r="A185" s="9"/>
      <c r="B185" s="9"/>
      <c r="C185" s="9">
        <v>62035</v>
      </c>
      <c r="D185" s="214" t="s">
        <v>511</v>
      </c>
      <c r="E185" s="10">
        <v>44149.7</v>
      </c>
      <c r="F185" s="10">
        <v>12797.8</v>
      </c>
      <c r="G185" s="10">
        <v>31351.9</v>
      </c>
      <c r="H185" s="10"/>
      <c r="I185" s="10"/>
      <c r="J185" s="10"/>
      <c r="K185" s="10">
        <v>25</v>
      </c>
      <c r="L185" s="10"/>
      <c r="M185" s="10"/>
      <c r="N185" s="10"/>
      <c r="O185" s="10"/>
      <c r="P185" s="10"/>
      <c r="Q185" s="10"/>
      <c r="R185" s="10"/>
      <c r="S185" s="10"/>
      <c r="T185" s="10"/>
      <c r="U185" s="10">
        <v>260</v>
      </c>
      <c r="V185" s="10"/>
      <c r="W185" s="10"/>
      <c r="X185" s="10"/>
      <c r="Y185" s="10"/>
      <c r="Z185" s="10">
        <v>15</v>
      </c>
      <c r="AA185" s="10">
        <v>79.099999999999994</v>
      </c>
      <c r="AB185" s="10">
        <v>30459</v>
      </c>
      <c r="AC185" s="10"/>
      <c r="AD185" s="10"/>
      <c r="AE185" s="10"/>
      <c r="AF185" s="10"/>
      <c r="AG185" s="10">
        <v>490</v>
      </c>
      <c r="AH185" s="10">
        <v>23.8</v>
      </c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</row>
    <row r="186" spans="1:51" x14ac:dyDescent="0.25">
      <c r="A186" s="9"/>
      <c r="B186" s="9"/>
      <c r="C186" s="9">
        <v>62036</v>
      </c>
      <c r="D186" s="214" t="s">
        <v>512</v>
      </c>
      <c r="E186" s="10">
        <v>25389</v>
      </c>
      <c r="F186" s="10">
        <v>6787.6</v>
      </c>
      <c r="G186" s="10">
        <v>18601.400000000001</v>
      </c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>
        <v>2694</v>
      </c>
      <c r="AH186" s="10"/>
      <c r="AI186" s="10"/>
      <c r="AJ186" s="10">
        <v>3470</v>
      </c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>
        <v>12437.4</v>
      </c>
      <c r="AV186" s="10"/>
      <c r="AW186" s="10"/>
      <c r="AX186" s="10"/>
      <c r="AY186" s="10"/>
    </row>
    <row r="187" spans="1:51" x14ac:dyDescent="0.25">
      <c r="A187" s="9"/>
      <c r="B187" s="9"/>
      <c r="C187" s="9">
        <v>62037</v>
      </c>
      <c r="D187" s="214" t="s">
        <v>513</v>
      </c>
      <c r="E187" s="10">
        <v>19690</v>
      </c>
      <c r="F187" s="10"/>
      <c r="G187" s="10">
        <v>19690</v>
      </c>
      <c r="H187" s="10">
        <v>19680</v>
      </c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>
        <v>10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x14ac:dyDescent="0.25">
      <c r="A188" s="9"/>
      <c r="B188" s="9"/>
      <c r="C188" s="9">
        <v>62038</v>
      </c>
      <c r="D188" s="217" t="s">
        <v>514</v>
      </c>
      <c r="E188" s="10">
        <v>26947.3</v>
      </c>
      <c r="F188" s="10"/>
      <c r="G188" s="10">
        <v>26947.3</v>
      </c>
      <c r="H188" s="10"/>
      <c r="I188" s="10"/>
      <c r="J188" s="10"/>
      <c r="K188" s="10"/>
      <c r="L188" s="10"/>
      <c r="M188" s="10"/>
      <c r="N188" s="10"/>
      <c r="O188" s="10">
        <v>7715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>
        <v>7677.3</v>
      </c>
      <c r="AA188" s="10">
        <v>2</v>
      </c>
      <c r="AB188" s="10">
        <v>4048</v>
      </c>
      <c r="AC188" s="10"/>
      <c r="AD188" s="10"/>
      <c r="AE188" s="10"/>
      <c r="AF188" s="10"/>
      <c r="AG188" s="10">
        <v>4000</v>
      </c>
      <c r="AH188" s="10">
        <v>5</v>
      </c>
      <c r="AI188" s="10"/>
      <c r="AJ188" s="10"/>
      <c r="AK188" s="10"/>
      <c r="AL188" s="10"/>
      <c r="AM188" s="10"/>
      <c r="AN188" s="10"/>
      <c r="AO188" s="10"/>
      <c r="AP188" s="10">
        <v>2000</v>
      </c>
      <c r="AQ188" s="10"/>
      <c r="AR188" s="10"/>
      <c r="AS188" s="10"/>
      <c r="AT188" s="10"/>
      <c r="AU188" s="10">
        <v>1500</v>
      </c>
      <c r="AV188" s="10"/>
      <c r="AW188" s="10"/>
      <c r="AX188" s="10"/>
      <c r="AY188" s="10"/>
    </row>
    <row r="189" spans="1:51" x14ac:dyDescent="0.25">
      <c r="A189" s="9"/>
      <c r="B189" s="9">
        <v>6206</v>
      </c>
      <c r="C189" s="9"/>
      <c r="D189" s="224" t="s">
        <v>580</v>
      </c>
      <c r="E189" s="10">
        <f>SUM(E190:E191)</f>
        <v>52225</v>
      </c>
      <c r="F189" s="10">
        <f t="shared" ref="F189:AY189" si="84">SUM(F190:F191)</f>
        <v>11905.6</v>
      </c>
      <c r="G189" s="10">
        <f t="shared" si="84"/>
        <v>40319.4</v>
      </c>
      <c r="H189" s="10">
        <f t="shared" si="84"/>
        <v>0</v>
      </c>
      <c r="I189" s="10">
        <f t="shared" si="84"/>
        <v>0</v>
      </c>
      <c r="J189" s="10">
        <f t="shared" si="84"/>
        <v>0</v>
      </c>
      <c r="K189" s="10">
        <f t="shared" si="84"/>
        <v>10</v>
      </c>
      <c r="L189" s="10">
        <f t="shared" si="84"/>
        <v>100</v>
      </c>
      <c r="M189" s="10">
        <f t="shared" si="84"/>
        <v>0</v>
      </c>
      <c r="N189" s="10">
        <f t="shared" si="84"/>
        <v>0</v>
      </c>
      <c r="O189" s="10">
        <f t="shared" si="84"/>
        <v>0</v>
      </c>
      <c r="P189" s="10">
        <f t="shared" si="84"/>
        <v>400</v>
      </c>
      <c r="Q189" s="10">
        <f t="shared" si="84"/>
        <v>200</v>
      </c>
      <c r="R189" s="10">
        <f t="shared" si="84"/>
        <v>25</v>
      </c>
      <c r="S189" s="10">
        <f t="shared" si="84"/>
        <v>60</v>
      </c>
      <c r="T189" s="10">
        <f t="shared" si="84"/>
        <v>0</v>
      </c>
      <c r="U189" s="10">
        <f t="shared" si="84"/>
        <v>40</v>
      </c>
      <c r="V189" s="10">
        <f t="shared" si="84"/>
        <v>250</v>
      </c>
      <c r="W189" s="10">
        <f t="shared" si="84"/>
        <v>50</v>
      </c>
      <c r="X189" s="10">
        <f t="shared" si="84"/>
        <v>0</v>
      </c>
      <c r="Y189" s="10">
        <f t="shared" si="84"/>
        <v>120</v>
      </c>
      <c r="Z189" s="10">
        <f t="shared" si="84"/>
        <v>29620.6</v>
      </c>
      <c r="AA189" s="10">
        <f t="shared" si="84"/>
        <v>3618.8</v>
      </c>
      <c r="AB189" s="10">
        <f t="shared" si="84"/>
        <v>2036.2</v>
      </c>
      <c r="AC189" s="10">
        <f t="shared" si="84"/>
        <v>60</v>
      </c>
      <c r="AD189" s="10">
        <f t="shared" si="84"/>
        <v>360.3</v>
      </c>
      <c r="AE189" s="10">
        <f t="shared" si="84"/>
        <v>0</v>
      </c>
      <c r="AF189" s="10">
        <f t="shared" si="84"/>
        <v>45</v>
      </c>
      <c r="AG189" s="10">
        <f t="shared" si="84"/>
        <v>43</v>
      </c>
      <c r="AH189" s="10">
        <f t="shared" si="84"/>
        <v>27.5</v>
      </c>
      <c r="AI189" s="10">
        <f t="shared" si="84"/>
        <v>1290</v>
      </c>
      <c r="AJ189" s="10">
        <f t="shared" si="84"/>
        <v>35</v>
      </c>
      <c r="AK189" s="10">
        <f t="shared" si="84"/>
        <v>50</v>
      </c>
      <c r="AL189" s="10">
        <f t="shared" si="84"/>
        <v>628</v>
      </c>
      <c r="AM189" s="10">
        <f t="shared" si="84"/>
        <v>0</v>
      </c>
      <c r="AN189" s="10">
        <f t="shared" si="84"/>
        <v>0</v>
      </c>
      <c r="AO189" s="10">
        <f t="shared" si="84"/>
        <v>0</v>
      </c>
      <c r="AP189" s="10">
        <f t="shared" si="84"/>
        <v>35</v>
      </c>
      <c r="AQ189" s="10">
        <f t="shared" si="84"/>
        <v>50</v>
      </c>
      <c r="AR189" s="10">
        <f t="shared" si="84"/>
        <v>0</v>
      </c>
      <c r="AS189" s="10">
        <f t="shared" si="84"/>
        <v>0</v>
      </c>
      <c r="AT189" s="10">
        <f t="shared" si="84"/>
        <v>0</v>
      </c>
      <c r="AU189" s="10">
        <f t="shared" si="84"/>
        <v>1005</v>
      </c>
      <c r="AV189" s="10">
        <f t="shared" si="84"/>
        <v>30</v>
      </c>
      <c r="AW189" s="10">
        <f t="shared" si="84"/>
        <v>50</v>
      </c>
      <c r="AX189" s="10">
        <f t="shared" si="84"/>
        <v>80</v>
      </c>
      <c r="AY189" s="10">
        <f t="shared" si="84"/>
        <v>0</v>
      </c>
    </row>
    <row r="190" spans="1:51" x14ac:dyDescent="0.25">
      <c r="A190" s="9"/>
      <c r="B190" s="9"/>
      <c r="C190" s="9">
        <v>62061</v>
      </c>
      <c r="D190" s="214" t="s">
        <v>581</v>
      </c>
      <c r="E190" s="10">
        <v>52213</v>
      </c>
      <c r="F190" s="10">
        <v>11893.6</v>
      </c>
      <c r="G190" s="10">
        <v>40319.4</v>
      </c>
      <c r="H190" s="10"/>
      <c r="I190" s="10"/>
      <c r="J190" s="10"/>
      <c r="K190" s="10">
        <v>10</v>
      </c>
      <c r="L190" s="10">
        <v>100</v>
      </c>
      <c r="M190" s="10"/>
      <c r="N190" s="10"/>
      <c r="O190" s="10"/>
      <c r="P190" s="10">
        <v>400</v>
      </c>
      <c r="Q190" s="10">
        <v>200</v>
      </c>
      <c r="R190" s="10">
        <v>25</v>
      </c>
      <c r="S190" s="10">
        <v>60</v>
      </c>
      <c r="T190" s="10"/>
      <c r="U190" s="10">
        <v>40</v>
      </c>
      <c r="V190" s="10">
        <v>250</v>
      </c>
      <c r="W190" s="10">
        <v>50</v>
      </c>
      <c r="X190" s="10"/>
      <c r="Y190" s="10">
        <v>120</v>
      </c>
      <c r="Z190" s="10">
        <v>29620.6</v>
      </c>
      <c r="AA190" s="10">
        <v>3618.8</v>
      </c>
      <c r="AB190" s="10">
        <v>2036.2</v>
      </c>
      <c r="AC190" s="10">
        <v>60</v>
      </c>
      <c r="AD190" s="10">
        <v>360.3</v>
      </c>
      <c r="AE190" s="10"/>
      <c r="AF190" s="10">
        <v>45</v>
      </c>
      <c r="AG190" s="10">
        <v>43</v>
      </c>
      <c r="AH190" s="10">
        <v>27.5</v>
      </c>
      <c r="AI190" s="10">
        <v>1290</v>
      </c>
      <c r="AJ190" s="10">
        <v>35</v>
      </c>
      <c r="AK190" s="10">
        <v>50</v>
      </c>
      <c r="AL190" s="10">
        <v>628</v>
      </c>
      <c r="AM190" s="10"/>
      <c r="AN190" s="10"/>
      <c r="AO190" s="10"/>
      <c r="AP190" s="10">
        <v>35</v>
      </c>
      <c r="AQ190" s="10">
        <v>50</v>
      </c>
      <c r="AR190" s="10"/>
      <c r="AS190" s="10"/>
      <c r="AT190" s="10"/>
      <c r="AU190" s="10">
        <v>1005</v>
      </c>
      <c r="AV190" s="10">
        <v>30</v>
      </c>
      <c r="AW190" s="10">
        <v>50</v>
      </c>
      <c r="AX190" s="10">
        <v>80</v>
      </c>
      <c r="AY190" s="10"/>
    </row>
    <row r="191" spans="1:51" x14ac:dyDescent="0.25">
      <c r="A191" s="9"/>
      <c r="B191" s="9"/>
      <c r="C191" s="9">
        <v>62068</v>
      </c>
      <c r="D191" s="217" t="s">
        <v>535</v>
      </c>
      <c r="E191" s="10">
        <v>12</v>
      </c>
      <c r="F191" s="10">
        <v>12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</row>
    <row r="192" spans="1:51" x14ac:dyDescent="0.25">
      <c r="A192" s="9"/>
      <c r="B192" s="9">
        <v>6298</v>
      </c>
      <c r="C192" s="9"/>
      <c r="D192" s="218" t="s">
        <v>527</v>
      </c>
      <c r="E192" s="10">
        <f>SUM(E193:E193)</f>
        <v>13660</v>
      </c>
      <c r="F192" s="10">
        <f t="shared" ref="F192:AY192" si="85">SUM(F193:F193)</f>
        <v>0</v>
      </c>
      <c r="G192" s="10">
        <f t="shared" si="85"/>
        <v>13660</v>
      </c>
      <c r="H192" s="10">
        <f t="shared" si="85"/>
        <v>0</v>
      </c>
      <c r="I192" s="10">
        <f t="shared" si="85"/>
        <v>0</v>
      </c>
      <c r="J192" s="10">
        <f t="shared" si="85"/>
        <v>0</v>
      </c>
      <c r="K192" s="10">
        <f t="shared" si="85"/>
        <v>0</v>
      </c>
      <c r="L192" s="10">
        <f t="shared" si="85"/>
        <v>0</v>
      </c>
      <c r="M192" s="10">
        <f t="shared" si="85"/>
        <v>0</v>
      </c>
      <c r="N192" s="10">
        <f t="shared" si="85"/>
        <v>0</v>
      </c>
      <c r="O192" s="10">
        <f t="shared" si="85"/>
        <v>0</v>
      </c>
      <c r="P192" s="10">
        <f t="shared" si="85"/>
        <v>13660</v>
      </c>
      <c r="Q192" s="10">
        <f t="shared" si="85"/>
        <v>0</v>
      </c>
      <c r="R192" s="10">
        <f t="shared" si="85"/>
        <v>0</v>
      </c>
      <c r="S192" s="10">
        <f t="shared" si="85"/>
        <v>0</v>
      </c>
      <c r="T192" s="10">
        <f t="shared" si="85"/>
        <v>0</v>
      </c>
      <c r="U192" s="10">
        <f t="shared" si="85"/>
        <v>0</v>
      </c>
      <c r="V192" s="10">
        <f t="shared" si="85"/>
        <v>0</v>
      </c>
      <c r="W192" s="10">
        <f t="shared" si="85"/>
        <v>0</v>
      </c>
      <c r="X192" s="10">
        <f t="shared" si="85"/>
        <v>0</v>
      </c>
      <c r="Y192" s="10">
        <f t="shared" si="85"/>
        <v>0</v>
      </c>
      <c r="Z192" s="10">
        <f t="shared" si="85"/>
        <v>0</v>
      </c>
      <c r="AA192" s="10">
        <f t="shared" si="85"/>
        <v>0</v>
      </c>
      <c r="AB192" s="10">
        <f t="shared" si="85"/>
        <v>0</v>
      </c>
      <c r="AC192" s="10">
        <f t="shared" si="85"/>
        <v>0</v>
      </c>
      <c r="AD192" s="10">
        <f t="shared" si="85"/>
        <v>0</v>
      </c>
      <c r="AE192" s="10">
        <f t="shared" si="85"/>
        <v>0</v>
      </c>
      <c r="AF192" s="10">
        <f t="shared" si="85"/>
        <v>0</v>
      </c>
      <c r="AG192" s="10">
        <f t="shared" si="85"/>
        <v>0</v>
      </c>
      <c r="AH192" s="10">
        <f t="shared" si="85"/>
        <v>0</v>
      </c>
      <c r="AI192" s="10">
        <f t="shared" si="85"/>
        <v>0</v>
      </c>
      <c r="AJ192" s="10">
        <f t="shared" si="85"/>
        <v>0</v>
      </c>
      <c r="AK192" s="10">
        <f t="shared" si="85"/>
        <v>0</v>
      </c>
      <c r="AL192" s="10">
        <f t="shared" si="85"/>
        <v>0</v>
      </c>
      <c r="AM192" s="10">
        <f t="shared" si="85"/>
        <v>0</v>
      </c>
      <c r="AN192" s="10">
        <f t="shared" si="85"/>
        <v>0</v>
      </c>
      <c r="AO192" s="10">
        <f t="shared" si="85"/>
        <v>0</v>
      </c>
      <c r="AP192" s="10">
        <f t="shared" si="85"/>
        <v>0</v>
      </c>
      <c r="AQ192" s="10">
        <f t="shared" si="85"/>
        <v>0</v>
      </c>
      <c r="AR192" s="10">
        <f t="shared" si="85"/>
        <v>0</v>
      </c>
      <c r="AS192" s="10">
        <f t="shared" si="85"/>
        <v>0</v>
      </c>
      <c r="AT192" s="10">
        <f t="shared" si="85"/>
        <v>0</v>
      </c>
      <c r="AU192" s="10">
        <f t="shared" si="85"/>
        <v>0</v>
      </c>
      <c r="AV192" s="10">
        <f t="shared" si="85"/>
        <v>0</v>
      </c>
      <c r="AW192" s="10">
        <f t="shared" si="85"/>
        <v>0</v>
      </c>
      <c r="AX192" s="10">
        <f t="shared" si="85"/>
        <v>0</v>
      </c>
      <c r="AY192" s="10">
        <f t="shared" si="85"/>
        <v>799668</v>
      </c>
    </row>
    <row r="193" spans="1:51" x14ac:dyDescent="0.25">
      <c r="A193" s="9"/>
      <c r="B193" s="9"/>
      <c r="C193" s="9">
        <v>62981</v>
      </c>
      <c r="D193" s="217" t="s">
        <v>527</v>
      </c>
      <c r="E193" s="10">
        <v>13660</v>
      </c>
      <c r="F193" s="10"/>
      <c r="G193" s="10">
        <v>13660</v>
      </c>
      <c r="H193" s="10"/>
      <c r="I193" s="10"/>
      <c r="J193" s="10"/>
      <c r="K193" s="10"/>
      <c r="L193" s="10"/>
      <c r="M193" s="10"/>
      <c r="N193" s="10"/>
      <c r="O193" s="10"/>
      <c r="P193" s="10">
        <v>13660</v>
      </c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>
        <v>799668</v>
      </c>
    </row>
    <row r="194" spans="1:51" s="36" customFormat="1" x14ac:dyDescent="0.25">
      <c r="A194" s="56">
        <v>65</v>
      </c>
      <c r="B194" s="56"/>
      <c r="C194" s="56"/>
      <c r="D194" s="224" t="s">
        <v>516</v>
      </c>
      <c r="E194" s="17">
        <f t="shared" ref="E194:AY194" si="86">SUM(E195,E198,E205,E207,E209,E214,E216)</f>
        <v>1892448.7</v>
      </c>
      <c r="F194" s="17">
        <f t="shared" si="86"/>
        <v>0</v>
      </c>
      <c r="G194" s="17">
        <f t="shared" si="86"/>
        <v>1892448.7</v>
      </c>
      <c r="H194" s="17">
        <f t="shared" si="86"/>
        <v>0</v>
      </c>
      <c r="I194" s="17">
        <f t="shared" si="86"/>
        <v>451</v>
      </c>
      <c r="J194" s="17">
        <f t="shared" si="86"/>
        <v>0</v>
      </c>
      <c r="K194" s="17">
        <f t="shared" si="86"/>
        <v>20</v>
      </c>
      <c r="L194" s="17">
        <f t="shared" si="86"/>
        <v>209802</v>
      </c>
      <c r="M194" s="17">
        <f t="shared" si="86"/>
        <v>1391</v>
      </c>
      <c r="N194" s="17">
        <f t="shared" si="86"/>
        <v>0</v>
      </c>
      <c r="O194" s="17">
        <f t="shared" si="86"/>
        <v>2105</v>
      </c>
      <c r="P194" s="17">
        <f t="shared" si="86"/>
        <v>21514</v>
      </c>
      <c r="Q194" s="17">
        <f t="shared" si="86"/>
        <v>9500</v>
      </c>
      <c r="R194" s="17">
        <f t="shared" si="86"/>
        <v>0</v>
      </c>
      <c r="S194" s="17">
        <f t="shared" si="86"/>
        <v>3412</v>
      </c>
      <c r="T194" s="17">
        <f t="shared" si="86"/>
        <v>28234</v>
      </c>
      <c r="U194" s="17">
        <f t="shared" si="86"/>
        <v>76</v>
      </c>
      <c r="V194" s="17">
        <f t="shared" si="86"/>
        <v>55180</v>
      </c>
      <c r="W194" s="17">
        <f t="shared" si="86"/>
        <v>171</v>
      </c>
      <c r="X194" s="17">
        <f t="shared" si="86"/>
        <v>90</v>
      </c>
      <c r="Y194" s="17">
        <f t="shared" si="86"/>
        <v>500</v>
      </c>
      <c r="Z194" s="17">
        <f t="shared" si="86"/>
        <v>490.9</v>
      </c>
      <c r="AA194" s="17">
        <f t="shared" si="86"/>
        <v>46.3</v>
      </c>
      <c r="AB194" s="17">
        <f t="shared" si="86"/>
        <v>34</v>
      </c>
      <c r="AC194" s="17">
        <f t="shared" si="86"/>
        <v>19581</v>
      </c>
      <c r="AD194" s="17">
        <f t="shared" si="86"/>
        <v>79864.600000000006</v>
      </c>
      <c r="AE194" s="17">
        <f t="shared" si="86"/>
        <v>703</v>
      </c>
      <c r="AF194" s="17">
        <f t="shared" si="86"/>
        <v>410</v>
      </c>
      <c r="AG194" s="17">
        <f t="shared" si="86"/>
        <v>22076.5</v>
      </c>
      <c r="AH194" s="17">
        <f t="shared" si="86"/>
        <v>4568.6000000000004</v>
      </c>
      <c r="AI194" s="17">
        <f t="shared" si="86"/>
        <v>0</v>
      </c>
      <c r="AJ194" s="17">
        <f t="shared" si="86"/>
        <v>0</v>
      </c>
      <c r="AK194" s="17">
        <f t="shared" si="86"/>
        <v>50</v>
      </c>
      <c r="AL194" s="17">
        <f t="shared" si="86"/>
        <v>700</v>
      </c>
      <c r="AM194" s="17">
        <f t="shared" si="86"/>
        <v>12</v>
      </c>
      <c r="AN194" s="17">
        <f t="shared" si="86"/>
        <v>0</v>
      </c>
      <c r="AO194" s="17">
        <f t="shared" si="86"/>
        <v>0</v>
      </c>
      <c r="AP194" s="17">
        <f t="shared" si="86"/>
        <v>21764</v>
      </c>
      <c r="AQ194" s="17">
        <f t="shared" si="86"/>
        <v>26900</v>
      </c>
      <c r="AR194" s="17">
        <f t="shared" si="86"/>
        <v>10109</v>
      </c>
      <c r="AS194" s="17">
        <f t="shared" si="86"/>
        <v>50</v>
      </c>
      <c r="AT194" s="17">
        <f t="shared" si="86"/>
        <v>9</v>
      </c>
      <c r="AU194" s="17">
        <f t="shared" si="86"/>
        <v>19384.8</v>
      </c>
      <c r="AV194" s="17">
        <f t="shared" si="86"/>
        <v>0</v>
      </c>
      <c r="AW194" s="17">
        <f t="shared" si="86"/>
        <v>12312</v>
      </c>
      <c r="AX194" s="17">
        <f t="shared" si="86"/>
        <v>817</v>
      </c>
      <c r="AY194" s="17">
        <f t="shared" si="86"/>
        <v>1340120</v>
      </c>
    </row>
    <row r="195" spans="1:51" x14ac:dyDescent="0.25">
      <c r="A195" s="9"/>
      <c r="B195" s="9">
        <v>6501</v>
      </c>
      <c r="C195" s="9"/>
      <c r="D195" s="218" t="s">
        <v>517</v>
      </c>
      <c r="E195" s="10">
        <v>1086268</v>
      </c>
      <c r="F195" s="10">
        <f>SUM(F196:F197)</f>
        <v>0</v>
      </c>
      <c r="G195" s="10">
        <v>1086268</v>
      </c>
      <c r="H195" s="10">
        <f t="shared" ref="H195:AX195" si="87">SUM(H196:H197)</f>
        <v>0</v>
      </c>
      <c r="I195" s="10">
        <f t="shared" si="87"/>
        <v>0</v>
      </c>
      <c r="J195" s="10">
        <f t="shared" si="87"/>
        <v>0</v>
      </c>
      <c r="K195" s="10">
        <f t="shared" si="87"/>
        <v>0</v>
      </c>
      <c r="L195" s="10">
        <f t="shared" si="87"/>
        <v>0</v>
      </c>
      <c r="M195" s="10">
        <f t="shared" si="87"/>
        <v>0</v>
      </c>
      <c r="N195" s="10">
        <f t="shared" si="87"/>
        <v>0</v>
      </c>
      <c r="O195" s="10">
        <f t="shared" si="87"/>
        <v>0</v>
      </c>
      <c r="P195" s="10">
        <f t="shared" si="87"/>
        <v>0</v>
      </c>
      <c r="Q195" s="10">
        <f t="shared" si="87"/>
        <v>0</v>
      </c>
      <c r="R195" s="10">
        <f t="shared" si="87"/>
        <v>0</v>
      </c>
      <c r="S195" s="10">
        <f t="shared" si="87"/>
        <v>0</v>
      </c>
      <c r="T195" s="10">
        <f t="shared" si="87"/>
        <v>0</v>
      </c>
      <c r="U195" s="10">
        <f t="shared" si="87"/>
        <v>0</v>
      </c>
      <c r="V195" s="10">
        <f t="shared" si="87"/>
        <v>0</v>
      </c>
      <c r="W195" s="10">
        <f t="shared" si="87"/>
        <v>0</v>
      </c>
      <c r="X195" s="10">
        <f t="shared" si="87"/>
        <v>0</v>
      </c>
      <c r="Y195" s="10">
        <f t="shared" si="87"/>
        <v>0</v>
      </c>
      <c r="Z195" s="10">
        <f t="shared" si="87"/>
        <v>0</v>
      </c>
      <c r="AA195" s="10">
        <f t="shared" si="87"/>
        <v>0</v>
      </c>
      <c r="AB195" s="10">
        <f t="shared" si="87"/>
        <v>0</v>
      </c>
      <c r="AC195" s="10">
        <f t="shared" si="87"/>
        <v>0</v>
      </c>
      <c r="AD195" s="10">
        <f t="shared" si="87"/>
        <v>0</v>
      </c>
      <c r="AE195" s="10">
        <f t="shared" si="87"/>
        <v>400</v>
      </c>
      <c r="AF195" s="10">
        <f t="shared" si="87"/>
        <v>410</v>
      </c>
      <c r="AG195" s="10">
        <f t="shared" si="87"/>
        <v>0</v>
      </c>
      <c r="AH195" s="10">
        <f t="shared" si="87"/>
        <v>0</v>
      </c>
      <c r="AI195" s="10">
        <f t="shared" si="87"/>
        <v>0</v>
      </c>
      <c r="AJ195" s="10">
        <f t="shared" si="87"/>
        <v>0</v>
      </c>
      <c r="AK195" s="10">
        <f t="shared" si="87"/>
        <v>0</v>
      </c>
      <c r="AL195" s="10">
        <f t="shared" si="87"/>
        <v>0</v>
      </c>
      <c r="AM195" s="10">
        <f t="shared" si="87"/>
        <v>0</v>
      </c>
      <c r="AN195" s="10">
        <f t="shared" si="87"/>
        <v>0</v>
      </c>
      <c r="AO195" s="10">
        <f t="shared" si="87"/>
        <v>0</v>
      </c>
      <c r="AP195" s="10">
        <f t="shared" si="87"/>
        <v>0</v>
      </c>
      <c r="AQ195" s="10">
        <f t="shared" si="87"/>
        <v>0</v>
      </c>
      <c r="AR195" s="10">
        <f t="shared" si="87"/>
        <v>0</v>
      </c>
      <c r="AS195" s="10">
        <f t="shared" si="87"/>
        <v>0</v>
      </c>
      <c r="AT195" s="10">
        <f t="shared" si="87"/>
        <v>0</v>
      </c>
      <c r="AU195" s="10">
        <f t="shared" si="87"/>
        <v>0</v>
      </c>
      <c r="AV195" s="10">
        <f t="shared" si="87"/>
        <v>0</v>
      </c>
      <c r="AW195" s="10">
        <f t="shared" si="87"/>
        <v>0</v>
      </c>
      <c r="AX195" s="10">
        <f t="shared" si="87"/>
        <v>0</v>
      </c>
      <c r="AY195" s="10">
        <v>1085458</v>
      </c>
    </row>
    <row r="196" spans="1:51" x14ac:dyDescent="0.25">
      <c r="A196" s="9"/>
      <c r="B196" s="9"/>
      <c r="C196" s="9">
        <v>65012</v>
      </c>
      <c r="D196" s="217" t="s">
        <v>582</v>
      </c>
      <c r="E196" s="10">
        <v>410</v>
      </c>
      <c r="F196" s="10"/>
      <c r="G196" s="10">
        <v>410</v>
      </c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>
        <v>410</v>
      </c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x14ac:dyDescent="0.25">
      <c r="A197" s="9"/>
      <c r="B197" s="9"/>
      <c r="C197" s="9">
        <v>65013</v>
      </c>
      <c r="D197" s="217" t="s">
        <v>518</v>
      </c>
      <c r="E197" s="10">
        <v>400</v>
      </c>
      <c r="F197" s="10"/>
      <c r="G197" s="10">
        <v>7455</v>
      </c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>
        <v>400</v>
      </c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</row>
    <row r="198" spans="1:51" x14ac:dyDescent="0.25">
      <c r="A198" s="9"/>
      <c r="B198" s="9">
        <v>6502</v>
      </c>
      <c r="C198" s="9"/>
      <c r="D198" s="218" t="s">
        <v>519</v>
      </c>
      <c r="E198" s="10">
        <f t="shared" ref="E198:AY198" si="88">SUM(E199:E204)</f>
        <v>116356</v>
      </c>
      <c r="F198" s="10">
        <f t="shared" si="88"/>
        <v>0</v>
      </c>
      <c r="G198" s="10">
        <f t="shared" si="88"/>
        <v>116356</v>
      </c>
      <c r="H198" s="10">
        <f t="shared" si="88"/>
        <v>0</v>
      </c>
      <c r="I198" s="10">
        <f t="shared" si="88"/>
        <v>0</v>
      </c>
      <c r="J198" s="10">
        <f t="shared" si="88"/>
        <v>0</v>
      </c>
      <c r="K198" s="10">
        <f t="shared" si="88"/>
        <v>0</v>
      </c>
      <c r="L198" s="10">
        <f t="shared" si="88"/>
        <v>61357</v>
      </c>
      <c r="M198" s="10">
        <f t="shared" si="88"/>
        <v>0</v>
      </c>
      <c r="N198" s="10">
        <f t="shared" si="88"/>
        <v>0</v>
      </c>
      <c r="O198" s="10">
        <f t="shared" si="88"/>
        <v>1600</v>
      </c>
      <c r="P198" s="10">
        <f t="shared" si="88"/>
        <v>20394</v>
      </c>
      <c r="Q198" s="10">
        <f t="shared" si="88"/>
        <v>9500</v>
      </c>
      <c r="R198" s="10">
        <f t="shared" si="88"/>
        <v>0</v>
      </c>
      <c r="S198" s="10">
        <f t="shared" si="88"/>
        <v>1440</v>
      </c>
      <c r="T198" s="10">
        <f t="shared" si="88"/>
        <v>0</v>
      </c>
      <c r="U198" s="10">
        <f t="shared" si="88"/>
        <v>0</v>
      </c>
      <c r="V198" s="10">
        <f t="shared" si="88"/>
        <v>0</v>
      </c>
      <c r="W198" s="10">
        <f t="shared" si="88"/>
        <v>0</v>
      </c>
      <c r="X198" s="10">
        <f t="shared" si="88"/>
        <v>0</v>
      </c>
      <c r="Y198" s="10">
        <f t="shared" si="88"/>
        <v>0</v>
      </c>
      <c r="Z198" s="10">
        <f t="shared" si="88"/>
        <v>0</v>
      </c>
      <c r="AA198" s="10">
        <f t="shared" si="88"/>
        <v>0</v>
      </c>
      <c r="AB198" s="10">
        <f t="shared" si="88"/>
        <v>0</v>
      </c>
      <c r="AC198" s="10">
        <f t="shared" si="88"/>
        <v>560</v>
      </c>
      <c r="AD198" s="10">
        <f t="shared" si="88"/>
        <v>1130</v>
      </c>
      <c r="AE198" s="10">
        <f t="shared" si="88"/>
        <v>0</v>
      </c>
      <c r="AF198" s="10">
        <f t="shared" si="88"/>
        <v>0</v>
      </c>
      <c r="AG198" s="10">
        <f t="shared" si="88"/>
        <v>0</v>
      </c>
      <c r="AH198" s="10">
        <f t="shared" si="88"/>
        <v>0</v>
      </c>
      <c r="AI198" s="10">
        <f t="shared" si="88"/>
        <v>0</v>
      </c>
      <c r="AJ198" s="10">
        <f t="shared" si="88"/>
        <v>0</v>
      </c>
      <c r="AK198" s="10">
        <f t="shared" si="88"/>
        <v>0</v>
      </c>
      <c r="AL198" s="10">
        <f t="shared" si="88"/>
        <v>700</v>
      </c>
      <c r="AM198" s="10">
        <f t="shared" si="88"/>
        <v>0</v>
      </c>
      <c r="AN198" s="10">
        <f t="shared" si="88"/>
        <v>0</v>
      </c>
      <c r="AO198" s="10">
        <f t="shared" si="88"/>
        <v>0</v>
      </c>
      <c r="AP198" s="10">
        <f t="shared" si="88"/>
        <v>0</v>
      </c>
      <c r="AQ198" s="10">
        <f t="shared" si="88"/>
        <v>2200</v>
      </c>
      <c r="AR198" s="10">
        <f t="shared" si="88"/>
        <v>6800</v>
      </c>
      <c r="AS198" s="10">
        <f t="shared" si="88"/>
        <v>0</v>
      </c>
      <c r="AT198" s="10">
        <f t="shared" si="88"/>
        <v>0</v>
      </c>
      <c r="AU198" s="10">
        <f t="shared" si="88"/>
        <v>5300</v>
      </c>
      <c r="AV198" s="10">
        <f t="shared" si="88"/>
        <v>0</v>
      </c>
      <c r="AW198" s="10">
        <f t="shared" si="88"/>
        <v>5375</v>
      </c>
      <c r="AX198" s="10">
        <f t="shared" si="88"/>
        <v>0</v>
      </c>
      <c r="AY198" s="10">
        <f t="shared" si="88"/>
        <v>0</v>
      </c>
    </row>
    <row r="199" spans="1:51" x14ac:dyDescent="0.25">
      <c r="A199" s="9"/>
      <c r="B199" s="9"/>
      <c r="C199" s="9">
        <v>65021</v>
      </c>
      <c r="D199" s="217" t="s">
        <v>520</v>
      </c>
      <c r="E199" s="10">
        <v>2660</v>
      </c>
      <c r="F199" s="10"/>
      <c r="G199" s="10">
        <v>2660</v>
      </c>
      <c r="H199" s="10"/>
      <c r="I199" s="10"/>
      <c r="J199" s="10"/>
      <c r="K199" s="10"/>
      <c r="L199" s="10">
        <v>2100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>
        <v>560</v>
      </c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x14ac:dyDescent="0.25">
      <c r="A200" s="9"/>
      <c r="B200" s="9"/>
      <c r="C200" s="9">
        <v>65022</v>
      </c>
      <c r="D200" s="217" t="s">
        <v>521</v>
      </c>
      <c r="E200" s="10">
        <v>13490</v>
      </c>
      <c r="F200" s="10"/>
      <c r="G200" s="10">
        <v>13490</v>
      </c>
      <c r="H200" s="10"/>
      <c r="I200" s="10"/>
      <c r="J200" s="10"/>
      <c r="K200" s="10"/>
      <c r="L200" s="10">
        <v>3750</v>
      </c>
      <c r="M200" s="10"/>
      <c r="N200" s="10"/>
      <c r="O200" s="10">
        <v>1600</v>
      </c>
      <c r="P200" s="10"/>
      <c r="Q200" s="10"/>
      <c r="R200" s="10"/>
      <c r="S200" s="10">
        <v>1440</v>
      </c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>
        <v>2200</v>
      </c>
      <c r="AR200" s="10"/>
      <c r="AS200" s="10"/>
      <c r="AT200" s="10"/>
      <c r="AU200" s="10">
        <v>4500</v>
      </c>
      <c r="AV200" s="10"/>
      <c r="AW200" s="10"/>
      <c r="AX200" s="10"/>
      <c r="AY200" s="10"/>
    </row>
    <row r="201" spans="1:51" x14ac:dyDescent="0.25">
      <c r="A201" s="9"/>
      <c r="B201" s="9"/>
      <c r="C201" s="9">
        <v>65024</v>
      </c>
      <c r="D201" s="217" t="s">
        <v>523</v>
      </c>
      <c r="E201" s="10">
        <v>79361</v>
      </c>
      <c r="F201" s="10"/>
      <c r="G201" s="10">
        <v>79361</v>
      </c>
      <c r="H201" s="10"/>
      <c r="I201" s="10"/>
      <c r="J201" s="10"/>
      <c r="K201" s="10"/>
      <c r="L201" s="10">
        <v>49467</v>
      </c>
      <c r="M201" s="10"/>
      <c r="N201" s="10"/>
      <c r="O201" s="10"/>
      <c r="P201" s="10">
        <v>20394</v>
      </c>
      <c r="Q201" s="10">
        <v>9500</v>
      </c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x14ac:dyDescent="0.25">
      <c r="A202" s="9"/>
      <c r="B202" s="9"/>
      <c r="C202" s="9">
        <v>65025</v>
      </c>
      <c r="D202" s="217" t="s">
        <v>524</v>
      </c>
      <c r="E202" s="10">
        <v>2320</v>
      </c>
      <c r="F202" s="10"/>
      <c r="G202" s="10">
        <v>2320</v>
      </c>
      <c r="H202" s="10"/>
      <c r="I202" s="10"/>
      <c r="J202" s="10"/>
      <c r="K202" s="10"/>
      <c r="L202" s="10">
        <v>1190</v>
      </c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>
        <v>1130</v>
      </c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</row>
    <row r="203" spans="1:51" x14ac:dyDescent="0.25">
      <c r="A203" s="9"/>
      <c r="B203" s="9"/>
      <c r="C203" s="9">
        <v>65026</v>
      </c>
      <c r="D203" s="217" t="s">
        <v>525</v>
      </c>
      <c r="E203" s="10">
        <v>16475</v>
      </c>
      <c r="F203" s="10"/>
      <c r="G203" s="10">
        <v>16475</v>
      </c>
      <c r="H203" s="10"/>
      <c r="I203" s="10"/>
      <c r="J203" s="10"/>
      <c r="K203" s="10"/>
      <c r="L203" s="10">
        <v>3500</v>
      </c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>
        <v>6800</v>
      </c>
      <c r="AS203" s="10"/>
      <c r="AT203" s="10"/>
      <c r="AU203" s="10">
        <v>800</v>
      </c>
      <c r="AV203" s="10"/>
      <c r="AW203" s="10">
        <v>5375</v>
      </c>
      <c r="AX203" s="10"/>
      <c r="AY203" s="10"/>
    </row>
    <row r="204" spans="1:51" x14ac:dyDescent="0.25">
      <c r="A204" s="9"/>
      <c r="B204" s="9"/>
      <c r="C204" s="9">
        <v>65027</v>
      </c>
      <c r="D204" s="217" t="s">
        <v>526</v>
      </c>
      <c r="E204" s="10">
        <v>2050</v>
      </c>
      <c r="F204" s="10"/>
      <c r="G204" s="10">
        <v>2050</v>
      </c>
      <c r="H204" s="10"/>
      <c r="I204" s="10"/>
      <c r="J204" s="10"/>
      <c r="K204" s="10"/>
      <c r="L204" s="10">
        <v>1350</v>
      </c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>
        <v>700</v>
      </c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</row>
    <row r="205" spans="1:51" x14ac:dyDescent="0.25">
      <c r="A205" s="9"/>
      <c r="B205" s="9">
        <v>6503</v>
      </c>
      <c r="C205" s="9"/>
      <c r="D205" s="218" t="s">
        <v>528</v>
      </c>
      <c r="E205" s="10">
        <f>SUM(E206:E206)</f>
        <v>230342.7</v>
      </c>
      <c r="F205" s="10">
        <f t="shared" ref="F205:AY205" si="89">SUM(F206:F206)</f>
        <v>0</v>
      </c>
      <c r="G205" s="10">
        <f t="shared" si="89"/>
        <v>230342.7</v>
      </c>
      <c r="H205" s="10">
        <f t="shared" si="89"/>
        <v>0</v>
      </c>
      <c r="I205" s="10">
        <f t="shared" si="89"/>
        <v>0</v>
      </c>
      <c r="J205" s="10">
        <f t="shared" si="89"/>
        <v>0</v>
      </c>
      <c r="K205" s="10">
        <f t="shared" si="89"/>
        <v>0</v>
      </c>
      <c r="L205" s="10">
        <f t="shared" si="89"/>
        <v>12757</v>
      </c>
      <c r="M205" s="10">
        <f t="shared" si="89"/>
        <v>0</v>
      </c>
      <c r="N205" s="10">
        <f t="shared" si="89"/>
        <v>0</v>
      </c>
      <c r="O205" s="10">
        <f t="shared" si="89"/>
        <v>0</v>
      </c>
      <c r="P205" s="10">
        <f t="shared" si="89"/>
        <v>0</v>
      </c>
      <c r="Q205" s="10">
        <f t="shared" si="89"/>
        <v>0</v>
      </c>
      <c r="R205" s="10">
        <f t="shared" si="89"/>
        <v>0</v>
      </c>
      <c r="S205" s="10">
        <f t="shared" si="89"/>
        <v>0</v>
      </c>
      <c r="T205" s="10">
        <f t="shared" si="89"/>
        <v>0</v>
      </c>
      <c r="U205" s="10">
        <f t="shared" si="89"/>
        <v>0</v>
      </c>
      <c r="V205" s="10">
        <f t="shared" si="89"/>
        <v>54905</v>
      </c>
      <c r="W205" s="10">
        <f t="shared" si="89"/>
        <v>0</v>
      </c>
      <c r="X205" s="10">
        <f t="shared" si="89"/>
        <v>0</v>
      </c>
      <c r="Y205" s="10">
        <f t="shared" si="89"/>
        <v>0</v>
      </c>
      <c r="Z205" s="10">
        <f t="shared" si="89"/>
        <v>0</v>
      </c>
      <c r="AA205" s="10">
        <f t="shared" si="89"/>
        <v>0</v>
      </c>
      <c r="AB205" s="10">
        <f t="shared" si="89"/>
        <v>0</v>
      </c>
      <c r="AC205" s="10">
        <f t="shared" si="89"/>
        <v>18124</v>
      </c>
      <c r="AD205" s="10">
        <f t="shared" si="89"/>
        <v>78717.600000000006</v>
      </c>
      <c r="AE205" s="10">
        <f t="shared" si="89"/>
        <v>0</v>
      </c>
      <c r="AF205" s="10">
        <f t="shared" si="89"/>
        <v>0</v>
      </c>
      <c r="AG205" s="10">
        <f t="shared" si="89"/>
        <v>22035</v>
      </c>
      <c r="AH205" s="10">
        <f t="shared" si="89"/>
        <v>3773.3</v>
      </c>
      <c r="AI205" s="10">
        <f t="shared" si="89"/>
        <v>0</v>
      </c>
      <c r="AJ205" s="10">
        <f t="shared" si="89"/>
        <v>0</v>
      </c>
      <c r="AK205" s="10">
        <f t="shared" si="89"/>
        <v>0</v>
      </c>
      <c r="AL205" s="10">
        <f t="shared" si="89"/>
        <v>0</v>
      </c>
      <c r="AM205" s="10">
        <f t="shared" si="89"/>
        <v>0</v>
      </c>
      <c r="AN205" s="10">
        <f t="shared" si="89"/>
        <v>0</v>
      </c>
      <c r="AO205" s="10">
        <f t="shared" si="89"/>
        <v>0</v>
      </c>
      <c r="AP205" s="10">
        <f t="shared" si="89"/>
        <v>20859</v>
      </c>
      <c r="AQ205" s="10">
        <f t="shared" si="89"/>
        <v>0</v>
      </c>
      <c r="AR205" s="10">
        <f t="shared" si="89"/>
        <v>0</v>
      </c>
      <c r="AS205" s="10">
        <f t="shared" si="89"/>
        <v>0</v>
      </c>
      <c r="AT205" s="10">
        <f t="shared" si="89"/>
        <v>0</v>
      </c>
      <c r="AU205" s="10">
        <f t="shared" si="89"/>
        <v>12234.8</v>
      </c>
      <c r="AV205" s="10">
        <f t="shared" si="89"/>
        <v>0</v>
      </c>
      <c r="AW205" s="10">
        <f t="shared" si="89"/>
        <v>6937</v>
      </c>
      <c r="AX205" s="10">
        <f t="shared" si="89"/>
        <v>0</v>
      </c>
      <c r="AY205" s="10">
        <f t="shared" si="89"/>
        <v>0</v>
      </c>
    </row>
    <row r="206" spans="1:51" x14ac:dyDescent="0.25">
      <c r="A206" s="9"/>
      <c r="B206" s="9"/>
      <c r="C206" s="9">
        <v>65031</v>
      </c>
      <c r="D206" s="217" t="s">
        <v>528</v>
      </c>
      <c r="E206" s="10">
        <v>230342.7</v>
      </c>
      <c r="F206" s="10"/>
      <c r="G206" s="10">
        <v>230342.7</v>
      </c>
      <c r="H206" s="10"/>
      <c r="I206" s="10"/>
      <c r="J206" s="10"/>
      <c r="K206" s="10"/>
      <c r="L206" s="10">
        <v>12757</v>
      </c>
      <c r="M206" s="10"/>
      <c r="N206" s="10"/>
      <c r="O206" s="10"/>
      <c r="P206" s="10"/>
      <c r="Q206" s="10"/>
      <c r="R206" s="10"/>
      <c r="S206" s="10"/>
      <c r="T206" s="10"/>
      <c r="U206" s="10"/>
      <c r="V206" s="10">
        <v>54905</v>
      </c>
      <c r="W206" s="10"/>
      <c r="X206" s="10"/>
      <c r="Y206" s="10"/>
      <c r="Z206" s="10"/>
      <c r="AA206" s="10"/>
      <c r="AB206" s="10"/>
      <c r="AC206" s="10">
        <v>18124</v>
      </c>
      <c r="AD206" s="10">
        <v>78717.600000000006</v>
      </c>
      <c r="AE206" s="10"/>
      <c r="AF206" s="10"/>
      <c r="AG206" s="10">
        <v>22035</v>
      </c>
      <c r="AH206" s="10">
        <v>3773.3</v>
      </c>
      <c r="AI206" s="10"/>
      <c r="AJ206" s="10"/>
      <c r="AK206" s="10"/>
      <c r="AL206" s="10"/>
      <c r="AM206" s="10"/>
      <c r="AN206" s="10"/>
      <c r="AO206" s="10"/>
      <c r="AP206" s="10">
        <v>20859</v>
      </c>
      <c r="AQ206" s="10"/>
      <c r="AR206" s="10"/>
      <c r="AS206" s="10"/>
      <c r="AT206" s="10"/>
      <c r="AU206" s="10">
        <v>12234.8</v>
      </c>
      <c r="AV206" s="10"/>
      <c r="AW206" s="10">
        <v>6937</v>
      </c>
      <c r="AX206" s="10"/>
      <c r="AY206" s="10"/>
    </row>
    <row r="207" spans="1:51" x14ac:dyDescent="0.25">
      <c r="A207" s="9"/>
      <c r="B207" s="9">
        <v>6504</v>
      </c>
      <c r="C207" s="9"/>
      <c r="D207" s="227" t="s">
        <v>529</v>
      </c>
      <c r="E207" s="10">
        <f>SUM(E208:E208)</f>
        <v>11000</v>
      </c>
      <c r="F207" s="10">
        <f t="shared" ref="F207:AY207" si="90">SUM(F208:F208)</f>
        <v>0</v>
      </c>
      <c r="G207" s="10">
        <f t="shared" si="90"/>
        <v>11000</v>
      </c>
      <c r="H207" s="10">
        <f t="shared" si="90"/>
        <v>0</v>
      </c>
      <c r="I207" s="10">
        <f t="shared" si="90"/>
        <v>0</v>
      </c>
      <c r="J207" s="10">
        <f t="shared" si="90"/>
        <v>0</v>
      </c>
      <c r="K207" s="10">
        <f t="shared" si="90"/>
        <v>0</v>
      </c>
      <c r="L207" s="10">
        <f t="shared" si="90"/>
        <v>0</v>
      </c>
      <c r="M207" s="10">
        <f t="shared" si="90"/>
        <v>0</v>
      </c>
      <c r="N207" s="10">
        <f t="shared" si="90"/>
        <v>0</v>
      </c>
      <c r="O207" s="10">
        <f t="shared" si="90"/>
        <v>0</v>
      </c>
      <c r="P207" s="10">
        <f t="shared" si="90"/>
        <v>0</v>
      </c>
      <c r="Q207" s="10">
        <f t="shared" si="90"/>
        <v>0</v>
      </c>
      <c r="R207" s="10">
        <f t="shared" si="90"/>
        <v>0</v>
      </c>
      <c r="S207" s="10">
        <f t="shared" si="90"/>
        <v>0</v>
      </c>
      <c r="T207" s="10">
        <f t="shared" si="90"/>
        <v>11000</v>
      </c>
      <c r="U207" s="10">
        <f t="shared" si="90"/>
        <v>0</v>
      </c>
      <c r="V207" s="10">
        <f t="shared" si="90"/>
        <v>0</v>
      </c>
      <c r="W207" s="10">
        <f t="shared" si="90"/>
        <v>0</v>
      </c>
      <c r="X207" s="10">
        <f t="shared" si="90"/>
        <v>0</v>
      </c>
      <c r="Y207" s="10">
        <f t="shared" si="90"/>
        <v>0</v>
      </c>
      <c r="Z207" s="10">
        <f t="shared" si="90"/>
        <v>0</v>
      </c>
      <c r="AA207" s="10">
        <f t="shared" si="90"/>
        <v>0</v>
      </c>
      <c r="AB207" s="10">
        <f t="shared" si="90"/>
        <v>0</v>
      </c>
      <c r="AC207" s="10">
        <f t="shared" si="90"/>
        <v>0</v>
      </c>
      <c r="AD207" s="10">
        <f t="shared" si="90"/>
        <v>0</v>
      </c>
      <c r="AE207" s="10">
        <f t="shared" si="90"/>
        <v>0</v>
      </c>
      <c r="AF207" s="10">
        <f t="shared" si="90"/>
        <v>0</v>
      </c>
      <c r="AG207" s="10">
        <f t="shared" si="90"/>
        <v>0</v>
      </c>
      <c r="AH207" s="10">
        <f t="shared" si="90"/>
        <v>0</v>
      </c>
      <c r="AI207" s="10">
        <f t="shared" si="90"/>
        <v>0</v>
      </c>
      <c r="AJ207" s="10">
        <f t="shared" si="90"/>
        <v>0</v>
      </c>
      <c r="AK207" s="10">
        <f t="shared" si="90"/>
        <v>0</v>
      </c>
      <c r="AL207" s="10">
        <f t="shared" si="90"/>
        <v>0</v>
      </c>
      <c r="AM207" s="10">
        <f t="shared" si="90"/>
        <v>0</v>
      </c>
      <c r="AN207" s="10">
        <f t="shared" si="90"/>
        <v>0</v>
      </c>
      <c r="AO207" s="10">
        <f t="shared" si="90"/>
        <v>0</v>
      </c>
      <c r="AP207" s="10">
        <f t="shared" si="90"/>
        <v>0</v>
      </c>
      <c r="AQ207" s="10">
        <f t="shared" si="90"/>
        <v>0</v>
      </c>
      <c r="AR207" s="10">
        <f t="shared" si="90"/>
        <v>0</v>
      </c>
      <c r="AS207" s="10">
        <f t="shared" si="90"/>
        <v>0</v>
      </c>
      <c r="AT207" s="10">
        <f t="shared" si="90"/>
        <v>0</v>
      </c>
      <c r="AU207" s="10">
        <f t="shared" si="90"/>
        <v>0</v>
      </c>
      <c r="AV207" s="10">
        <f t="shared" si="90"/>
        <v>0</v>
      </c>
      <c r="AW207" s="10">
        <f t="shared" si="90"/>
        <v>0</v>
      </c>
      <c r="AX207" s="10">
        <f t="shared" si="90"/>
        <v>0</v>
      </c>
      <c r="AY207" s="10">
        <f t="shared" si="90"/>
        <v>0</v>
      </c>
    </row>
    <row r="208" spans="1:51" x14ac:dyDescent="0.25">
      <c r="A208" s="9"/>
      <c r="B208" s="9"/>
      <c r="C208" s="9">
        <v>65041</v>
      </c>
      <c r="D208" s="217" t="s">
        <v>530</v>
      </c>
      <c r="E208" s="10">
        <v>11000</v>
      </c>
      <c r="F208" s="10"/>
      <c r="G208" s="10">
        <v>11000</v>
      </c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>
        <v>11000</v>
      </c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x14ac:dyDescent="0.25">
      <c r="A209" s="9"/>
      <c r="B209" s="9">
        <v>6506</v>
      </c>
      <c r="C209" s="9"/>
      <c r="D209" s="218" t="s">
        <v>531</v>
      </c>
      <c r="E209" s="10">
        <f>SUM(E210:E213)</f>
        <v>169116</v>
      </c>
      <c r="F209" s="10">
        <f t="shared" ref="F209:AY209" si="91">SUM(F210:F213)</f>
        <v>0</v>
      </c>
      <c r="G209" s="10">
        <f t="shared" si="91"/>
        <v>169116</v>
      </c>
      <c r="H209" s="10">
        <f t="shared" si="91"/>
        <v>0</v>
      </c>
      <c r="I209" s="10">
        <f t="shared" si="91"/>
        <v>451</v>
      </c>
      <c r="J209" s="10">
        <f t="shared" si="91"/>
        <v>0</v>
      </c>
      <c r="K209" s="10">
        <f t="shared" si="91"/>
        <v>16</v>
      </c>
      <c r="L209" s="10">
        <f t="shared" si="91"/>
        <v>135688</v>
      </c>
      <c r="M209" s="10">
        <f t="shared" si="91"/>
        <v>1391</v>
      </c>
      <c r="N209" s="10">
        <f t="shared" si="91"/>
        <v>0</v>
      </c>
      <c r="O209" s="10">
        <f t="shared" si="91"/>
        <v>505</v>
      </c>
      <c r="P209" s="10">
        <f t="shared" si="91"/>
        <v>1120</v>
      </c>
      <c r="Q209" s="10">
        <f t="shared" si="91"/>
        <v>0</v>
      </c>
      <c r="R209" s="10">
        <f t="shared" si="91"/>
        <v>0</v>
      </c>
      <c r="S209" s="10">
        <f t="shared" si="91"/>
        <v>1972</v>
      </c>
      <c r="T209" s="10">
        <f t="shared" si="91"/>
        <v>17234</v>
      </c>
      <c r="U209" s="10">
        <f t="shared" si="91"/>
        <v>76</v>
      </c>
      <c r="V209" s="10">
        <f t="shared" si="91"/>
        <v>275</v>
      </c>
      <c r="W209" s="10">
        <f t="shared" si="91"/>
        <v>171</v>
      </c>
      <c r="X209" s="10">
        <f t="shared" si="91"/>
        <v>90</v>
      </c>
      <c r="Y209" s="10">
        <f t="shared" si="91"/>
        <v>500</v>
      </c>
      <c r="Z209" s="10">
        <f t="shared" si="91"/>
        <v>490.9</v>
      </c>
      <c r="AA209" s="10">
        <f t="shared" si="91"/>
        <v>46.3</v>
      </c>
      <c r="AB209" s="10">
        <f t="shared" si="91"/>
        <v>34</v>
      </c>
      <c r="AC209" s="10">
        <f t="shared" si="91"/>
        <v>897</v>
      </c>
      <c r="AD209" s="10">
        <f t="shared" si="91"/>
        <v>17</v>
      </c>
      <c r="AE209" s="10">
        <f t="shared" si="91"/>
        <v>303</v>
      </c>
      <c r="AF209" s="10">
        <f t="shared" si="91"/>
        <v>0</v>
      </c>
      <c r="AG209" s="10">
        <f t="shared" si="91"/>
        <v>41.5</v>
      </c>
      <c r="AH209" s="10">
        <f t="shared" si="91"/>
        <v>795.3</v>
      </c>
      <c r="AI209" s="10">
        <f t="shared" si="91"/>
        <v>0</v>
      </c>
      <c r="AJ209" s="10">
        <f t="shared" si="91"/>
        <v>0</v>
      </c>
      <c r="AK209" s="10">
        <f t="shared" si="91"/>
        <v>50</v>
      </c>
      <c r="AL209" s="10">
        <f t="shared" si="91"/>
        <v>0</v>
      </c>
      <c r="AM209" s="10">
        <f t="shared" si="91"/>
        <v>12</v>
      </c>
      <c r="AN209" s="10">
        <f t="shared" si="91"/>
        <v>0</v>
      </c>
      <c r="AO209" s="10">
        <f t="shared" si="91"/>
        <v>0</v>
      </c>
      <c r="AP209" s="10">
        <f t="shared" si="91"/>
        <v>905</v>
      </c>
      <c r="AQ209" s="10">
        <f t="shared" si="91"/>
        <v>0</v>
      </c>
      <c r="AR209" s="10">
        <f t="shared" si="91"/>
        <v>3309</v>
      </c>
      <c r="AS209" s="10">
        <f t="shared" si="91"/>
        <v>50</v>
      </c>
      <c r="AT209" s="10">
        <f t="shared" si="91"/>
        <v>9</v>
      </c>
      <c r="AU209" s="10">
        <f t="shared" si="91"/>
        <v>1850</v>
      </c>
      <c r="AV209" s="10">
        <f t="shared" si="91"/>
        <v>0</v>
      </c>
      <c r="AW209" s="10">
        <f t="shared" si="91"/>
        <v>0</v>
      </c>
      <c r="AX209" s="10">
        <f t="shared" si="91"/>
        <v>817</v>
      </c>
      <c r="AY209" s="10">
        <f t="shared" si="91"/>
        <v>0</v>
      </c>
    </row>
    <row r="210" spans="1:51" x14ac:dyDescent="0.25">
      <c r="A210" s="9"/>
      <c r="B210" s="9"/>
      <c r="C210" s="9">
        <v>65061</v>
      </c>
      <c r="D210" s="214" t="s">
        <v>532</v>
      </c>
      <c r="E210" s="10">
        <v>136041.5</v>
      </c>
      <c r="F210" s="10"/>
      <c r="G210" s="10">
        <v>136041.5</v>
      </c>
      <c r="H210" s="10"/>
      <c r="I210" s="10"/>
      <c r="J210" s="10"/>
      <c r="K210" s="10"/>
      <c r="L210" s="10">
        <v>135000</v>
      </c>
      <c r="M210" s="10"/>
      <c r="N210" s="10"/>
      <c r="O210" s="10"/>
      <c r="P210" s="10"/>
      <c r="Q210" s="10"/>
      <c r="R210" s="10"/>
      <c r="S210" s="10">
        <v>1000</v>
      </c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>
        <v>41.5</v>
      </c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</row>
    <row r="211" spans="1:51" x14ac:dyDescent="0.25">
      <c r="A211" s="9"/>
      <c r="B211" s="9"/>
      <c r="C211" s="9">
        <v>65064</v>
      </c>
      <c r="D211" s="217" t="s">
        <v>533</v>
      </c>
      <c r="E211" s="10">
        <v>5</v>
      </c>
      <c r="F211" s="10"/>
      <c r="G211" s="10">
        <v>5</v>
      </c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>
        <v>5</v>
      </c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x14ac:dyDescent="0.25">
      <c r="A212" s="9"/>
      <c r="B212" s="9"/>
      <c r="C212" s="9">
        <v>65065</v>
      </c>
      <c r="D212" s="214" t="s">
        <v>534</v>
      </c>
      <c r="E212" s="10">
        <v>1158.5</v>
      </c>
      <c r="F212" s="10"/>
      <c r="G212" s="10">
        <v>1158.5</v>
      </c>
      <c r="H212" s="10"/>
      <c r="I212" s="10"/>
      <c r="J212" s="10"/>
      <c r="K212" s="10"/>
      <c r="L212" s="10"/>
      <c r="M212" s="10"/>
      <c r="N212" s="10"/>
      <c r="O212" s="10"/>
      <c r="P212" s="10">
        <v>208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>
        <v>4.5</v>
      </c>
      <c r="AB212" s="10"/>
      <c r="AC212" s="10">
        <v>146</v>
      </c>
      <c r="AD212" s="10"/>
      <c r="AE212" s="10"/>
      <c r="AF212" s="10"/>
      <c r="AG212" s="10"/>
      <c r="AH212" s="10">
        <v>420</v>
      </c>
      <c r="AI212" s="10"/>
      <c r="AJ212" s="10"/>
      <c r="AK212" s="10"/>
      <c r="AL212" s="10"/>
      <c r="AM212" s="10"/>
      <c r="AN212" s="10"/>
      <c r="AO212" s="10"/>
      <c r="AP212" s="10">
        <v>376</v>
      </c>
      <c r="AQ212" s="10"/>
      <c r="AR212" s="10"/>
      <c r="AS212" s="10"/>
      <c r="AT212" s="10"/>
      <c r="AU212" s="10"/>
      <c r="AV212" s="10"/>
      <c r="AW212" s="10"/>
      <c r="AX212" s="10">
        <v>4</v>
      </c>
      <c r="AY212" s="10"/>
    </row>
    <row r="213" spans="1:51" x14ac:dyDescent="0.25">
      <c r="A213" s="9"/>
      <c r="B213" s="9"/>
      <c r="C213" s="9">
        <v>65068</v>
      </c>
      <c r="D213" s="217" t="s">
        <v>535</v>
      </c>
      <c r="E213" s="10">
        <v>31911</v>
      </c>
      <c r="F213" s="10"/>
      <c r="G213" s="10">
        <v>31911</v>
      </c>
      <c r="H213" s="10"/>
      <c r="I213" s="10">
        <v>451</v>
      </c>
      <c r="J213" s="10"/>
      <c r="K213" s="10">
        <v>16</v>
      </c>
      <c r="L213" s="10">
        <v>688</v>
      </c>
      <c r="M213" s="10">
        <v>1391</v>
      </c>
      <c r="N213" s="10"/>
      <c r="O213" s="10">
        <v>505</v>
      </c>
      <c r="P213" s="10">
        <v>912</v>
      </c>
      <c r="Q213" s="10"/>
      <c r="R213" s="10"/>
      <c r="S213" s="10">
        <v>972</v>
      </c>
      <c r="T213" s="10">
        <v>17234</v>
      </c>
      <c r="U213" s="10">
        <v>76</v>
      </c>
      <c r="V213" s="10">
        <v>275</v>
      </c>
      <c r="W213" s="10">
        <v>171</v>
      </c>
      <c r="X213" s="10">
        <v>90</v>
      </c>
      <c r="Y213" s="10">
        <v>500</v>
      </c>
      <c r="Z213" s="10">
        <v>490.9</v>
      </c>
      <c r="AA213" s="10">
        <v>41.8</v>
      </c>
      <c r="AB213" s="10">
        <v>29</v>
      </c>
      <c r="AC213" s="10">
        <v>751</v>
      </c>
      <c r="AD213" s="10">
        <v>17</v>
      </c>
      <c r="AE213" s="10">
        <v>303</v>
      </c>
      <c r="AF213" s="10"/>
      <c r="AG213" s="10"/>
      <c r="AH213" s="10">
        <v>375.3</v>
      </c>
      <c r="AI213" s="10"/>
      <c r="AJ213" s="10"/>
      <c r="AK213" s="10">
        <v>50</v>
      </c>
      <c r="AL213" s="10"/>
      <c r="AM213" s="10">
        <v>12</v>
      </c>
      <c r="AN213" s="10"/>
      <c r="AO213" s="10"/>
      <c r="AP213" s="10">
        <v>529</v>
      </c>
      <c r="AQ213" s="10"/>
      <c r="AR213" s="10">
        <v>3309</v>
      </c>
      <c r="AS213" s="10">
        <v>50</v>
      </c>
      <c r="AT213" s="10">
        <v>9</v>
      </c>
      <c r="AU213" s="10">
        <v>1850</v>
      </c>
      <c r="AV213" s="10"/>
      <c r="AW213" s="10"/>
      <c r="AX213" s="10">
        <v>813</v>
      </c>
      <c r="AY213" s="10"/>
    </row>
    <row r="214" spans="1:51" x14ac:dyDescent="0.25">
      <c r="A214" s="9"/>
      <c r="B214" s="9">
        <v>6507</v>
      </c>
      <c r="C214" s="9"/>
      <c r="D214" s="218" t="s">
        <v>584</v>
      </c>
      <c r="E214" s="10">
        <f>SUM(F214:G214)</f>
        <v>279362</v>
      </c>
      <c r="F214" s="10"/>
      <c r="G214" s="10">
        <v>279362</v>
      </c>
      <c r="H214" s="10">
        <f>SUM(H215:H215)</f>
        <v>0</v>
      </c>
      <c r="I214" s="10">
        <f t="shared" ref="I214:AX214" si="92">SUM(I215:I215)</f>
        <v>0</v>
      </c>
      <c r="J214" s="10">
        <f t="shared" si="92"/>
        <v>0</v>
      </c>
      <c r="K214" s="10">
        <f t="shared" si="92"/>
        <v>0</v>
      </c>
      <c r="L214" s="10">
        <f t="shared" si="92"/>
        <v>0</v>
      </c>
      <c r="M214" s="10">
        <f t="shared" si="92"/>
        <v>0</v>
      </c>
      <c r="N214" s="10">
        <f t="shared" si="92"/>
        <v>0</v>
      </c>
      <c r="O214" s="10">
        <f t="shared" si="92"/>
        <v>0</v>
      </c>
      <c r="P214" s="10">
        <f t="shared" si="92"/>
        <v>0</v>
      </c>
      <c r="Q214" s="10">
        <f t="shared" si="92"/>
        <v>0</v>
      </c>
      <c r="R214" s="10">
        <f t="shared" si="92"/>
        <v>0</v>
      </c>
      <c r="S214" s="10">
        <f t="shared" si="92"/>
        <v>0</v>
      </c>
      <c r="T214" s="10">
        <f t="shared" si="92"/>
        <v>0</v>
      </c>
      <c r="U214" s="10">
        <f t="shared" si="92"/>
        <v>0</v>
      </c>
      <c r="V214" s="10">
        <f t="shared" si="92"/>
        <v>0</v>
      </c>
      <c r="W214" s="10">
        <f t="shared" si="92"/>
        <v>0</v>
      </c>
      <c r="X214" s="10">
        <f t="shared" si="92"/>
        <v>0</v>
      </c>
      <c r="Y214" s="10">
        <f t="shared" si="92"/>
        <v>0</v>
      </c>
      <c r="Z214" s="10">
        <f t="shared" si="92"/>
        <v>0</v>
      </c>
      <c r="AA214" s="10">
        <f t="shared" si="92"/>
        <v>0</v>
      </c>
      <c r="AB214" s="10">
        <f t="shared" si="92"/>
        <v>0</v>
      </c>
      <c r="AC214" s="10">
        <f t="shared" si="92"/>
        <v>0</v>
      </c>
      <c r="AD214" s="10">
        <f t="shared" si="92"/>
        <v>0</v>
      </c>
      <c r="AE214" s="10">
        <f t="shared" si="92"/>
        <v>0</v>
      </c>
      <c r="AF214" s="10">
        <f t="shared" si="92"/>
        <v>0</v>
      </c>
      <c r="AG214" s="10">
        <f t="shared" si="92"/>
        <v>0</v>
      </c>
      <c r="AH214" s="10">
        <f t="shared" si="92"/>
        <v>0</v>
      </c>
      <c r="AI214" s="10">
        <f t="shared" si="92"/>
        <v>0</v>
      </c>
      <c r="AJ214" s="10">
        <f t="shared" si="92"/>
        <v>0</v>
      </c>
      <c r="AK214" s="10">
        <f t="shared" si="92"/>
        <v>0</v>
      </c>
      <c r="AL214" s="10">
        <f t="shared" si="92"/>
        <v>0</v>
      </c>
      <c r="AM214" s="10">
        <f t="shared" si="92"/>
        <v>0</v>
      </c>
      <c r="AN214" s="10">
        <f t="shared" si="92"/>
        <v>0</v>
      </c>
      <c r="AO214" s="10">
        <f t="shared" si="92"/>
        <v>0</v>
      </c>
      <c r="AP214" s="10">
        <f t="shared" si="92"/>
        <v>0</v>
      </c>
      <c r="AQ214" s="10">
        <f t="shared" si="92"/>
        <v>24700</v>
      </c>
      <c r="AR214" s="10">
        <f t="shared" si="92"/>
        <v>0</v>
      </c>
      <c r="AS214" s="10">
        <f t="shared" si="92"/>
        <v>0</v>
      </c>
      <c r="AT214" s="10">
        <f t="shared" si="92"/>
        <v>0</v>
      </c>
      <c r="AU214" s="10">
        <f t="shared" si="92"/>
        <v>0</v>
      </c>
      <c r="AV214" s="10">
        <f t="shared" si="92"/>
        <v>0</v>
      </c>
      <c r="AW214" s="10">
        <f t="shared" si="92"/>
        <v>0</v>
      </c>
      <c r="AX214" s="10">
        <f t="shared" si="92"/>
        <v>0</v>
      </c>
      <c r="AY214" s="10">
        <v>254662</v>
      </c>
    </row>
    <row r="215" spans="1:51" x14ac:dyDescent="0.25">
      <c r="A215" s="9"/>
      <c r="B215" s="9"/>
      <c r="C215" s="9">
        <v>65072</v>
      </c>
      <c r="D215" s="217" t="s">
        <v>585</v>
      </c>
      <c r="E215" s="10">
        <v>24700</v>
      </c>
      <c r="F215" s="10"/>
      <c r="G215" s="10">
        <v>24700</v>
      </c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>
        <v>24700</v>
      </c>
      <c r="AR215" s="10"/>
      <c r="AS215" s="10"/>
      <c r="AT215" s="10"/>
      <c r="AU215" s="10"/>
      <c r="AV215" s="10"/>
      <c r="AW215" s="10"/>
      <c r="AX215" s="10"/>
      <c r="AY215" s="10"/>
    </row>
    <row r="216" spans="1:51" x14ac:dyDescent="0.25">
      <c r="A216" s="9"/>
      <c r="B216" s="9">
        <v>6598</v>
      </c>
      <c r="C216" s="9"/>
      <c r="D216" s="218" t="s">
        <v>527</v>
      </c>
      <c r="E216" s="10">
        <f>SUM(E217:E217)</f>
        <v>4</v>
      </c>
      <c r="F216" s="10">
        <f t="shared" ref="F216:AY216" si="93">SUM(F217:F217)</f>
        <v>0</v>
      </c>
      <c r="G216" s="10">
        <f t="shared" si="93"/>
        <v>4</v>
      </c>
      <c r="H216" s="10">
        <f t="shared" si="93"/>
        <v>0</v>
      </c>
      <c r="I216" s="10">
        <f t="shared" si="93"/>
        <v>0</v>
      </c>
      <c r="J216" s="10">
        <f t="shared" si="93"/>
        <v>0</v>
      </c>
      <c r="K216" s="10">
        <f t="shared" si="93"/>
        <v>4</v>
      </c>
      <c r="L216" s="10">
        <f t="shared" si="93"/>
        <v>0</v>
      </c>
      <c r="M216" s="10">
        <f t="shared" si="93"/>
        <v>0</v>
      </c>
      <c r="N216" s="10">
        <f t="shared" si="93"/>
        <v>0</v>
      </c>
      <c r="O216" s="10">
        <f t="shared" si="93"/>
        <v>0</v>
      </c>
      <c r="P216" s="10">
        <f t="shared" si="93"/>
        <v>0</v>
      </c>
      <c r="Q216" s="10">
        <f t="shared" si="93"/>
        <v>0</v>
      </c>
      <c r="R216" s="10">
        <f t="shared" si="93"/>
        <v>0</v>
      </c>
      <c r="S216" s="10">
        <f t="shared" si="93"/>
        <v>0</v>
      </c>
      <c r="T216" s="10">
        <f t="shared" si="93"/>
        <v>0</v>
      </c>
      <c r="U216" s="10">
        <f t="shared" si="93"/>
        <v>0</v>
      </c>
      <c r="V216" s="10">
        <f t="shared" si="93"/>
        <v>0</v>
      </c>
      <c r="W216" s="10">
        <f t="shared" si="93"/>
        <v>0</v>
      </c>
      <c r="X216" s="10">
        <f t="shared" si="93"/>
        <v>0</v>
      </c>
      <c r="Y216" s="10">
        <f t="shared" si="93"/>
        <v>0</v>
      </c>
      <c r="Z216" s="10">
        <f t="shared" si="93"/>
        <v>0</v>
      </c>
      <c r="AA216" s="10">
        <f t="shared" si="93"/>
        <v>0</v>
      </c>
      <c r="AB216" s="10">
        <f t="shared" si="93"/>
        <v>0</v>
      </c>
      <c r="AC216" s="10">
        <f t="shared" si="93"/>
        <v>0</v>
      </c>
      <c r="AD216" s="10">
        <f t="shared" si="93"/>
        <v>0</v>
      </c>
      <c r="AE216" s="10">
        <f t="shared" si="93"/>
        <v>0</v>
      </c>
      <c r="AF216" s="10">
        <f t="shared" si="93"/>
        <v>0</v>
      </c>
      <c r="AG216" s="10">
        <f t="shared" si="93"/>
        <v>0</v>
      </c>
      <c r="AH216" s="10">
        <f t="shared" si="93"/>
        <v>0</v>
      </c>
      <c r="AI216" s="10">
        <f t="shared" si="93"/>
        <v>0</v>
      </c>
      <c r="AJ216" s="10">
        <f t="shared" si="93"/>
        <v>0</v>
      </c>
      <c r="AK216" s="10">
        <f t="shared" si="93"/>
        <v>0</v>
      </c>
      <c r="AL216" s="10">
        <f t="shared" si="93"/>
        <v>0</v>
      </c>
      <c r="AM216" s="10">
        <f t="shared" si="93"/>
        <v>0</v>
      </c>
      <c r="AN216" s="10">
        <f t="shared" si="93"/>
        <v>0</v>
      </c>
      <c r="AO216" s="10">
        <f t="shared" si="93"/>
        <v>0</v>
      </c>
      <c r="AP216" s="10">
        <f t="shared" si="93"/>
        <v>0</v>
      </c>
      <c r="AQ216" s="10">
        <f t="shared" si="93"/>
        <v>0</v>
      </c>
      <c r="AR216" s="10">
        <f t="shared" si="93"/>
        <v>0</v>
      </c>
      <c r="AS216" s="10">
        <f t="shared" si="93"/>
        <v>0</v>
      </c>
      <c r="AT216" s="10">
        <f t="shared" si="93"/>
        <v>0</v>
      </c>
      <c r="AU216" s="10">
        <f t="shared" si="93"/>
        <v>0</v>
      </c>
      <c r="AV216" s="10">
        <f t="shared" si="93"/>
        <v>0</v>
      </c>
      <c r="AW216" s="10">
        <f t="shared" si="93"/>
        <v>0</v>
      </c>
      <c r="AX216" s="10">
        <f t="shared" si="93"/>
        <v>0</v>
      </c>
      <c r="AY216" s="10">
        <f t="shared" si="93"/>
        <v>0</v>
      </c>
    </row>
    <row r="217" spans="1:51" x14ac:dyDescent="0.25">
      <c r="A217" s="9"/>
      <c r="B217" s="9"/>
      <c r="C217" s="9">
        <v>65981</v>
      </c>
      <c r="D217" s="217" t="s">
        <v>527</v>
      </c>
      <c r="E217" s="10">
        <v>4</v>
      </c>
      <c r="F217" s="10"/>
      <c r="G217" s="10">
        <v>4</v>
      </c>
      <c r="H217" s="10"/>
      <c r="I217" s="10"/>
      <c r="J217" s="10"/>
      <c r="K217" s="10">
        <v>4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</row>
    <row r="218" spans="1:51" s="36" customFormat="1" x14ac:dyDescent="0.25">
      <c r="A218" s="97"/>
      <c r="B218" s="97"/>
      <c r="C218" s="97"/>
      <c r="D218" s="226" t="s">
        <v>536</v>
      </c>
      <c r="E218" s="17">
        <f>SUM(E219:E219)</f>
        <v>529959.60000000009</v>
      </c>
      <c r="F218" s="17">
        <f t="shared" ref="F218:AY218" si="94">SUM(F219:F219)</f>
        <v>1278.5999999999999</v>
      </c>
      <c r="G218" s="17">
        <f t="shared" si="94"/>
        <v>528681</v>
      </c>
      <c r="H218" s="17">
        <f t="shared" si="94"/>
        <v>120</v>
      </c>
      <c r="I218" s="17">
        <f t="shared" si="94"/>
        <v>116</v>
      </c>
      <c r="J218" s="17">
        <f t="shared" si="94"/>
        <v>100</v>
      </c>
      <c r="K218" s="17">
        <f t="shared" si="94"/>
        <v>22</v>
      </c>
      <c r="L218" s="17">
        <f t="shared" si="94"/>
        <v>150</v>
      </c>
      <c r="M218" s="17">
        <f t="shared" si="94"/>
        <v>14</v>
      </c>
      <c r="N218" s="17">
        <f t="shared" si="94"/>
        <v>18</v>
      </c>
      <c r="O218" s="17">
        <f t="shared" si="94"/>
        <v>0</v>
      </c>
      <c r="P218" s="17">
        <f t="shared" si="94"/>
        <v>0</v>
      </c>
      <c r="Q218" s="17">
        <f t="shared" si="94"/>
        <v>23</v>
      </c>
      <c r="R218" s="17">
        <f t="shared" si="94"/>
        <v>20</v>
      </c>
      <c r="S218" s="17">
        <f t="shared" si="94"/>
        <v>1293</v>
      </c>
      <c r="T218" s="17">
        <f t="shared" si="94"/>
        <v>524120</v>
      </c>
      <c r="U218" s="17">
        <f t="shared" si="94"/>
        <v>23</v>
      </c>
      <c r="V218" s="17">
        <f t="shared" si="94"/>
        <v>245</v>
      </c>
      <c r="W218" s="17">
        <f t="shared" si="94"/>
        <v>109</v>
      </c>
      <c r="X218" s="17">
        <f t="shared" si="94"/>
        <v>50</v>
      </c>
      <c r="Y218" s="17">
        <f t="shared" si="94"/>
        <v>79</v>
      </c>
      <c r="Z218" s="17">
        <f t="shared" si="94"/>
        <v>130</v>
      </c>
      <c r="AA218" s="17">
        <f>SUM(AA219:AA219)</f>
        <v>5.6999999999999993</v>
      </c>
      <c r="AB218" s="17">
        <f t="shared" si="94"/>
        <v>0</v>
      </c>
      <c r="AC218" s="17">
        <f t="shared" si="94"/>
        <v>288</v>
      </c>
      <c r="AD218" s="17">
        <f t="shared" si="94"/>
        <v>42.9</v>
      </c>
      <c r="AE218" s="17">
        <f t="shared" si="94"/>
        <v>80</v>
      </c>
      <c r="AF218" s="17">
        <f t="shared" si="94"/>
        <v>170</v>
      </c>
      <c r="AG218" s="17">
        <f t="shared" si="94"/>
        <v>40</v>
      </c>
      <c r="AH218" s="17">
        <f t="shared" si="94"/>
        <v>26.4</v>
      </c>
      <c r="AI218" s="17">
        <f t="shared" si="94"/>
        <v>10</v>
      </c>
      <c r="AJ218" s="17">
        <f t="shared" si="94"/>
        <v>41</v>
      </c>
      <c r="AK218" s="17">
        <f t="shared" si="94"/>
        <v>210</v>
      </c>
      <c r="AL218" s="17">
        <f t="shared" si="94"/>
        <v>30</v>
      </c>
      <c r="AM218" s="17">
        <f t="shared" si="94"/>
        <v>6</v>
      </c>
      <c r="AN218" s="17">
        <f t="shared" si="94"/>
        <v>7</v>
      </c>
      <c r="AO218" s="17">
        <f t="shared" si="94"/>
        <v>15</v>
      </c>
      <c r="AP218" s="17">
        <f t="shared" si="94"/>
        <v>15</v>
      </c>
      <c r="AQ218" s="17">
        <f t="shared" si="94"/>
        <v>25</v>
      </c>
      <c r="AR218" s="17">
        <f t="shared" si="94"/>
        <v>500</v>
      </c>
      <c r="AS218" s="17">
        <f t="shared" si="94"/>
        <v>183</v>
      </c>
      <c r="AT218" s="17">
        <f t="shared" si="94"/>
        <v>24</v>
      </c>
      <c r="AU218" s="17">
        <f t="shared" si="94"/>
        <v>60</v>
      </c>
      <c r="AV218" s="17">
        <f t="shared" si="94"/>
        <v>200</v>
      </c>
      <c r="AW218" s="17">
        <f t="shared" si="94"/>
        <v>20</v>
      </c>
      <c r="AX218" s="17">
        <f t="shared" si="94"/>
        <v>50</v>
      </c>
      <c r="AY218" s="17">
        <f t="shared" si="94"/>
        <v>0</v>
      </c>
    </row>
    <row r="219" spans="1:51" s="36" customFormat="1" x14ac:dyDescent="0.25">
      <c r="A219" s="56">
        <v>63</v>
      </c>
      <c r="B219" s="56"/>
      <c r="C219" s="56"/>
      <c r="D219" s="224" t="s">
        <v>541</v>
      </c>
      <c r="E219" s="17">
        <f t="shared" ref="E219:AY219" si="95">SUM(E220,E222,E225,E227,E229,E232)</f>
        <v>529959.60000000009</v>
      </c>
      <c r="F219" s="17">
        <f t="shared" si="95"/>
        <v>1278.5999999999999</v>
      </c>
      <c r="G219" s="17">
        <f t="shared" si="95"/>
        <v>528681</v>
      </c>
      <c r="H219" s="17">
        <f t="shared" si="95"/>
        <v>120</v>
      </c>
      <c r="I219" s="17">
        <f t="shared" si="95"/>
        <v>116</v>
      </c>
      <c r="J219" s="17">
        <f t="shared" si="95"/>
        <v>100</v>
      </c>
      <c r="K219" s="17">
        <f t="shared" si="95"/>
        <v>22</v>
      </c>
      <c r="L219" s="17">
        <f t="shared" si="95"/>
        <v>150</v>
      </c>
      <c r="M219" s="17">
        <f t="shared" si="95"/>
        <v>14</v>
      </c>
      <c r="N219" s="17">
        <f t="shared" si="95"/>
        <v>18</v>
      </c>
      <c r="O219" s="17">
        <f t="shared" si="95"/>
        <v>0</v>
      </c>
      <c r="P219" s="17">
        <f t="shared" si="95"/>
        <v>0</v>
      </c>
      <c r="Q219" s="17">
        <f t="shared" si="95"/>
        <v>23</v>
      </c>
      <c r="R219" s="17">
        <f t="shared" si="95"/>
        <v>20</v>
      </c>
      <c r="S219" s="17">
        <f t="shared" si="95"/>
        <v>1293</v>
      </c>
      <c r="T219" s="17">
        <f t="shared" si="95"/>
        <v>524120</v>
      </c>
      <c r="U219" s="17">
        <f t="shared" si="95"/>
        <v>23</v>
      </c>
      <c r="V219" s="17">
        <f t="shared" si="95"/>
        <v>245</v>
      </c>
      <c r="W219" s="17">
        <f t="shared" si="95"/>
        <v>109</v>
      </c>
      <c r="X219" s="17">
        <f t="shared" si="95"/>
        <v>50</v>
      </c>
      <c r="Y219" s="17">
        <f t="shared" si="95"/>
        <v>79</v>
      </c>
      <c r="Z219" s="17">
        <f t="shared" si="95"/>
        <v>130</v>
      </c>
      <c r="AA219" s="17">
        <f t="shared" si="95"/>
        <v>5.6999999999999993</v>
      </c>
      <c r="AB219" s="17">
        <f t="shared" si="95"/>
        <v>0</v>
      </c>
      <c r="AC219" s="17">
        <f t="shared" si="95"/>
        <v>288</v>
      </c>
      <c r="AD219" s="17">
        <f t="shared" si="95"/>
        <v>42.9</v>
      </c>
      <c r="AE219" s="17">
        <f t="shared" si="95"/>
        <v>80</v>
      </c>
      <c r="AF219" s="17">
        <f t="shared" si="95"/>
        <v>170</v>
      </c>
      <c r="AG219" s="17">
        <f t="shared" si="95"/>
        <v>40</v>
      </c>
      <c r="AH219" s="17">
        <f t="shared" si="95"/>
        <v>26.4</v>
      </c>
      <c r="AI219" s="17">
        <f t="shared" si="95"/>
        <v>10</v>
      </c>
      <c r="AJ219" s="17">
        <f t="shared" si="95"/>
        <v>41</v>
      </c>
      <c r="AK219" s="17">
        <f t="shared" si="95"/>
        <v>210</v>
      </c>
      <c r="AL219" s="17">
        <f t="shared" si="95"/>
        <v>30</v>
      </c>
      <c r="AM219" s="17">
        <f t="shared" si="95"/>
        <v>6</v>
      </c>
      <c r="AN219" s="17">
        <f t="shared" si="95"/>
        <v>7</v>
      </c>
      <c r="AO219" s="17">
        <f t="shared" si="95"/>
        <v>15</v>
      </c>
      <c r="AP219" s="17">
        <f t="shared" si="95"/>
        <v>15</v>
      </c>
      <c r="AQ219" s="17">
        <f t="shared" si="95"/>
        <v>25</v>
      </c>
      <c r="AR219" s="17">
        <f t="shared" si="95"/>
        <v>500</v>
      </c>
      <c r="AS219" s="17">
        <f t="shared" si="95"/>
        <v>183</v>
      </c>
      <c r="AT219" s="17">
        <f t="shared" si="95"/>
        <v>24</v>
      </c>
      <c r="AU219" s="17">
        <f t="shared" si="95"/>
        <v>60</v>
      </c>
      <c r="AV219" s="17">
        <f t="shared" si="95"/>
        <v>200</v>
      </c>
      <c r="AW219" s="17">
        <f t="shared" si="95"/>
        <v>20</v>
      </c>
      <c r="AX219" s="17">
        <f t="shared" si="95"/>
        <v>50</v>
      </c>
      <c r="AY219" s="17">
        <f t="shared" si="95"/>
        <v>0</v>
      </c>
    </row>
    <row r="220" spans="1:51" x14ac:dyDescent="0.25">
      <c r="A220" s="9"/>
      <c r="B220" s="9">
        <v>6301</v>
      </c>
      <c r="C220" s="9"/>
      <c r="D220" s="224" t="s">
        <v>542</v>
      </c>
      <c r="E220" s="10">
        <f>SUM(E221:E221)</f>
        <v>4744.2</v>
      </c>
      <c r="F220" s="10">
        <f t="shared" ref="F220:AY220" si="96">SUM(F221:F221)</f>
        <v>1023.9</v>
      </c>
      <c r="G220" s="10">
        <f t="shared" si="96"/>
        <v>3720.3</v>
      </c>
      <c r="H220" s="10">
        <f t="shared" si="96"/>
        <v>120</v>
      </c>
      <c r="I220" s="10">
        <f t="shared" si="96"/>
        <v>116</v>
      </c>
      <c r="J220" s="10">
        <f t="shared" si="96"/>
        <v>100</v>
      </c>
      <c r="K220" s="10">
        <f t="shared" si="96"/>
        <v>22</v>
      </c>
      <c r="L220" s="10">
        <f t="shared" si="96"/>
        <v>150</v>
      </c>
      <c r="M220" s="10">
        <f t="shared" si="96"/>
        <v>14</v>
      </c>
      <c r="N220" s="10">
        <f t="shared" si="96"/>
        <v>18</v>
      </c>
      <c r="O220" s="10">
        <f t="shared" si="96"/>
        <v>0</v>
      </c>
      <c r="P220" s="10">
        <f t="shared" si="96"/>
        <v>0</v>
      </c>
      <c r="Q220" s="10">
        <f t="shared" si="96"/>
        <v>23</v>
      </c>
      <c r="R220" s="10">
        <f t="shared" si="96"/>
        <v>20</v>
      </c>
      <c r="S220" s="10">
        <f t="shared" si="96"/>
        <v>40</v>
      </c>
      <c r="T220" s="10">
        <f t="shared" si="96"/>
        <v>460</v>
      </c>
      <c r="U220" s="10">
        <f t="shared" si="96"/>
        <v>23</v>
      </c>
      <c r="V220" s="10">
        <f t="shared" si="96"/>
        <v>223</v>
      </c>
      <c r="W220" s="10">
        <f t="shared" si="96"/>
        <v>109</v>
      </c>
      <c r="X220" s="10">
        <f t="shared" si="96"/>
        <v>50</v>
      </c>
      <c r="Y220" s="10">
        <f t="shared" si="96"/>
        <v>79</v>
      </c>
      <c r="Z220" s="10">
        <f t="shared" si="96"/>
        <v>130</v>
      </c>
      <c r="AA220" s="10">
        <f t="shared" si="96"/>
        <v>0</v>
      </c>
      <c r="AB220" s="10">
        <f t="shared" si="96"/>
        <v>0</v>
      </c>
      <c r="AC220" s="10">
        <f t="shared" si="96"/>
        <v>288</v>
      </c>
      <c r="AD220" s="10">
        <f t="shared" si="96"/>
        <v>32.9</v>
      </c>
      <c r="AE220" s="10">
        <f t="shared" si="96"/>
        <v>80</v>
      </c>
      <c r="AF220" s="10">
        <f t="shared" si="96"/>
        <v>170</v>
      </c>
      <c r="AG220" s="10">
        <f t="shared" si="96"/>
        <v>40</v>
      </c>
      <c r="AH220" s="10">
        <f t="shared" si="96"/>
        <v>26.4</v>
      </c>
      <c r="AI220" s="10">
        <f t="shared" si="96"/>
        <v>10</v>
      </c>
      <c r="AJ220" s="10">
        <f t="shared" si="96"/>
        <v>31</v>
      </c>
      <c r="AK220" s="10">
        <f t="shared" si="96"/>
        <v>210</v>
      </c>
      <c r="AL220" s="10">
        <f t="shared" si="96"/>
        <v>30</v>
      </c>
      <c r="AM220" s="10">
        <f t="shared" si="96"/>
        <v>6</v>
      </c>
      <c r="AN220" s="10">
        <f t="shared" si="96"/>
        <v>7</v>
      </c>
      <c r="AO220" s="10">
        <f t="shared" si="96"/>
        <v>15</v>
      </c>
      <c r="AP220" s="10">
        <f t="shared" si="96"/>
        <v>15</v>
      </c>
      <c r="AQ220" s="10">
        <f t="shared" si="96"/>
        <v>25</v>
      </c>
      <c r="AR220" s="10">
        <f t="shared" si="96"/>
        <v>500</v>
      </c>
      <c r="AS220" s="10">
        <f t="shared" si="96"/>
        <v>183</v>
      </c>
      <c r="AT220" s="10">
        <f t="shared" si="96"/>
        <v>24</v>
      </c>
      <c r="AU220" s="10">
        <f t="shared" si="96"/>
        <v>60</v>
      </c>
      <c r="AV220" s="10">
        <f t="shared" si="96"/>
        <v>200</v>
      </c>
      <c r="AW220" s="10">
        <f t="shared" si="96"/>
        <v>20</v>
      </c>
      <c r="AX220" s="10">
        <f t="shared" si="96"/>
        <v>50</v>
      </c>
      <c r="AY220" s="10">
        <f t="shared" si="96"/>
        <v>0</v>
      </c>
    </row>
    <row r="221" spans="1:51" x14ac:dyDescent="0.25">
      <c r="A221" s="9"/>
      <c r="B221" s="9"/>
      <c r="C221" s="9">
        <v>63011</v>
      </c>
      <c r="D221" s="217" t="s">
        <v>586</v>
      </c>
      <c r="E221" s="10">
        <v>4744.2</v>
      </c>
      <c r="F221" s="10">
        <v>1023.9</v>
      </c>
      <c r="G221" s="10">
        <v>3720.3</v>
      </c>
      <c r="H221" s="10">
        <v>120</v>
      </c>
      <c r="I221" s="10">
        <v>116</v>
      </c>
      <c r="J221" s="10">
        <v>100</v>
      </c>
      <c r="K221" s="10">
        <v>22</v>
      </c>
      <c r="L221" s="10">
        <v>150</v>
      </c>
      <c r="M221" s="10">
        <v>14</v>
      </c>
      <c r="N221" s="10">
        <v>18</v>
      </c>
      <c r="O221" s="10"/>
      <c r="P221" s="10"/>
      <c r="Q221" s="10">
        <v>23</v>
      </c>
      <c r="R221" s="10">
        <v>20</v>
      </c>
      <c r="S221" s="10">
        <v>40</v>
      </c>
      <c r="T221" s="10">
        <v>460</v>
      </c>
      <c r="U221" s="10">
        <v>23</v>
      </c>
      <c r="V221" s="10">
        <v>223</v>
      </c>
      <c r="W221" s="10">
        <v>109</v>
      </c>
      <c r="X221" s="10">
        <v>50</v>
      </c>
      <c r="Y221" s="10">
        <v>79</v>
      </c>
      <c r="Z221" s="10">
        <v>130</v>
      </c>
      <c r="AA221" s="10"/>
      <c r="AB221" s="10"/>
      <c r="AC221" s="10">
        <v>288</v>
      </c>
      <c r="AD221" s="10">
        <v>32.9</v>
      </c>
      <c r="AE221" s="10">
        <v>80</v>
      </c>
      <c r="AF221" s="10">
        <v>170</v>
      </c>
      <c r="AG221" s="10">
        <v>40</v>
      </c>
      <c r="AH221" s="10">
        <v>26.4</v>
      </c>
      <c r="AI221" s="10">
        <v>10</v>
      </c>
      <c r="AJ221" s="10">
        <v>31</v>
      </c>
      <c r="AK221" s="10">
        <v>210</v>
      </c>
      <c r="AL221" s="10">
        <v>30</v>
      </c>
      <c r="AM221" s="10">
        <v>6</v>
      </c>
      <c r="AN221" s="10">
        <v>7</v>
      </c>
      <c r="AO221" s="10">
        <v>15</v>
      </c>
      <c r="AP221" s="10">
        <v>15</v>
      </c>
      <c r="AQ221" s="10">
        <v>25</v>
      </c>
      <c r="AR221" s="10">
        <v>500</v>
      </c>
      <c r="AS221" s="10">
        <v>183</v>
      </c>
      <c r="AT221" s="10">
        <v>24</v>
      </c>
      <c r="AU221" s="10">
        <v>60</v>
      </c>
      <c r="AV221" s="10">
        <v>200</v>
      </c>
      <c r="AW221" s="10">
        <v>20</v>
      </c>
      <c r="AX221" s="10">
        <v>50</v>
      </c>
      <c r="AY221" s="10"/>
    </row>
    <row r="222" spans="1:51" x14ac:dyDescent="0.25">
      <c r="A222" s="9"/>
      <c r="B222" s="9">
        <v>6302</v>
      </c>
      <c r="C222" s="9"/>
      <c r="D222" s="224" t="s">
        <v>543</v>
      </c>
      <c r="E222" s="10">
        <f t="shared" ref="E222:AY222" si="97">SUM(E223:E224)</f>
        <v>373650</v>
      </c>
      <c r="F222" s="10">
        <f t="shared" si="97"/>
        <v>0</v>
      </c>
      <c r="G222" s="10">
        <f t="shared" si="97"/>
        <v>373650</v>
      </c>
      <c r="H222" s="10">
        <f t="shared" si="97"/>
        <v>0</v>
      </c>
      <c r="I222" s="10">
        <f t="shared" si="97"/>
        <v>0</v>
      </c>
      <c r="J222" s="10">
        <f t="shared" si="97"/>
        <v>0</v>
      </c>
      <c r="K222" s="10">
        <f t="shared" si="97"/>
        <v>0</v>
      </c>
      <c r="L222" s="10">
        <f t="shared" si="97"/>
        <v>0</v>
      </c>
      <c r="M222" s="10">
        <f t="shared" si="97"/>
        <v>0</v>
      </c>
      <c r="N222" s="10">
        <f t="shared" si="97"/>
        <v>0</v>
      </c>
      <c r="O222" s="10">
        <f t="shared" si="97"/>
        <v>0</v>
      </c>
      <c r="P222" s="10">
        <f t="shared" si="97"/>
        <v>0</v>
      </c>
      <c r="Q222" s="10">
        <f t="shared" si="97"/>
        <v>0</v>
      </c>
      <c r="R222" s="10">
        <f t="shared" si="97"/>
        <v>0</v>
      </c>
      <c r="S222" s="10">
        <f t="shared" si="97"/>
        <v>0</v>
      </c>
      <c r="T222" s="10">
        <f t="shared" si="97"/>
        <v>373650</v>
      </c>
      <c r="U222" s="10">
        <f t="shared" si="97"/>
        <v>0</v>
      </c>
      <c r="V222" s="10">
        <f t="shared" si="97"/>
        <v>0</v>
      </c>
      <c r="W222" s="10">
        <f t="shared" si="97"/>
        <v>0</v>
      </c>
      <c r="X222" s="10">
        <f t="shared" si="97"/>
        <v>0</v>
      </c>
      <c r="Y222" s="10">
        <f t="shared" si="97"/>
        <v>0</v>
      </c>
      <c r="Z222" s="10">
        <f t="shared" si="97"/>
        <v>0</v>
      </c>
      <c r="AA222" s="10">
        <f t="shared" si="97"/>
        <v>0</v>
      </c>
      <c r="AB222" s="10">
        <f t="shared" si="97"/>
        <v>0</v>
      </c>
      <c r="AC222" s="10">
        <f t="shared" si="97"/>
        <v>0</v>
      </c>
      <c r="AD222" s="10">
        <f t="shared" si="97"/>
        <v>0</v>
      </c>
      <c r="AE222" s="10">
        <f t="shared" si="97"/>
        <v>0</v>
      </c>
      <c r="AF222" s="10">
        <f t="shared" si="97"/>
        <v>0</v>
      </c>
      <c r="AG222" s="10">
        <f t="shared" si="97"/>
        <v>0</v>
      </c>
      <c r="AH222" s="10">
        <f t="shared" si="97"/>
        <v>0</v>
      </c>
      <c r="AI222" s="10">
        <f t="shared" si="97"/>
        <v>0</v>
      </c>
      <c r="AJ222" s="10">
        <f t="shared" si="97"/>
        <v>0</v>
      </c>
      <c r="AK222" s="10">
        <f t="shared" si="97"/>
        <v>0</v>
      </c>
      <c r="AL222" s="10">
        <f t="shared" si="97"/>
        <v>0</v>
      </c>
      <c r="AM222" s="10">
        <f t="shared" si="97"/>
        <v>0</v>
      </c>
      <c r="AN222" s="10">
        <f t="shared" si="97"/>
        <v>0</v>
      </c>
      <c r="AO222" s="10">
        <f t="shared" si="97"/>
        <v>0</v>
      </c>
      <c r="AP222" s="10">
        <f t="shared" si="97"/>
        <v>0</v>
      </c>
      <c r="AQ222" s="10">
        <f t="shared" si="97"/>
        <v>0</v>
      </c>
      <c r="AR222" s="10">
        <f t="shared" si="97"/>
        <v>0</v>
      </c>
      <c r="AS222" s="10">
        <f t="shared" si="97"/>
        <v>0</v>
      </c>
      <c r="AT222" s="10">
        <f t="shared" si="97"/>
        <v>0</v>
      </c>
      <c r="AU222" s="10">
        <f t="shared" si="97"/>
        <v>0</v>
      </c>
      <c r="AV222" s="10">
        <f t="shared" si="97"/>
        <v>0</v>
      </c>
      <c r="AW222" s="10">
        <f t="shared" si="97"/>
        <v>0</v>
      </c>
      <c r="AX222" s="10">
        <f t="shared" si="97"/>
        <v>0</v>
      </c>
      <c r="AY222" s="10">
        <f t="shared" si="97"/>
        <v>0</v>
      </c>
    </row>
    <row r="223" spans="1:51" ht="27" x14ac:dyDescent="0.25">
      <c r="A223" s="9"/>
      <c r="B223" s="9"/>
      <c r="C223" s="9">
        <v>63022</v>
      </c>
      <c r="D223" s="214" t="s">
        <v>593</v>
      </c>
      <c r="E223" s="10">
        <v>362650</v>
      </c>
      <c r="F223" s="10"/>
      <c r="G223" s="10">
        <v>362650</v>
      </c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>
        <v>362650</v>
      </c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</row>
    <row r="224" spans="1:51" ht="27" x14ac:dyDescent="0.25">
      <c r="A224" s="9"/>
      <c r="B224" s="9"/>
      <c r="C224" s="9">
        <v>63023</v>
      </c>
      <c r="D224" s="214" t="s">
        <v>594</v>
      </c>
      <c r="E224" s="10">
        <v>11000</v>
      </c>
      <c r="F224" s="10"/>
      <c r="G224" s="10">
        <v>11000</v>
      </c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>
        <v>11000</v>
      </c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x14ac:dyDescent="0.25">
      <c r="A225" s="9"/>
      <c r="B225" s="9">
        <v>6303</v>
      </c>
      <c r="C225" s="9"/>
      <c r="D225" s="224" t="s">
        <v>544</v>
      </c>
      <c r="E225" s="10">
        <f>SUM(E226:E226)</f>
        <v>306.7</v>
      </c>
      <c r="F225" s="10">
        <f t="shared" ref="F225:AY225" si="98">SUM(F226:F226)</f>
        <v>254.7</v>
      </c>
      <c r="G225" s="10">
        <f t="shared" si="98"/>
        <v>52</v>
      </c>
      <c r="H225" s="10">
        <f t="shared" si="98"/>
        <v>0</v>
      </c>
      <c r="I225" s="10">
        <f t="shared" si="98"/>
        <v>0</v>
      </c>
      <c r="J225" s="10">
        <f t="shared" si="98"/>
        <v>0</v>
      </c>
      <c r="K225" s="10">
        <f t="shared" si="98"/>
        <v>0</v>
      </c>
      <c r="L225" s="10">
        <f t="shared" si="98"/>
        <v>0</v>
      </c>
      <c r="M225" s="10">
        <f t="shared" si="98"/>
        <v>0</v>
      </c>
      <c r="N225" s="10">
        <f t="shared" si="98"/>
        <v>0</v>
      </c>
      <c r="O225" s="10">
        <f t="shared" si="98"/>
        <v>0</v>
      </c>
      <c r="P225" s="10">
        <f t="shared" si="98"/>
        <v>0</v>
      </c>
      <c r="Q225" s="10">
        <f t="shared" si="98"/>
        <v>0</v>
      </c>
      <c r="R225" s="10">
        <f t="shared" si="98"/>
        <v>0</v>
      </c>
      <c r="S225" s="10">
        <f t="shared" si="98"/>
        <v>0</v>
      </c>
      <c r="T225" s="10">
        <f t="shared" si="98"/>
        <v>10</v>
      </c>
      <c r="U225" s="10">
        <f t="shared" si="98"/>
        <v>0</v>
      </c>
      <c r="V225" s="10">
        <f t="shared" si="98"/>
        <v>22</v>
      </c>
      <c r="W225" s="10">
        <f t="shared" si="98"/>
        <v>0</v>
      </c>
      <c r="X225" s="10">
        <f t="shared" si="98"/>
        <v>0</v>
      </c>
      <c r="Y225" s="10">
        <f t="shared" si="98"/>
        <v>0</v>
      </c>
      <c r="Z225" s="10">
        <f t="shared" si="98"/>
        <v>0</v>
      </c>
      <c r="AA225" s="10">
        <f t="shared" si="98"/>
        <v>0</v>
      </c>
      <c r="AB225" s="10">
        <f t="shared" si="98"/>
        <v>0</v>
      </c>
      <c r="AC225" s="10">
        <f t="shared" si="98"/>
        <v>0</v>
      </c>
      <c r="AD225" s="10">
        <f t="shared" si="98"/>
        <v>10</v>
      </c>
      <c r="AE225" s="10">
        <f t="shared" si="98"/>
        <v>0</v>
      </c>
      <c r="AF225" s="10">
        <f t="shared" si="98"/>
        <v>0</v>
      </c>
      <c r="AG225" s="10">
        <f t="shared" si="98"/>
        <v>0</v>
      </c>
      <c r="AH225" s="10">
        <f t="shared" si="98"/>
        <v>0</v>
      </c>
      <c r="AI225" s="10">
        <f t="shared" si="98"/>
        <v>0</v>
      </c>
      <c r="AJ225" s="10">
        <f t="shared" si="98"/>
        <v>10</v>
      </c>
      <c r="AK225" s="10">
        <f t="shared" si="98"/>
        <v>0</v>
      </c>
      <c r="AL225" s="10">
        <f t="shared" si="98"/>
        <v>0</v>
      </c>
      <c r="AM225" s="10">
        <f t="shared" si="98"/>
        <v>0</v>
      </c>
      <c r="AN225" s="10">
        <f t="shared" si="98"/>
        <v>0</v>
      </c>
      <c r="AO225" s="10">
        <f t="shared" si="98"/>
        <v>0</v>
      </c>
      <c r="AP225" s="10">
        <f t="shared" si="98"/>
        <v>0</v>
      </c>
      <c r="AQ225" s="10">
        <f t="shared" si="98"/>
        <v>0</v>
      </c>
      <c r="AR225" s="10">
        <f t="shared" si="98"/>
        <v>0</v>
      </c>
      <c r="AS225" s="10">
        <f t="shared" si="98"/>
        <v>0</v>
      </c>
      <c r="AT225" s="10">
        <f t="shared" si="98"/>
        <v>0</v>
      </c>
      <c r="AU225" s="10">
        <f t="shared" si="98"/>
        <v>0</v>
      </c>
      <c r="AV225" s="10">
        <f t="shared" si="98"/>
        <v>0</v>
      </c>
      <c r="AW225" s="10">
        <f t="shared" si="98"/>
        <v>0</v>
      </c>
      <c r="AX225" s="10">
        <f t="shared" si="98"/>
        <v>0</v>
      </c>
      <c r="AY225" s="10">
        <f t="shared" si="98"/>
        <v>0</v>
      </c>
    </row>
    <row r="226" spans="1:51" x14ac:dyDescent="0.25">
      <c r="A226" s="9"/>
      <c r="B226" s="9"/>
      <c r="C226" s="9">
        <v>63031</v>
      </c>
      <c r="D226" s="214" t="s">
        <v>587</v>
      </c>
      <c r="E226" s="10">
        <v>306.7</v>
      </c>
      <c r="F226" s="10">
        <v>254.7</v>
      </c>
      <c r="G226" s="10">
        <v>52</v>
      </c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>
        <v>10</v>
      </c>
      <c r="U226" s="10"/>
      <c r="V226" s="10">
        <v>22</v>
      </c>
      <c r="W226" s="10"/>
      <c r="X226" s="10"/>
      <c r="Y226" s="10"/>
      <c r="Z226" s="10"/>
      <c r="AA226" s="10"/>
      <c r="AB226" s="10"/>
      <c r="AC226" s="10"/>
      <c r="AD226" s="10">
        <v>10</v>
      </c>
      <c r="AE226" s="10"/>
      <c r="AF226" s="10"/>
      <c r="AG226" s="10"/>
      <c r="AH226" s="10"/>
      <c r="AI226" s="10"/>
      <c r="AJ226" s="10">
        <v>10</v>
      </c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</row>
    <row r="227" spans="1:51" x14ac:dyDescent="0.25">
      <c r="A227" s="9"/>
      <c r="B227" s="9">
        <v>6304</v>
      </c>
      <c r="C227" s="9"/>
      <c r="D227" s="224" t="s">
        <v>588</v>
      </c>
      <c r="E227" s="10">
        <f>SUM(E228:E228)</f>
        <v>1253</v>
      </c>
      <c r="F227" s="10">
        <f t="shared" ref="F227:AY227" si="99">SUM(F228:F228)</f>
        <v>0</v>
      </c>
      <c r="G227" s="10">
        <f t="shared" si="99"/>
        <v>1253</v>
      </c>
      <c r="H227" s="10">
        <f t="shared" si="99"/>
        <v>0</v>
      </c>
      <c r="I227" s="10">
        <f t="shared" si="99"/>
        <v>0</v>
      </c>
      <c r="J227" s="10">
        <f t="shared" si="99"/>
        <v>0</v>
      </c>
      <c r="K227" s="10">
        <f t="shared" si="99"/>
        <v>0</v>
      </c>
      <c r="L227" s="10">
        <f t="shared" si="99"/>
        <v>0</v>
      </c>
      <c r="M227" s="10">
        <f t="shared" si="99"/>
        <v>0</v>
      </c>
      <c r="N227" s="10">
        <f t="shared" si="99"/>
        <v>0</v>
      </c>
      <c r="O227" s="10">
        <f t="shared" si="99"/>
        <v>0</v>
      </c>
      <c r="P227" s="10">
        <f t="shared" si="99"/>
        <v>0</v>
      </c>
      <c r="Q227" s="10">
        <f t="shared" si="99"/>
        <v>0</v>
      </c>
      <c r="R227" s="10">
        <f t="shared" si="99"/>
        <v>0</v>
      </c>
      <c r="S227" s="10">
        <f t="shared" si="99"/>
        <v>1253</v>
      </c>
      <c r="T227" s="10">
        <f t="shared" si="99"/>
        <v>0</v>
      </c>
      <c r="U227" s="10">
        <f t="shared" si="99"/>
        <v>0</v>
      </c>
      <c r="V227" s="10">
        <f t="shared" si="99"/>
        <v>0</v>
      </c>
      <c r="W227" s="10">
        <f t="shared" si="99"/>
        <v>0</v>
      </c>
      <c r="X227" s="10">
        <f t="shared" si="99"/>
        <v>0</v>
      </c>
      <c r="Y227" s="10">
        <f t="shared" si="99"/>
        <v>0</v>
      </c>
      <c r="Z227" s="10">
        <f t="shared" si="99"/>
        <v>0</v>
      </c>
      <c r="AA227" s="10">
        <f t="shared" si="99"/>
        <v>0</v>
      </c>
      <c r="AB227" s="10">
        <f t="shared" si="99"/>
        <v>0</v>
      </c>
      <c r="AC227" s="10">
        <f t="shared" si="99"/>
        <v>0</v>
      </c>
      <c r="AD227" s="10">
        <f t="shared" si="99"/>
        <v>0</v>
      </c>
      <c r="AE227" s="10">
        <f t="shared" si="99"/>
        <v>0</v>
      </c>
      <c r="AF227" s="10">
        <f t="shared" si="99"/>
        <v>0</v>
      </c>
      <c r="AG227" s="10">
        <f t="shared" si="99"/>
        <v>0</v>
      </c>
      <c r="AH227" s="10">
        <f t="shared" si="99"/>
        <v>0</v>
      </c>
      <c r="AI227" s="10">
        <f t="shared" si="99"/>
        <v>0</v>
      </c>
      <c r="AJ227" s="10">
        <f t="shared" si="99"/>
        <v>0</v>
      </c>
      <c r="AK227" s="10">
        <f t="shared" si="99"/>
        <v>0</v>
      </c>
      <c r="AL227" s="10">
        <f t="shared" si="99"/>
        <v>0</v>
      </c>
      <c r="AM227" s="10">
        <f t="shared" si="99"/>
        <v>0</v>
      </c>
      <c r="AN227" s="10">
        <f t="shared" si="99"/>
        <v>0</v>
      </c>
      <c r="AO227" s="10">
        <f t="shared" si="99"/>
        <v>0</v>
      </c>
      <c r="AP227" s="10">
        <f t="shared" si="99"/>
        <v>0</v>
      </c>
      <c r="AQ227" s="10">
        <f t="shared" si="99"/>
        <v>0</v>
      </c>
      <c r="AR227" s="10">
        <f t="shared" si="99"/>
        <v>0</v>
      </c>
      <c r="AS227" s="10">
        <f t="shared" si="99"/>
        <v>0</v>
      </c>
      <c r="AT227" s="10">
        <f t="shared" si="99"/>
        <v>0</v>
      </c>
      <c r="AU227" s="10">
        <f t="shared" si="99"/>
        <v>0</v>
      </c>
      <c r="AV227" s="10">
        <f t="shared" si="99"/>
        <v>0</v>
      </c>
      <c r="AW227" s="10">
        <f t="shared" si="99"/>
        <v>0</v>
      </c>
      <c r="AX227" s="10">
        <f t="shared" si="99"/>
        <v>0</v>
      </c>
      <c r="AY227" s="10">
        <f t="shared" si="99"/>
        <v>0</v>
      </c>
    </row>
    <row r="228" spans="1:51" x14ac:dyDescent="0.25">
      <c r="A228" s="9"/>
      <c r="B228" s="9"/>
      <c r="C228" s="9">
        <v>63041</v>
      </c>
      <c r="D228" s="214" t="s">
        <v>588</v>
      </c>
      <c r="E228" s="10">
        <v>1253</v>
      </c>
      <c r="F228" s="10"/>
      <c r="G228" s="10">
        <v>1253</v>
      </c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>
        <v>1253</v>
      </c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</row>
    <row r="229" spans="1:51" ht="25.5" x14ac:dyDescent="0.25">
      <c r="A229" s="9"/>
      <c r="B229" s="9">
        <v>6306</v>
      </c>
      <c r="C229" s="9"/>
      <c r="D229" s="218" t="s">
        <v>589</v>
      </c>
      <c r="E229" s="10">
        <f>SUM(E230:E231)</f>
        <v>5.6999999999999993</v>
      </c>
      <c r="F229" s="10">
        <f t="shared" ref="F229:AY229" si="100">SUM(F230:F231)</f>
        <v>0</v>
      </c>
      <c r="G229" s="10">
        <f t="shared" si="100"/>
        <v>5.6999999999999993</v>
      </c>
      <c r="H229" s="10">
        <f t="shared" si="100"/>
        <v>0</v>
      </c>
      <c r="I229" s="10">
        <f t="shared" si="100"/>
        <v>0</v>
      </c>
      <c r="J229" s="10">
        <f t="shared" si="100"/>
        <v>0</v>
      </c>
      <c r="K229" s="10">
        <f t="shared" si="100"/>
        <v>0</v>
      </c>
      <c r="L229" s="10">
        <f t="shared" si="100"/>
        <v>0</v>
      </c>
      <c r="M229" s="10">
        <f t="shared" si="100"/>
        <v>0</v>
      </c>
      <c r="N229" s="10">
        <f t="shared" si="100"/>
        <v>0</v>
      </c>
      <c r="O229" s="10">
        <f t="shared" si="100"/>
        <v>0</v>
      </c>
      <c r="P229" s="10">
        <f t="shared" si="100"/>
        <v>0</v>
      </c>
      <c r="Q229" s="10">
        <f t="shared" si="100"/>
        <v>0</v>
      </c>
      <c r="R229" s="10">
        <f t="shared" si="100"/>
        <v>0</v>
      </c>
      <c r="S229" s="10">
        <f t="shared" si="100"/>
        <v>0</v>
      </c>
      <c r="T229" s="10">
        <f t="shared" si="100"/>
        <v>0</v>
      </c>
      <c r="U229" s="10">
        <f t="shared" si="100"/>
        <v>0</v>
      </c>
      <c r="V229" s="10">
        <f t="shared" si="100"/>
        <v>0</v>
      </c>
      <c r="W229" s="10">
        <f t="shared" si="100"/>
        <v>0</v>
      </c>
      <c r="X229" s="10">
        <f t="shared" si="100"/>
        <v>0</v>
      </c>
      <c r="Y229" s="10">
        <f t="shared" si="100"/>
        <v>0</v>
      </c>
      <c r="Z229" s="10">
        <f t="shared" si="100"/>
        <v>0</v>
      </c>
      <c r="AA229" s="10">
        <f t="shared" si="100"/>
        <v>5.6999999999999993</v>
      </c>
      <c r="AB229" s="10">
        <f t="shared" si="100"/>
        <v>0</v>
      </c>
      <c r="AC229" s="10">
        <f t="shared" si="100"/>
        <v>0</v>
      </c>
      <c r="AD229" s="10">
        <f t="shared" si="100"/>
        <v>0</v>
      </c>
      <c r="AE229" s="10">
        <f t="shared" si="100"/>
        <v>0</v>
      </c>
      <c r="AF229" s="10">
        <f t="shared" si="100"/>
        <v>0</v>
      </c>
      <c r="AG229" s="10">
        <f t="shared" si="100"/>
        <v>0</v>
      </c>
      <c r="AH229" s="10">
        <f t="shared" si="100"/>
        <v>0</v>
      </c>
      <c r="AI229" s="10">
        <f t="shared" si="100"/>
        <v>0</v>
      </c>
      <c r="AJ229" s="10">
        <f t="shared" si="100"/>
        <v>0</v>
      </c>
      <c r="AK229" s="10">
        <f t="shared" si="100"/>
        <v>0</v>
      </c>
      <c r="AL229" s="10">
        <f t="shared" si="100"/>
        <v>0</v>
      </c>
      <c r="AM229" s="10">
        <f t="shared" si="100"/>
        <v>0</v>
      </c>
      <c r="AN229" s="10">
        <f t="shared" si="100"/>
        <v>0</v>
      </c>
      <c r="AO229" s="10">
        <f t="shared" si="100"/>
        <v>0</v>
      </c>
      <c r="AP229" s="10">
        <f t="shared" si="100"/>
        <v>0</v>
      </c>
      <c r="AQ229" s="10">
        <f t="shared" si="100"/>
        <v>0</v>
      </c>
      <c r="AR229" s="10">
        <f t="shared" si="100"/>
        <v>0</v>
      </c>
      <c r="AS229" s="10">
        <f t="shared" si="100"/>
        <v>0</v>
      </c>
      <c r="AT229" s="10">
        <f t="shared" si="100"/>
        <v>0</v>
      </c>
      <c r="AU229" s="10">
        <f t="shared" si="100"/>
        <v>0</v>
      </c>
      <c r="AV229" s="10">
        <f t="shared" si="100"/>
        <v>0</v>
      </c>
      <c r="AW229" s="10">
        <f t="shared" si="100"/>
        <v>0</v>
      </c>
      <c r="AX229" s="10">
        <f t="shared" si="100"/>
        <v>0</v>
      </c>
      <c r="AY229" s="10">
        <f t="shared" si="100"/>
        <v>0</v>
      </c>
    </row>
    <row r="230" spans="1:51" ht="27" x14ac:dyDescent="0.25">
      <c r="A230" s="9"/>
      <c r="B230" s="9"/>
      <c r="C230" s="9">
        <v>63061</v>
      </c>
      <c r="D230" s="221" t="s">
        <v>596</v>
      </c>
      <c r="E230" s="10">
        <v>4.3</v>
      </c>
      <c r="F230" s="10"/>
      <c r="G230" s="10">
        <v>4.3</v>
      </c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>
        <v>4.3</v>
      </c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</row>
    <row r="231" spans="1:51" x14ac:dyDescent="0.25">
      <c r="A231" s="9"/>
      <c r="B231" s="9"/>
      <c r="C231" s="9">
        <v>63062</v>
      </c>
      <c r="D231" s="221" t="s">
        <v>595</v>
      </c>
      <c r="E231" s="10">
        <v>1.4</v>
      </c>
      <c r="F231" s="10"/>
      <c r="G231" s="10">
        <v>1.4</v>
      </c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>
        <v>1.4</v>
      </c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</row>
    <row r="232" spans="1:51" x14ac:dyDescent="0.25">
      <c r="A232" s="9"/>
      <c r="B232" s="9">
        <v>7009</v>
      </c>
      <c r="C232" s="9"/>
      <c r="D232" s="215" t="s">
        <v>546</v>
      </c>
      <c r="E232" s="10">
        <f>SUM(E233:E233)</f>
        <v>150000</v>
      </c>
      <c r="F232" s="10">
        <f t="shared" ref="F232:AY232" si="101">SUM(F233:F233)</f>
        <v>0</v>
      </c>
      <c r="G232" s="10">
        <f t="shared" si="101"/>
        <v>150000</v>
      </c>
      <c r="H232" s="10">
        <f t="shared" si="101"/>
        <v>0</v>
      </c>
      <c r="I232" s="10">
        <f t="shared" si="101"/>
        <v>0</v>
      </c>
      <c r="J232" s="10">
        <f t="shared" si="101"/>
        <v>0</v>
      </c>
      <c r="K232" s="10">
        <f t="shared" si="101"/>
        <v>0</v>
      </c>
      <c r="L232" s="10">
        <f t="shared" si="101"/>
        <v>0</v>
      </c>
      <c r="M232" s="10">
        <f t="shared" si="101"/>
        <v>0</v>
      </c>
      <c r="N232" s="10">
        <f t="shared" si="101"/>
        <v>0</v>
      </c>
      <c r="O232" s="10">
        <f t="shared" si="101"/>
        <v>0</v>
      </c>
      <c r="P232" s="10">
        <f t="shared" si="101"/>
        <v>0</v>
      </c>
      <c r="Q232" s="10">
        <f t="shared" si="101"/>
        <v>0</v>
      </c>
      <c r="R232" s="10">
        <f t="shared" si="101"/>
        <v>0</v>
      </c>
      <c r="S232" s="10">
        <f t="shared" si="101"/>
        <v>0</v>
      </c>
      <c r="T232" s="10">
        <f t="shared" si="101"/>
        <v>150000</v>
      </c>
      <c r="U232" s="10">
        <f t="shared" si="101"/>
        <v>0</v>
      </c>
      <c r="V232" s="10">
        <f t="shared" si="101"/>
        <v>0</v>
      </c>
      <c r="W232" s="10">
        <f t="shared" si="101"/>
        <v>0</v>
      </c>
      <c r="X232" s="10">
        <f t="shared" si="101"/>
        <v>0</v>
      </c>
      <c r="Y232" s="10">
        <f t="shared" si="101"/>
        <v>0</v>
      </c>
      <c r="Z232" s="10">
        <f t="shared" si="101"/>
        <v>0</v>
      </c>
      <c r="AA232" s="10">
        <f t="shared" si="101"/>
        <v>0</v>
      </c>
      <c r="AB232" s="10">
        <f t="shared" si="101"/>
        <v>0</v>
      </c>
      <c r="AC232" s="10">
        <f t="shared" si="101"/>
        <v>0</v>
      </c>
      <c r="AD232" s="10">
        <f t="shared" si="101"/>
        <v>0</v>
      </c>
      <c r="AE232" s="10">
        <f t="shared" si="101"/>
        <v>0</v>
      </c>
      <c r="AF232" s="10">
        <f t="shared" si="101"/>
        <v>0</v>
      </c>
      <c r="AG232" s="10">
        <f t="shared" si="101"/>
        <v>0</v>
      </c>
      <c r="AH232" s="10">
        <f t="shared" si="101"/>
        <v>0</v>
      </c>
      <c r="AI232" s="10">
        <f t="shared" si="101"/>
        <v>0</v>
      </c>
      <c r="AJ232" s="10">
        <f t="shared" si="101"/>
        <v>0</v>
      </c>
      <c r="AK232" s="10">
        <f t="shared" si="101"/>
        <v>0</v>
      </c>
      <c r="AL232" s="10">
        <f t="shared" si="101"/>
        <v>0</v>
      </c>
      <c r="AM232" s="10">
        <f t="shared" si="101"/>
        <v>0</v>
      </c>
      <c r="AN232" s="10">
        <f t="shared" si="101"/>
        <v>0</v>
      </c>
      <c r="AO232" s="10">
        <f t="shared" si="101"/>
        <v>0</v>
      </c>
      <c r="AP232" s="10">
        <f t="shared" si="101"/>
        <v>0</v>
      </c>
      <c r="AQ232" s="10">
        <f t="shared" si="101"/>
        <v>0</v>
      </c>
      <c r="AR232" s="10">
        <f t="shared" si="101"/>
        <v>0</v>
      </c>
      <c r="AS232" s="10">
        <f t="shared" si="101"/>
        <v>0</v>
      </c>
      <c r="AT232" s="10">
        <f t="shared" si="101"/>
        <v>0</v>
      </c>
      <c r="AU232" s="10">
        <f t="shared" si="101"/>
        <v>0</v>
      </c>
      <c r="AV232" s="10">
        <f t="shared" si="101"/>
        <v>0</v>
      </c>
      <c r="AW232" s="10">
        <f t="shared" si="101"/>
        <v>0</v>
      </c>
      <c r="AX232" s="10">
        <f t="shared" si="101"/>
        <v>0</v>
      </c>
      <c r="AY232" s="10">
        <f t="shared" si="101"/>
        <v>0</v>
      </c>
    </row>
    <row r="233" spans="1:51" x14ac:dyDescent="0.25">
      <c r="A233" s="9"/>
      <c r="B233" s="9"/>
      <c r="C233" s="9">
        <v>70091</v>
      </c>
      <c r="D233" s="221" t="s">
        <v>546</v>
      </c>
      <c r="E233" s="10">
        <v>150000</v>
      </c>
      <c r="F233" s="10"/>
      <c r="G233" s="10">
        <v>150000</v>
      </c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v>150000</v>
      </c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</row>
    <row r="234" spans="1:51" s="36" customFormat="1" ht="15" customHeight="1" x14ac:dyDescent="0.25">
      <c r="A234" s="101"/>
      <c r="B234" s="101"/>
      <c r="C234" s="101"/>
      <c r="D234" s="100" t="s">
        <v>598</v>
      </c>
      <c r="E234" s="17">
        <f>SUM(E235:E235)</f>
        <v>838884</v>
      </c>
      <c r="F234" s="17">
        <f t="shared" ref="F234:AY235" si="102">SUM(F235:F235)</f>
        <v>0</v>
      </c>
      <c r="G234" s="17">
        <f t="shared" si="102"/>
        <v>838884</v>
      </c>
      <c r="H234" s="17">
        <f t="shared" si="102"/>
        <v>0</v>
      </c>
      <c r="I234" s="17">
        <f t="shared" si="102"/>
        <v>0</v>
      </c>
      <c r="J234" s="17">
        <f t="shared" si="102"/>
        <v>0</v>
      </c>
      <c r="K234" s="17">
        <f t="shared" si="102"/>
        <v>0</v>
      </c>
      <c r="L234" s="17">
        <f t="shared" si="102"/>
        <v>0</v>
      </c>
      <c r="M234" s="17">
        <f t="shared" si="102"/>
        <v>0</v>
      </c>
      <c r="N234" s="17">
        <f t="shared" si="102"/>
        <v>0</v>
      </c>
      <c r="O234" s="17">
        <f t="shared" si="102"/>
        <v>0</v>
      </c>
      <c r="P234" s="17">
        <f t="shared" si="102"/>
        <v>0</v>
      </c>
      <c r="Q234" s="17">
        <f t="shared" si="102"/>
        <v>0</v>
      </c>
      <c r="R234" s="17">
        <f t="shared" si="102"/>
        <v>0</v>
      </c>
      <c r="S234" s="17">
        <f t="shared" si="102"/>
        <v>0</v>
      </c>
      <c r="T234" s="17">
        <f t="shared" si="102"/>
        <v>0</v>
      </c>
      <c r="U234" s="17">
        <f t="shared" si="102"/>
        <v>0</v>
      </c>
      <c r="V234" s="17">
        <f t="shared" si="102"/>
        <v>0</v>
      </c>
      <c r="W234" s="17">
        <f t="shared" si="102"/>
        <v>0</v>
      </c>
      <c r="X234" s="17">
        <f t="shared" si="102"/>
        <v>0</v>
      </c>
      <c r="Y234" s="17">
        <f t="shared" si="102"/>
        <v>0</v>
      </c>
      <c r="Z234" s="17">
        <f t="shared" si="102"/>
        <v>0</v>
      </c>
      <c r="AA234" s="17">
        <f t="shared" si="102"/>
        <v>0</v>
      </c>
      <c r="AB234" s="17">
        <f t="shared" si="102"/>
        <v>0</v>
      </c>
      <c r="AC234" s="17">
        <f t="shared" si="102"/>
        <v>0</v>
      </c>
      <c r="AD234" s="17">
        <f t="shared" si="102"/>
        <v>0</v>
      </c>
      <c r="AE234" s="17">
        <f t="shared" si="102"/>
        <v>0</v>
      </c>
      <c r="AF234" s="17">
        <f t="shared" si="102"/>
        <v>0</v>
      </c>
      <c r="AG234" s="17">
        <f t="shared" si="102"/>
        <v>0</v>
      </c>
      <c r="AH234" s="17">
        <f t="shared" si="102"/>
        <v>0</v>
      </c>
      <c r="AI234" s="17">
        <f t="shared" si="102"/>
        <v>0</v>
      </c>
      <c r="AJ234" s="17">
        <f t="shared" si="102"/>
        <v>0</v>
      </c>
      <c r="AK234" s="17">
        <f t="shared" si="102"/>
        <v>0</v>
      </c>
      <c r="AL234" s="17">
        <f t="shared" si="102"/>
        <v>0</v>
      </c>
      <c r="AM234" s="17">
        <f t="shared" si="102"/>
        <v>0</v>
      </c>
      <c r="AN234" s="17">
        <f t="shared" si="102"/>
        <v>0</v>
      </c>
      <c r="AO234" s="17">
        <f t="shared" si="102"/>
        <v>0</v>
      </c>
      <c r="AP234" s="17">
        <f t="shared" si="102"/>
        <v>0</v>
      </c>
      <c r="AQ234" s="17">
        <f t="shared" si="102"/>
        <v>0</v>
      </c>
      <c r="AR234" s="17">
        <f t="shared" si="102"/>
        <v>0</v>
      </c>
      <c r="AS234" s="17">
        <f t="shared" si="102"/>
        <v>0</v>
      </c>
      <c r="AT234" s="17">
        <f t="shared" si="102"/>
        <v>0</v>
      </c>
      <c r="AU234" s="17">
        <f t="shared" si="102"/>
        <v>0</v>
      </c>
      <c r="AV234" s="17">
        <f t="shared" si="102"/>
        <v>0</v>
      </c>
      <c r="AW234" s="17">
        <f t="shared" si="102"/>
        <v>0</v>
      </c>
      <c r="AX234" s="17">
        <f t="shared" si="102"/>
        <v>0</v>
      </c>
      <c r="AY234" s="17">
        <f>SUM(AY235:AY235)</f>
        <v>838884</v>
      </c>
    </row>
    <row r="235" spans="1:51" s="36" customFormat="1" x14ac:dyDescent="0.25">
      <c r="A235" s="97"/>
      <c r="B235" s="97"/>
      <c r="C235" s="97"/>
      <c r="D235" s="226" t="s">
        <v>548</v>
      </c>
      <c r="E235" s="17">
        <f>SUM(E236:E236)</f>
        <v>838884</v>
      </c>
      <c r="F235" s="17">
        <f t="shared" si="102"/>
        <v>0</v>
      </c>
      <c r="G235" s="17">
        <f t="shared" si="102"/>
        <v>838884</v>
      </c>
      <c r="H235" s="17">
        <f t="shared" si="102"/>
        <v>0</v>
      </c>
      <c r="I235" s="17">
        <f t="shared" si="102"/>
        <v>0</v>
      </c>
      <c r="J235" s="17">
        <f t="shared" si="102"/>
        <v>0</v>
      </c>
      <c r="K235" s="17">
        <f t="shared" si="102"/>
        <v>0</v>
      </c>
      <c r="L235" s="17">
        <f t="shared" si="102"/>
        <v>0</v>
      </c>
      <c r="M235" s="17">
        <f t="shared" si="102"/>
        <v>0</v>
      </c>
      <c r="N235" s="17">
        <f t="shared" si="102"/>
        <v>0</v>
      </c>
      <c r="O235" s="17">
        <f t="shared" si="102"/>
        <v>0</v>
      </c>
      <c r="P235" s="17">
        <f t="shared" si="102"/>
        <v>0</v>
      </c>
      <c r="Q235" s="17">
        <f t="shared" si="102"/>
        <v>0</v>
      </c>
      <c r="R235" s="17">
        <f t="shared" si="102"/>
        <v>0</v>
      </c>
      <c r="S235" s="17">
        <f t="shared" si="102"/>
        <v>0</v>
      </c>
      <c r="T235" s="17">
        <f t="shared" si="102"/>
        <v>0</v>
      </c>
      <c r="U235" s="17">
        <f t="shared" si="102"/>
        <v>0</v>
      </c>
      <c r="V235" s="17">
        <f t="shared" si="102"/>
        <v>0</v>
      </c>
      <c r="W235" s="17">
        <f t="shared" si="102"/>
        <v>0</v>
      </c>
      <c r="X235" s="17">
        <f t="shared" si="102"/>
        <v>0</v>
      </c>
      <c r="Y235" s="17">
        <f t="shared" si="102"/>
        <v>0</v>
      </c>
      <c r="Z235" s="17">
        <f t="shared" si="102"/>
        <v>0</v>
      </c>
      <c r="AA235" s="17">
        <f t="shared" si="102"/>
        <v>0</v>
      </c>
      <c r="AB235" s="17">
        <f t="shared" si="102"/>
        <v>0</v>
      </c>
      <c r="AC235" s="17">
        <f t="shared" si="102"/>
        <v>0</v>
      </c>
      <c r="AD235" s="17">
        <f t="shared" si="102"/>
        <v>0</v>
      </c>
      <c r="AE235" s="17">
        <f t="shared" si="102"/>
        <v>0</v>
      </c>
      <c r="AF235" s="17">
        <f t="shared" si="102"/>
        <v>0</v>
      </c>
      <c r="AG235" s="17">
        <f t="shared" si="102"/>
        <v>0</v>
      </c>
      <c r="AH235" s="17">
        <f t="shared" si="102"/>
        <v>0</v>
      </c>
      <c r="AI235" s="17">
        <f t="shared" si="102"/>
        <v>0</v>
      </c>
      <c r="AJ235" s="17">
        <f t="shared" si="102"/>
        <v>0</v>
      </c>
      <c r="AK235" s="17">
        <f t="shared" si="102"/>
        <v>0</v>
      </c>
      <c r="AL235" s="17">
        <f t="shared" si="102"/>
        <v>0</v>
      </c>
      <c r="AM235" s="17">
        <f t="shared" si="102"/>
        <v>0</v>
      </c>
      <c r="AN235" s="17">
        <f t="shared" si="102"/>
        <v>0</v>
      </c>
      <c r="AO235" s="17">
        <f t="shared" si="102"/>
        <v>0</v>
      </c>
      <c r="AP235" s="17">
        <f t="shared" si="102"/>
        <v>0</v>
      </c>
      <c r="AQ235" s="17">
        <f t="shared" si="102"/>
        <v>0</v>
      </c>
      <c r="AR235" s="17">
        <f t="shared" si="102"/>
        <v>0</v>
      </c>
      <c r="AS235" s="17">
        <f t="shared" si="102"/>
        <v>0</v>
      </c>
      <c r="AT235" s="17">
        <f t="shared" si="102"/>
        <v>0</v>
      </c>
      <c r="AU235" s="17">
        <f t="shared" si="102"/>
        <v>0</v>
      </c>
      <c r="AV235" s="17">
        <f t="shared" si="102"/>
        <v>0</v>
      </c>
      <c r="AW235" s="17">
        <f t="shared" si="102"/>
        <v>0</v>
      </c>
      <c r="AX235" s="17">
        <f t="shared" si="102"/>
        <v>0</v>
      </c>
      <c r="AY235" s="17">
        <f t="shared" si="102"/>
        <v>838884</v>
      </c>
    </row>
    <row r="236" spans="1:51" s="36" customFormat="1" x14ac:dyDescent="0.25">
      <c r="A236" s="1">
        <v>69</v>
      </c>
      <c r="B236" s="1"/>
      <c r="C236" s="1"/>
      <c r="D236" s="224" t="s">
        <v>549</v>
      </c>
      <c r="E236" s="17">
        <f>SUM(E237,E239)</f>
        <v>838884</v>
      </c>
      <c r="F236" s="17">
        <f t="shared" ref="F236:AY236" si="103">SUM(F237,F239)</f>
        <v>0</v>
      </c>
      <c r="G236" s="17">
        <f t="shared" si="103"/>
        <v>838884</v>
      </c>
      <c r="H236" s="17">
        <f t="shared" si="103"/>
        <v>0</v>
      </c>
      <c r="I236" s="17">
        <f t="shared" si="103"/>
        <v>0</v>
      </c>
      <c r="J236" s="17">
        <f t="shared" si="103"/>
        <v>0</v>
      </c>
      <c r="K236" s="17">
        <f t="shared" si="103"/>
        <v>0</v>
      </c>
      <c r="L236" s="17">
        <f t="shared" si="103"/>
        <v>0</v>
      </c>
      <c r="M236" s="17">
        <f t="shared" si="103"/>
        <v>0</v>
      </c>
      <c r="N236" s="17">
        <f t="shared" si="103"/>
        <v>0</v>
      </c>
      <c r="O236" s="17">
        <f t="shared" si="103"/>
        <v>0</v>
      </c>
      <c r="P236" s="17">
        <f t="shared" si="103"/>
        <v>0</v>
      </c>
      <c r="Q236" s="17">
        <f t="shared" si="103"/>
        <v>0</v>
      </c>
      <c r="R236" s="17">
        <f t="shared" si="103"/>
        <v>0</v>
      </c>
      <c r="S236" s="17">
        <f t="shared" si="103"/>
        <v>0</v>
      </c>
      <c r="T236" s="17">
        <f t="shared" si="103"/>
        <v>0</v>
      </c>
      <c r="U236" s="17">
        <f t="shared" si="103"/>
        <v>0</v>
      </c>
      <c r="V236" s="17">
        <f t="shared" si="103"/>
        <v>0</v>
      </c>
      <c r="W236" s="17">
        <f t="shared" si="103"/>
        <v>0</v>
      </c>
      <c r="X236" s="17">
        <f t="shared" si="103"/>
        <v>0</v>
      </c>
      <c r="Y236" s="17">
        <f t="shared" si="103"/>
        <v>0</v>
      </c>
      <c r="Z236" s="17">
        <f t="shared" si="103"/>
        <v>0</v>
      </c>
      <c r="AA236" s="17">
        <f t="shared" si="103"/>
        <v>0</v>
      </c>
      <c r="AB236" s="17">
        <f t="shared" si="103"/>
        <v>0</v>
      </c>
      <c r="AC236" s="17">
        <f t="shared" si="103"/>
        <v>0</v>
      </c>
      <c r="AD236" s="17">
        <f t="shared" si="103"/>
        <v>0</v>
      </c>
      <c r="AE236" s="17">
        <f t="shared" si="103"/>
        <v>0</v>
      </c>
      <c r="AF236" s="17">
        <f t="shared" si="103"/>
        <v>0</v>
      </c>
      <c r="AG236" s="17">
        <f t="shared" si="103"/>
        <v>0</v>
      </c>
      <c r="AH236" s="17">
        <f t="shared" si="103"/>
        <v>0</v>
      </c>
      <c r="AI236" s="17">
        <f t="shared" si="103"/>
        <v>0</v>
      </c>
      <c r="AJ236" s="17">
        <f t="shared" si="103"/>
        <v>0</v>
      </c>
      <c r="AK236" s="17">
        <f t="shared" si="103"/>
        <v>0</v>
      </c>
      <c r="AL236" s="17">
        <f t="shared" si="103"/>
        <v>0</v>
      </c>
      <c r="AM236" s="17">
        <f t="shared" si="103"/>
        <v>0</v>
      </c>
      <c r="AN236" s="17">
        <f t="shared" si="103"/>
        <v>0</v>
      </c>
      <c r="AO236" s="17">
        <f t="shared" si="103"/>
        <v>0</v>
      </c>
      <c r="AP236" s="17">
        <f t="shared" si="103"/>
        <v>0</v>
      </c>
      <c r="AQ236" s="17">
        <f t="shared" si="103"/>
        <v>0</v>
      </c>
      <c r="AR236" s="17">
        <f t="shared" si="103"/>
        <v>0</v>
      </c>
      <c r="AS236" s="17">
        <f t="shared" si="103"/>
        <v>0</v>
      </c>
      <c r="AT236" s="17">
        <f t="shared" si="103"/>
        <v>0</v>
      </c>
      <c r="AU236" s="17">
        <f t="shared" si="103"/>
        <v>0</v>
      </c>
      <c r="AV236" s="17">
        <f t="shared" si="103"/>
        <v>0</v>
      </c>
      <c r="AW236" s="17">
        <f t="shared" si="103"/>
        <v>0</v>
      </c>
      <c r="AX236" s="17">
        <f t="shared" si="103"/>
        <v>0</v>
      </c>
      <c r="AY236" s="17">
        <f t="shared" si="103"/>
        <v>838884</v>
      </c>
    </row>
    <row r="237" spans="1:51" x14ac:dyDescent="0.25">
      <c r="A237" s="4"/>
      <c r="B237" s="4">
        <v>6901</v>
      </c>
      <c r="C237" s="4"/>
      <c r="D237" s="224" t="s">
        <v>550</v>
      </c>
      <c r="E237" s="10">
        <f>SUM(E238:E238)</f>
        <v>788884</v>
      </c>
      <c r="F237" s="10">
        <f t="shared" ref="F237:AY237" si="104">SUM(F238:F238)</f>
        <v>0</v>
      </c>
      <c r="G237" s="10">
        <f t="shared" si="104"/>
        <v>788884</v>
      </c>
      <c r="H237" s="10">
        <f t="shared" si="104"/>
        <v>0</v>
      </c>
      <c r="I237" s="10">
        <f t="shared" si="104"/>
        <v>0</v>
      </c>
      <c r="J237" s="10">
        <f t="shared" si="104"/>
        <v>0</v>
      </c>
      <c r="K237" s="10">
        <f t="shared" si="104"/>
        <v>0</v>
      </c>
      <c r="L237" s="10">
        <f t="shared" si="104"/>
        <v>0</v>
      </c>
      <c r="M237" s="10">
        <f t="shared" si="104"/>
        <v>0</v>
      </c>
      <c r="N237" s="10">
        <f t="shared" si="104"/>
        <v>0</v>
      </c>
      <c r="O237" s="10">
        <f t="shared" si="104"/>
        <v>0</v>
      </c>
      <c r="P237" s="10">
        <f t="shared" si="104"/>
        <v>0</v>
      </c>
      <c r="Q237" s="10">
        <f t="shared" si="104"/>
        <v>0</v>
      </c>
      <c r="R237" s="10">
        <f t="shared" si="104"/>
        <v>0</v>
      </c>
      <c r="S237" s="10">
        <f t="shared" si="104"/>
        <v>0</v>
      </c>
      <c r="T237" s="10">
        <f t="shared" si="104"/>
        <v>0</v>
      </c>
      <c r="U237" s="10">
        <f t="shared" si="104"/>
        <v>0</v>
      </c>
      <c r="V237" s="10">
        <f t="shared" si="104"/>
        <v>0</v>
      </c>
      <c r="W237" s="10">
        <f t="shared" si="104"/>
        <v>0</v>
      </c>
      <c r="X237" s="10">
        <f t="shared" si="104"/>
        <v>0</v>
      </c>
      <c r="Y237" s="10">
        <f t="shared" si="104"/>
        <v>0</v>
      </c>
      <c r="Z237" s="10">
        <f t="shared" si="104"/>
        <v>0</v>
      </c>
      <c r="AA237" s="10">
        <f t="shared" si="104"/>
        <v>0</v>
      </c>
      <c r="AB237" s="10">
        <f t="shared" si="104"/>
        <v>0</v>
      </c>
      <c r="AC237" s="10">
        <f t="shared" si="104"/>
        <v>0</v>
      </c>
      <c r="AD237" s="10">
        <f t="shared" si="104"/>
        <v>0</v>
      </c>
      <c r="AE237" s="10">
        <f t="shared" si="104"/>
        <v>0</v>
      </c>
      <c r="AF237" s="10">
        <f t="shared" si="104"/>
        <v>0</v>
      </c>
      <c r="AG237" s="10">
        <f t="shared" si="104"/>
        <v>0</v>
      </c>
      <c r="AH237" s="10">
        <f t="shared" si="104"/>
        <v>0</v>
      </c>
      <c r="AI237" s="10">
        <f t="shared" si="104"/>
        <v>0</v>
      </c>
      <c r="AJ237" s="10">
        <f t="shared" si="104"/>
        <v>0</v>
      </c>
      <c r="AK237" s="10">
        <f t="shared" si="104"/>
        <v>0</v>
      </c>
      <c r="AL237" s="10">
        <f t="shared" si="104"/>
        <v>0</v>
      </c>
      <c r="AM237" s="10">
        <f t="shared" si="104"/>
        <v>0</v>
      </c>
      <c r="AN237" s="10">
        <f t="shared" si="104"/>
        <v>0</v>
      </c>
      <c r="AO237" s="10">
        <f t="shared" si="104"/>
        <v>0</v>
      </c>
      <c r="AP237" s="10">
        <f t="shared" si="104"/>
        <v>0</v>
      </c>
      <c r="AQ237" s="10">
        <f t="shared" si="104"/>
        <v>0</v>
      </c>
      <c r="AR237" s="10">
        <f t="shared" si="104"/>
        <v>0</v>
      </c>
      <c r="AS237" s="10">
        <f t="shared" si="104"/>
        <v>0</v>
      </c>
      <c r="AT237" s="10">
        <f t="shared" si="104"/>
        <v>0</v>
      </c>
      <c r="AU237" s="10">
        <f t="shared" si="104"/>
        <v>0</v>
      </c>
      <c r="AV237" s="10">
        <f t="shared" si="104"/>
        <v>0</v>
      </c>
      <c r="AW237" s="10">
        <f t="shared" si="104"/>
        <v>0</v>
      </c>
      <c r="AX237" s="10">
        <f t="shared" si="104"/>
        <v>0</v>
      </c>
      <c r="AY237" s="10">
        <f t="shared" si="104"/>
        <v>788884</v>
      </c>
    </row>
    <row r="238" spans="1:51" x14ac:dyDescent="0.25">
      <c r="A238" s="38"/>
      <c r="B238" s="38"/>
      <c r="C238" s="38">
        <v>69011</v>
      </c>
      <c r="D238" s="37"/>
      <c r="E238" s="10">
        <v>788884</v>
      </c>
      <c r="F238" s="10"/>
      <c r="G238" s="10">
        <v>788884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>
        <v>788884</v>
      </c>
    </row>
    <row r="239" spans="1:51" x14ac:dyDescent="0.25">
      <c r="A239" s="4"/>
      <c r="B239" s="4">
        <v>6902</v>
      </c>
      <c r="C239" s="4"/>
      <c r="D239" s="224" t="s">
        <v>551</v>
      </c>
      <c r="E239" s="10">
        <f>SUM(E240:E240)</f>
        <v>50000</v>
      </c>
      <c r="F239" s="10">
        <f t="shared" ref="F239:AY239" si="105">SUM(F240:F240)</f>
        <v>0</v>
      </c>
      <c r="G239" s="10">
        <f t="shared" si="105"/>
        <v>50000</v>
      </c>
      <c r="H239" s="10">
        <f t="shared" si="105"/>
        <v>0</v>
      </c>
      <c r="I239" s="10">
        <f t="shared" si="105"/>
        <v>0</v>
      </c>
      <c r="J239" s="10">
        <f t="shared" si="105"/>
        <v>0</v>
      </c>
      <c r="K239" s="10">
        <f t="shared" si="105"/>
        <v>0</v>
      </c>
      <c r="L239" s="10">
        <f t="shared" si="105"/>
        <v>0</v>
      </c>
      <c r="M239" s="10">
        <f t="shared" si="105"/>
        <v>0</v>
      </c>
      <c r="N239" s="10">
        <f t="shared" si="105"/>
        <v>0</v>
      </c>
      <c r="O239" s="10">
        <f t="shared" si="105"/>
        <v>0</v>
      </c>
      <c r="P239" s="10">
        <f t="shared" si="105"/>
        <v>0</v>
      </c>
      <c r="Q239" s="10">
        <f t="shared" si="105"/>
        <v>0</v>
      </c>
      <c r="R239" s="10">
        <f t="shared" si="105"/>
        <v>0</v>
      </c>
      <c r="S239" s="10">
        <f t="shared" si="105"/>
        <v>0</v>
      </c>
      <c r="T239" s="10">
        <f t="shared" si="105"/>
        <v>0</v>
      </c>
      <c r="U239" s="10">
        <f t="shared" si="105"/>
        <v>0</v>
      </c>
      <c r="V239" s="10">
        <f t="shared" si="105"/>
        <v>0</v>
      </c>
      <c r="W239" s="10">
        <f t="shared" si="105"/>
        <v>0</v>
      </c>
      <c r="X239" s="10">
        <f t="shared" si="105"/>
        <v>0</v>
      </c>
      <c r="Y239" s="10">
        <f t="shared" si="105"/>
        <v>0</v>
      </c>
      <c r="Z239" s="10">
        <f t="shared" si="105"/>
        <v>0</v>
      </c>
      <c r="AA239" s="10">
        <f t="shared" si="105"/>
        <v>0</v>
      </c>
      <c r="AB239" s="10">
        <f t="shared" si="105"/>
        <v>0</v>
      </c>
      <c r="AC239" s="10">
        <f t="shared" si="105"/>
        <v>0</v>
      </c>
      <c r="AD239" s="10">
        <f t="shared" si="105"/>
        <v>0</v>
      </c>
      <c r="AE239" s="10">
        <f t="shared" si="105"/>
        <v>0</v>
      </c>
      <c r="AF239" s="10">
        <f t="shared" si="105"/>
        <v>0</v>
      </c>
      <c r="AG239" s="10">
        <f t="shared" si="105"/>
        <v>0</v>
      </c>
      <c r="AH239" s="10">
        <f t="shared" si="105"/>
        <v>0</v>
      </c>
      <c r="AI239" s="10">
        <f t="shared" si="105"/>
        <v>0</v>
      </c>
      <c r="AJ239" s="10">
        <f t="shared" si="105"/>
        <v>0</v>
      </c>
      <c r="AK239" s="10">
        <f t="shared" si="105"/>
        <v>0</v>
      </c>
      <c r="AL239" s="10">
        <f t="shared" si="105"/>
        <v>0</v>
      </c>
      <c r="AM239" s="10">
        <f t="shared" si="105"/>
        <v>0</v>
      </c>
      <c r="AN239" s="10">
        <f t="shared" si="105"/>
        <v>0</v>
      </c>
      <c r="AO239" s="10">
        <f t="shared" si="105"/>
        <v>0</v>
      </c>
      <c r="AP239" s="10">
        <f t="shared" si="105"/>
        <v>0</v>
      </c>
      <c r="AQ239" s="10">
        <f t="shared" si="105"/>
        <v>0</v>
      </c>
      <c r="AR239" s="10">
        <f t="shared" si="105"/>
        <v>0</v>
      </c>
      <c r="AS239" s="10">
        <f t="shared" si="105"/>
        <v>0</v>
      </c>
      <c r="AT239" s="10">
        <f t="shared" si="105"/>
        <v>0</v>
      </c>
      <c r="AU239" s="10">
        <f t="shared" si="105"/>
        <v>0</v>
      </c>
      <c r="AV239" s="10">
        <f t="shared" si="105"/>
        <v>0</v>
      </c>
      <c r="AW239" s="10">
        <f t="shared" si="105"/>
        <v>0</v>
      </c>
      <c r="AX239" s="10">
        <f t="shared" si="105"/>
        <v>0</v>
      </c>
      <c r="AY239" s="10">
        <f t="shared" si="105"/>
        <v>50000</v>
      </c>
    </row>
    <row r="240" spans="1:51" x14ac:dyDescent="0.25">
      <c r="A240" s="38"/>
      <c r="B240" s="38"/>
      <c r="C240" s="38">
        <v>69021</v>
      </c>
      <c r="D240" s="38"/>
      <c r="E240" s="10">
        <v>50000</v>
      </c>
      <c r="F240" s="10"/>
      <c r="G240" s="10">
        <v>50000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>
        <v>50000</v>
      </c>
    </row>
    <row r="241" spans="1:51" s="36" customFormat="1" x14ac:dyDescent="0.25">
      <c r="A241" s="97"/>
      <c r="B241" s="97"/>
      <c r="C241" s="97"/>
      <c r="D241" s="226" t="s">
        <v>552</v>
      </c>
      <c r="E241" s="17">
        <f>SUM(E242,E264)</f>
        <v>13058971</v>
      </c>
      <c r="F241" s="17">
        <f t="shared" ref="F241:AY241" si="106">SUM(F242,F264)</f>
        <v>0</v>
      </c>
      <c r="G241" s="17">
        <f t="shared" si="106"/>
        <v>13058971</v>
      </c>
      <c r="H241" s="17">
        <f t="shared" si="106"/>
        <v>0</v>
      </c>
      <c r="I241" s="17">
        <f t="shared" si="106"/>
        <v>0</v>
      </c>
      <c r="J241" s="17">
        <f t="shared" si="106"/>
        <v>0</v>
      </c>
      <c r="K241" s="17">
        <f t="shared" si="106"/>
        <v>0</v>
      </c>
      <c r="L241" s="17">
        <f t="shared" si="106"/>
        <v>0</v>
      </c>
      <c r="M241" s="17">
        <f t="shared" si="106"/>
        <v>0</v>
      </c>
      <c r="N241" s="17">
        <f t="shared" si="106"/>
        <v>0</v>
      </c>
      <c r="O241" s="17">
        <f t="shared" si="106"/>
        <v>0</v>
      </c>
      <c r="P241" s="17">
        <f t="shared" si="106"/>
        <v>33533</v>
      </c>
      <c r="Q241" s="17">
        <f t="shared" si="106"/>
        <v>52471</v>
      </c>
      <c r="R241" s="17">
        <f t="shared" si="106"/>
        <v>0</v>
      </c>
      <c r="S241" s="17">
        <f t="shared" si="106"/>
        <v>0</v>
      </c>
      <c r="T241" s="17">
        <f t="shared" si="106"/>
        <v>0</v>
      </c>
      <c r="U241" s="17">
        <f t="shared" si="106"/>
        <v>0</v>
      </c>
      <c r="V241" s="17">
        <f t="shared" si="106"/>
        <v>0</v>
      </c>
      <c r="W241" s="17">
        <f t="shared" si="106"/>
        <v>0</v>
      </c>
      <c r="X241" s="17">
        <f t="shared" si="106"/>
        <v>0</v>
      </c>
      <c r="Y241" s="17">
        <f t="shared" si="106"/>
        <v>0</v>
      </c>
      <c r="Z241" s="17">
        <f t="shared" si="106"/>
        <v>185000</v>
      </c>
      <c r="AA241" s="17">
        <f t="shared" si="106"/>
        <v>0</v>
      </c>
      <c r="AB241" s="17">
        <f t="shared" si="106"/>
        <v>0</v>
      </c>
      <c r="AC241" s="17">
        <f t="shared" si="106"/>
        <v>16000</v>
      </c>
      <c r="AD241" s="17">
        <f t="shared" si="106"/>
        <v>0</v>
      </c>
      <c r="AE241" s="17">
        <f t="shared" si="106"/>
        <v>0</v>
      </c>
      <c r="AF241" s="17">
        <f t="shared" si="106"/>
        <v>190000</v>
      </c>
      <c r="AG241" s="17">
        <f t="shared" si="106"/>
        <v>0</v>
      </c>
      <c r="AH241" s="17">
        <f t="shared" si="106"/>
        <v>0</v>
      </c>
      <c r="AI241" s="17">
        <f t="shared" si="106"/>
        <v>0</v>
      </c>
      <c r="AJ241" s="17">
        <f t="shared" si="106"/>
        <v>0</v>
      </c>
      <c r="AK241" s="17">
        <f t="shared" si="106"/>
        <v>482580</v>
      </c>
      <c r="AL241" s="17">
        <f t="shared" si="106"/>
        <v>0</v>
      </c>
      <c r="AM241" s="17">
        <f t="shared" si="106"/>
        <v>0</v>
      </c>
      <c r="AN241" s="17">
        <f t="shared" si="106"/>
        <v>0</v>
      </c>
      <c r="AO241" s="17">
        <f t="shared" si="106"/>
        <v>0</v>
      </c>
      <c r="AP241" s="17">
        <f t="shared" si="106"/>
        <v>0</v>
      </c>
      <c r="AQ241" s="17">
        <f t="shared" si="106"/>
        <v>16500</v>
      </c>
      <c r="AR241" s="17">
        <f t="shared" si="106"/>
        <v>158203</v>
      </c>
      <c r="AS241" s="17">
        <f t="shared" si="106"/>
        <v>0</v>
      </c>
      <c r="AT241" s="17">
        <f t="shared" si="106"/>
        <v>0</v>
      </c>
      <c r="AU241" s="17">
        <f t="shared" si="106"/>
        <v>0</v>
      </c>
      <c r="AV241" s="17">
        <f t="shared" si="106"/>
        <v>0</v>
      </c>
      <c r="AW241" s="17">
        <f t="shared" si="106"/>
        <v>0</v>
      </c>
      <c r="AX241" s="17">
        <f t="shared" si="106"/>
        <v>0</v>
      </c>
      <c r="AY241" s="17">
        <f t="shared" si="106"/>
        <v>11924684</v>
      </c>
    </row>
    <row r="242" spans="1:51" s="36" customFormat="1" ht="15" customHeight="1" x14ac:dyDescent="0.25">
      <c r="A242" s="101"/>
      <c r="B242" s="101"/>
      <c r="C242" s="101"/>
      <c r="D242" s="99" t="s">
        <v>117</v>
      </c>
      <c r="E242" s="17">
        <f>SUM(E243:E243)</f>
        <v>7005781</v>
      </c>
      <c r="F242" s="17">
        <f t="shared" ref="F242:AX242" si="107">SUM(F243:F243)</f>
        <v>0</v>
      </c>
      <c r="G242" s="17">
        <f t="shared" si="107"/>
        <v>7005781</v>
      </c>
      <c r="H242" s="17">
        <f t="shared" si="107"/>
        <v>0</v>
      </c>
      <c r="I242" s="17">
        <f t="shared" si="107"/>
        <v>0</v>
      </c>
      <c r="J242" s="17">
        <f t="shared" si="107"/>
        <v>0</v>
      </c>
      <c r="K242" s="17">
        <f t="shared" si="107"/>
        <v>0</v>
      </c>
      <c r="L242" s="17">
        <f t="shared" si="107"/>
        <v>0</v>
      </c>
      <c r="M242" s="17">
        <f t="shared" si="107"/>
        <v>0</v>
      </c>
      <c r="N242" s="17">
        <f t="shared" si="107"/>
        <v>0</v>
      </c>
      <c r="O242" s="17">
        <f t="shared" si="107"/>
        <v>0</v>
      </c>
      <c r="P242" s="17">
        <f t="shared" si="107"/>
        <v>33533</v>
      </c>
      <c r="Q242" s="17">
        <f t="shared" si="107"/>
        <v>52471</v>
      </c>
      <c r="R242" s="17">
        <f t="shared" si="107"/>
        <v>0</v>
      </c>
      <c r="S242" s="17">
        <f t="shared" si="107"/>
        <v>0</v>
      </c>
      <c r="T242" s="17">
        <f t="shared" si="107"/>
        <v>0</v>
      </c>
      <c r="U242" s="17">
        <f t="shared" si="107"/>
        <v>0</v>
      </c>
      <c r="V242" s="17">
        <f t="shared" si="107"/>
        <v>0</v>
      </c>
      <c r="W242" s="17">
        <f t="shared" si="107"/>
        <v>0</v>
      </c>
      <c r="X242" s="17">
        <f t="shared" si="107"/>
        <v>0</v>
      </c>
      <c r="Y242" s="17">
        <f t="shared" si="107"/>
        <v>0</v>
      </c>
      <c r="Z242" s="17">
        <f t="shared" si="107"/>
        <v>185000</v>
      </c>
      <c r="AA242" s="17">
        <f t="shared" si="107"/>
        <v>0</v>
      </c>
      <c r="AB242" s="17">
        <f t="shared" si="107"/>
        <v>0</v>
      </c>
      <c r="AC242" s="17">
        <f t="shared" si="107"/>
        <v>16000</v>
      </c>
      <c r="AD242" s="17">
        <f t="shared" si="107"/>
        <v>0</v>
      </c>
      <c r="AE242" s="17">
        <f t="shared" si="107"/>
        <v>0</v>
      </c>
      <c r="AF242" s="17">
        <f t="shared" si="107"/>
        <v>190000</v>
      </c>
      <c r="AG242" s="17">
        <f t="shared" si="107"/>
        <v>0</v>
      </c>
      <c r="AH242" s="17">
        <f t="shared" si="107"/>
        <v>0</v>
      </c>
      <c r="AI242" s="17">
        <f t="shared" si="107"/>
        <v>0</v>
      </c>
      <c r="AJ242" s="17">
        <f t="shared" si="107"/>
        <v>0</v>
      </c>
      <c r="AK242" s="17">
        <f t="shared" si="107"/>
        <v>482580</v>
      </c>
      <c r="AL242" s="17">
        <f t="shared" si="107"/>
        <v>0</v>
      </c>
      <c r="AM242" s="17">
        <f t="shared" si="107"/>
        <v>0</v>
      </c>
      <c r="AN242" s="17">
        <f t="shared" si="107"/>
        <v>0</v>
      </c>
      <c r="AO242" s="17">
        <f t="shared" si="107"/>
        <v>0</v>
      </c>
      <c r="AP242" s="17">
        <f t="shared" si="107"/>
        <v>0</v>
      </c>
      <c r="AQ242" s="17">
        <f t="shared" si="107"/>
        <v>16500</v>
      </c>
      <c r="AR242" s="17">
        <f t="shared" si="107"/>
        <v>158203</v>
      </c>
      <c r="AS242" s="17">
        <f t="shared" si="107"/>
        <v>0</v>
      </c>
      <c r="AT242" s="17">
        <f t="shared" si="107"/>
        <v>0</v>
      </c>
      <c r="AU242" s="17">
        <f t="shared" si="107"/>
        <v>0</v>
      </c>
      <c r="AV242" s="17">
        <f t="shared" si="107"/>
        <v>0</v>
      </c>
      <c r="AW242" s="17">
        <f t="shared" si="107"/>
        <v>0</v>
      </c>
      <c r="AX242" s="17">
        <f t="shared" si="107"/>
        <v>0</v>
      </c>
      <c r="AY242" s="17">
        <f>SUM(AY243:AY243)</f>
        <v>5871494</v>
      </c>
    </row>
    <row r="243" spans="1:51" s="36" customFormat="1" x14ac:dyDescent="0.25">
      <c r="A243" s="97"/>
      <c r="B243" s="97"/>
      <c r="C243" s="97"/>
      <c r="D243" s="226" t="s">
        <v>553</v>
      </c>
      <c r="E243" s="17">
        <f>SUM(E244,E246)</f>
        <v>7005781</v>
      </c>
      <c r="F243" s="17">
        <f t="shared" ref="F243:AX243" si="108">SUM(F244,F246)</f>
        <v>0</v>
      </c>
      <c r="G243" s="17">
        <f t="shared" si="108"/>
        <v>7005781</v>
      </c>
      <c r="H243" s="17">
        <f t="shared" si="108"/>
        <v>0</v>
      </c>
      <c r="I243" s="17">
        <f t="shared" si="108"/>
        <v>0</v>
      </c>
      <c r="J243" s="17">
        <f t="shared" si="108"/>
        <v>0</v>
      </c>
      <c r="K243" s="17">
        <f t="shared" si="108"/>
        <v>0</v>
      </c>
      <c r="L243" s="17">
        <f t="shared" si="108"/>
        <v>0</v>
      </c>
      <c r="M243" s="17">
        <f t="shared" si="108"/>
        <v>0</v>
      </c>
      <c r="N243" s="17">
        <f t="shared" si="108"/>
        <v>0</v>
      </c>
      <c r="O243" s="17">
        <f t="shared" si="108"/>
        <v>0</v>
      </c>
      <c r="P243" s="17">
        <f t="shared" si="108"/>
        <v>33533</v>
      </c>
      <c r="Q243" s="17">
        <f t="shared" si="108"/>
        <v>52471</v>
      </c>
      <c r="R243" s="17">
        <f t="shared" si="108"/>
        <v>0</v>
      </c>
      <c r="S243" s="17">
        <f t="shared" si="108"/>
        <v>0</v>
      </c>
      <c r="T243" s="17">
        <f t="shared" si="108"/>
        <v>0</v>
      </c>
      <c r="U243" s="17">
        <f t="shared" si="108"/>
        <v>0</v>
      </c>
      <c r="V243" s="17">
        <f t="shared" si="108"/>
        <v>0</v>
      </c>
      <c r="W243" s="17">
        <f t="shared" si="108"/>
        <v>0</v>
      </c>
      <c r="X243" s="17">
        <f t="shared" si="108"/>
        <v>0</v>
      </c>
      <c r="Y243" s="17">
        <f t="shared" si="108"/>
        <v>0</v>
      </c>
      <c r="Z243" s="17">
        <f t="shared" si="108"/>
        <v>185000</v>
      </c>
      <c r="AA243" s="17">
        <f t="shared" si="108"/>
        <v>0</v>
      </c>
      <c r="AB243" s="17">
        <f t="shared" si="108"/>
        <v>0</v>
      </c>
      <c r="AC243" s="17">
        <f t="shared" si="108"/>
        <v>16000</v>
      </c>
      <c r="AD243" s="17">
        <f t="shared" si="108"/>
        <v>0</v>
      </c>
      <c r="AE243" s="17">
        <f t="shared" si="108"/>
        <v>0</v>
      </c>
      <c r="AF243" s="17">
        <f t="shared" si="108"/>
        <v>190000</v>
      </c>
      <c r="AG243" s="17">
        <f t="shared" si="108"/>
        <v>0</v>
      </c>
      <c r="AH243" s="17">
        <f t="shared" si="108"/>
        <v>0</v>
      </c>
      <c r="AI243" s="17">
        <f t="shared" si="108"/>
        <v>0</v>
      </c>
      <c r="AJ243" s="17">
        <f t="shared" si="108"/>
        <v>0</v>
      </c>
      <c r="AK243" s="17">
        <f t="shared" si="108"/>
        <v>482580</v>
      </c>
      <c r="AL243" s="17">
        <f t="shared" si="108"/>
        <v>0</v>
      </c>
      <c r="AM243" s="17">
        <f t="shared" si="108"/>
        <v>0</v>
      </c>
      <c r="AN243" s="17">
        <f t="shared" si="108"/>
        <v>0</v>
      </c>
      <c r="AO243" s="17">
        <f t="shared" si="108"/>
        <v>0</v>
      </c>
      <c r="AP243" s="17">
        <f t="shared" si="108"/>
        <v>0</v>
      </c>
      <c r="AQ243" s="17">
        <f t="shared" si="108"/>
        <v>16500</v>
      </c>
      <c r="AR243" s="17">
        <f t="shared" si="108"/>
        <v>158203</v>
      </c>
      <c r="AS243" s="17">
        <f t="shared" si="108"/>
        <v>0</v>
      </c>
      <c r="AT243" s="17">
        <f t="shared" si="108"/>
        <v>0</v>
      </c>
      <c r="AU243" s="17">
        <f t="shared" si="108"/>
        <v>0</v>
      </c>
      <c r="AV243" s="17">
        <f t="shared" si="108"/>
        <v>0</v>
      </c>
      <c r="AW243" s="17">
        <f t="shared" si="108"/>
        <v>0</v>
      </c>
      <c r="AX243" s="17">
        <f t="shared" si="108"/>
        <v>0</v>
      </c>
      <c r="AY243" s="17">
        <f>SUM(AY244,AY246)</f>
        <v>5871494</v>
      </c>
    </row>
    <row r="244" spans="1:51" s="36" customFormat="1" x14ac:dyDescent="0.25">
      <c r="A244" s="97"/>
      <c r="B244" s="97"/>
      <c r="C244" s="97"/>
      <c r="D244" s="226" t="s">
        <v>554</v>
      </c>
      <c r="E244" s="17">
        <f>SUM(E245:E245)</f>
        <v>1105922</v>
      </c>
      <c r="F244" s="17">
        <f t="shared" ref="F244:AY244" si="109">SUM(F245:F245)</f>
        <v>0</v>
      </c>
      <c r="G244" s="17">
        <f t="shared" si="109"/>
        <v>1105922</v>
      </c>
      <c r="H244" s="17">
        <f t="shared" si="109"/>
        <v>0</v>
      </c>
      <c r="I244" s="17">
        <f t="shared" si="109"/>
        <v>0</v>
      </c>
      <c r="J244" s="17">
        <f t="shared" si="109"/>
        <v>0</v>
      </c>
      <c r="K244" s="17">
        <f t="shared" si="109"/>
        <v>0</v>
      </c>
      <c r="L244" s="17">
        <f t="shared" si="109"/>
        <v>0</v>
      </c>
      <c r="M244" s="17">
        <f t="shared" si="109"/>
        <v>0</v>
      </c>
      <c r="N244" s="17">
        <f t="shared" si="109"/>
        <v>0</v>
      </c>
      <c r="O244" s="17">
        <f t="shared" si="109"/>
        <v>0</v>
      </c>
      <c r="P244" s="17">
        <f t="shared" si="109"/>
        <v>0</v>
      </c>
      <c r="Q244" s="17">
        <f t="shared" si="109"/>
        <v>0</v>
      </c>
      <c r="R244" s="17">
        <f t="shared" si="109"/>
        <v>0</v>
      </c>
      <c r="S244" s="17">
        <f t="shared" si="109"/>
        <v>0</v>
      </c>
      <c r="T244" s="17">
        <f t="shared" si="109"/>
        <v>0</v>
      </c>
      <c r="U244" s="17">
        <f t="shared" si="109"/>
        <v>0</v>
      </c>
      <c r="V244" s="17">
        <f t="shared" si="109"/>
        <v>0</v>
      </c>
      <c r="W244" s="17">
        <f t="shared" si="109"/>
        <v>0</v>
      </c>
      <c r="X244" s="17">
        <f t="shared" si="109"/>
        <v>0</v>
      </c>
      <c r="Y244" s="17">
        <f t="shared" si="109"/>
        <v>0</v>
      </c>
      <c r="Z244" s="17">
        <f t="shared" si="109"/>
        <v>0</v>
      </c>
      <c r="AA244" s="17">
        <f t="shared" si="109"/>
        <v>0</v>
      </c>
      <c r="AB244" s="17">
        <f t="shared" si="109"/>
        <v>0</v>
      </c>
      <c r="AC244" s="17">
        <f t="shared" si="109"/>
        <v>0</v>
      </c>
      <c r="AD244" s="17">
        <f t="shared" si="109"/>
        <v>0</v>
      </c>
      <c r="AE244" s="17">
        <f t="shared" si="109"/>
        <v>0</v>
      </c>
      <c r="AF244" s="17">
        <f t="shared" si="109"/>
        <v>0</v>
      </c>
      <c r="AG244" s="17">
        <f t="shared" si="109"/>
        <v>0</v>
      </c>
      <c r="AH244" s="17">
        <f t="shared" si="109"/>
        <v>0</v>
      </c>
      <c r="AI244" s="17">
        <f t="shared" si="109"/>
        <v>0</v>
      </c>
      <c r="AJ244" s="17">
        <f t="shared" si="109"/>
        <v>0</v>
      </c>
      <c r="AK244" s="17">
        <f t="shared" si="109"/>
        <v>0</v>
      </c>
      <c r="AL244" s="17">
        <f t="shared" si="109"/>
        <v>0</v>
      </c>
      <c r="AM244" s="17">
        <f t="shared" si="109"/>
        <v>0</v>
      </c>
      <c r="AN244" s="17">
        <f t="shared" si="109"/>
        <v>0</v>
      </c>
      <c r="AO244" s="17">
        <f t="shared" si="109"/>
        <v>0</v>
      </c>
      <c r="AP244" s="17">
        <f t="shared" si="109"/>
        <v>0</v>
      </c>
      <c r="AQ244" s="17">
        <f t="shared" si="109"/>
        <v>0</v>
      </c>
      <c r="AR244" s="17">
        <f t="shared" si="109"/>
        <v>0</v>
      </c>
      <c r="AS244" s="17">
        <f t="shared" si="109"/>
        <v>0</v>
      </c>
      <c r="AT244" s="17">
        <f t="shared" si="109"/>
        <v>0</v>
      </c>
      <c r="AU244" s="17">
        <f t="shared" si="109"/>
        <v>0</v>
      </c>
      <c r="AV244" s="17">
        <f t="shared" si="109"/>
        <v>0</v>
      </c>
      <c r="AW244" s="17">
        <f t="shared" si="109"/>
        <v>0</v>
      </c>
      <c r="AX244" s="17">
        <f t="shared" si="109"/>
        <v>0</v>
      </c>
      <c r="AY244" s="17">
        <f t="shared" si="109"/>
        <v>1105922</v>
      </c>
    </row>
    <row r="245" spans="1:51" x14ac:dyDescent="0.25">
      <c r="A245" s="4">
        <v>50</v>
      </c>
      <c r="B245" s="4"/>
      <c r="C245" s="4"/>
      <c r="D245" s="220" t="s">
        <v>555</v>
      </c>
      <c r="E245" s="10">
        <v>1105922</v>
      </c>
      <c r="F245" s="10"/>
      <c r="G245" s="10">
        <v>1105922</v>
      </c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>
        <v>1105922</v>
      </c>
    </row>
    <row r="246" spans="1:51" s="36" customFormat="1" x14ac:dyDescent="0.25">
      <c r="A246" s="97"/>
      <c r="B246" s="97"/>
      <c r="C246" s="97"/>
      <c r="D246" s="226" t="s">
        <v>556</v>
      </c>
      <c r="E246" s="17">
        <f>SUM(F246:G246)</f>
        <v>5899859</v>
      </c>
      <c r="F246" s="17">
        <f t="shared" ref="F246:AY246" si="110">SUM(F247,F260,F262)</f>
        <v>0</v>
      </c>
      <c r="G246" s="17">
        <f t="shared" si="110"/>
        <v>5899859</v>
      </c>
      <c r="H246" s="17">
        <f t="shared" si="110"/>
        <v>0</v>
      </c>
      <c r="I246" s="17">
        <f t="shared" si="110"/>
        <v>0</v>
      </c>
      <c r="J246" s="17">
        <f t="shared" si="110"/>
        <v>0</v>
      </c>
      <c r="K246" s="17">
        <f t="shared" si="110"/>
        <v>0</v>
      </c>
      <c r="L246" s="17">
        <f t="shared" si="110"/>
        <v>0</v>
      </c>
      <c r="M246" s="17">
        <f t="shared" si="110"/>
        <v>0</v>
      </c>
      <c r="N246" s="17">
        <f t="shared" si="110"/>
        <v>0</v>
      </c>
      <c r="O246" s="17">
        <f t="shared" si="110"/>
        <v>0</v>
      </c>
      <c r="P246" s="17">
        <f t="shared" si="110"/>
        <v>33533</v>
      </c>
      <c r="Q246" s="17">
        <f t="shared" si="110"/>
        <v>52471</v>
      </c>
      <c r="R246" s="17">
        <f t="shared" si="110"/>
        <v>0</v>
      </c>
      <c r="S246" s="17">
        <f t="shared" si="110"/>
        <v>0</v>
      </c>
      <c r="T246" s="17">
        <f t="shared" si="110"/>
        <v>0</v>
      </c>
      <c r="U246" s="17">
        <f t="shared" si="110"/>
        <v>0</v>
      </c>
      <c r="V246" s="17">
        <f t="shared" si="110"/>
        <v>0</v>
      </c>
      <c r="W246" s="17">
        <f t="shared" si="110"/>
        <v>0</v>
      </c>
      <c r="X246" s="17">
        <f t="shared" si="110"/>
        <v>0</v>
      </c>
      <c r="Y246" s="17">
        <f t="shared" si="110"/>
        <v>0</v>
      </c>
      <c r="Z246" s="17">
        <f t="shared" si="110"/>
        <v>185000</v>
      </c>
      <c r="AA246" s="17">
        <f t="shared" si="110"/>
        <v>0</v>
      </c>
      <c r="AB246" s="17">
        <f t="shared" si="110"/>
        <v>0</v>
      </c>
      <c r="AC246" s="17">
        <f t="shared" si="110"/>
        <v>16000</v>
      </c>
      <c r="AD246" s="17">
        <f t="shared" si="110"/>
        <v>0</v>
      </c>
      <c r="AE246" s="17">
        <f t="shared" si="110"/>
        <v>0</v>
      </c>
      <c r="AF246" s="17">
        <f t="shared" si="110"/>
        <v>190000</v>
      </c>
      <c r="AG246" s="17">
        <f t="shared" si="110"/>
        <v>0</v>
      </c>
      <c r="AH246" s="17">
        <f t="shared" si="110"/>
        <v>0</v>
      </c>
      <c r="AI246" s="17">
        <f t="shared" si="110"/>
        <v>0</v>
      </c>
      <c r="AJ246" s="17">
        <f t="shared" si="110"/>
        <v>0</v>
      </c>
      <c r="AK246" s="17">
        <f t="shared" si="110"/>
        <v>482580</v>
      </c>
      <c r="AL246" s="17">
        <f t="shared" si="110"/>
        <v>0</v>
      </c>
      <c r="AM246" s="17">
        <f t="shared" si="110"/>
        <v>0</v>
      </c>
      <c r="AN246" s="17">
        <f t="shared" si="110"/>
        <v>0</v>
      </c>
      <c r="AO246" s="17">
        <f t="shared" si="110"/>
        <v>0</v>
      </c>
      <c r="AP246" s="17">
        <f t="shared" si="110"/>
        <v>0</v>
      </c>
      <c r="AQ246" s="17">
        <f t="shared" si="110"/>
        <v>16500</v>
      </c>
      <c r="AR246" s="17">
        <f t="shared" si="110"/>
        <v>158203</v>
      </c>
      <c r="AS246" s="17">
        <f t="shared" si="110"/>
        <v>0</v>
      </c>
      <c r="AT246" s="17">
        <f t="shared" si="110"/>
        <v>0</v>
      </c>
      <c r="AU246" s="17">
        <f t="shared" si="110"/>
        <v>0</v>
      </c>
      <c r="AV246" s="17">
        <f t="shared" si="110"/>
        <v>0</v>
      </c>
      <c r="AW246" s="17">
        <f t="shared" si="110"/>
        <v>0</v>
      </c>
      <c r="AX246" s="17">
        <f t="shared" si="110"/>
        <v>0</v>
      </c>
      <c r="AY246" s="17">
        <f t="shared" si="110"/>
        <v>4765572</v>
      </c>
    </row>
    <row r="247" spans="1:51" s="36" customFormat="1" x14ac:dyDescent="0.25">
      <c r="A247" s="97"/>
      <c r="B247" s="97"/>
      <c r="C247" s="97"/>
      <c r="D247" s="96" t="s">
        <v>119</v>
      </c>
      <c r="E247" s="17">
        <f>SUM(E248,E258,E259)</f>
        <v>5019859</v>
      </c>
      <c r="F247" s="17">
        <f t="shared" ref="F247:AY247" si="111">SUM(F248,F258,F259)</f>
        <v>0</v>
      </c>
      <c r="G247" s="17">
        <f>SUM(G248,G258,G259)</f>
        <v>5019859</v>
      </c>
      <c r="H247" s="17">
        <f t="shared" si="111"/>
        <v>0</v>
      </c>
      <c r="I247" s="17">
        <f t="shared" si="111"/>
        <v>0</v>
      </c>
      <c r="J247" s="17">
        <f t="shared" si="111"/>
        <v>0</v>
      </c>
      <c r="K247" s="17">
        <f t="shared" si="111"/>
        <v>0</v>
      </c>
      <c r="L247" s="17">
        <f t="shared" si="111"/>
        <v>0</v>
      </c>
      <c r="M247" s="17">
        <f t="shared" si="111"/>
        <v>0</v>
      </c>
      <c r="N247" s="17">
        <f t="shared" si="111"/>
        <v>0</v>
      </c>
      <c r="O247" s="17">
        <f t="shared" si="111"/>
        <v>0</v>
      </c>
      <c r="P247" s="17">
        <f t="shared" si="111"/>
        <v>33533</v>
      </c>
      <c r="Q247" s="17">
        <f t="shared" si="111"/>
        <v>52471</v>
      </c>
      <c r="R247" s="17">
        <f t="shared" si="111"/>
        <v>0</v>
      </c>
      <c r="S247" s="17">
        <f t="shared" si="111"/>
        <v>0</v>
      </c>
      <c r="T247" s="17">
        <f t="shared" si="111"/>
        <v>0</v>
      </c>
      <c r="U247" s="17">
        <f t="shared" si="111"/>
        <v>0</v>
      </c>
      <c r="V247" s="17">
        <f t="shared" si="111"/>
        <v>0</v>
      </c>
      <c r="W247" s="17">
        <f t="shared" si="111"/>
        <v>0</v>
      </c>
      <c r="X247" s="17">
        <f t="shared" si="111"/>
        <v>0</v>
      </c>
      <c r="Y247" s="17">
        <f t="shared" si="111"/>
        <v>0</v>
      </c>
      <c r="Z247" s="17">
        <f t="shared" si="111"/>
        <v>185000</v>
      </c>
      <c r="AA247" s="17">
        <f t="shared" si="111"/>
        <v>0</v>
      </c>
      <c r="AB247" s="17">
        <f t="shared" si="111"/>
        <v>0</v>
      </c>
      <c r="AC247" s="17">
        <f t="shared" si="111"/>
        <v>16000</v>
      </c>
      <c r="AD247" s="17">
        <f t="shared" si="111"/>
        <v>0</v>
      </c>
      <c r="AE247" s="17">
        <f t="shared" si="111"/>
        <v>0</v>
      </c>
      <c r="AF247" s="17">
        <f t="shared" si="111"/>
        <v>190000</v>
      </c>
      <c r="AG247" s="17">
        <f t="shared" si="111"/>
        <v>0</v>
      </c>
      <c r="AH247" s="17">
        <f t="shared" si="111"/>
        <v>0</v>
      </c>
      <c r="AI247" s="17">
        <f t="shared" si="111"/>
        <v>0</v>
      </c>
      <c r="AJ247" s="17">
        <f t="shared" si="111"/>
        <v>0</v>
      </c>
      <c r="AK247" s="17">
        <f t="shared" si="111"/>
        <v>482580</v>
      </c>
      <c r="AL247" s="17">
        <f t="shared" si="111"/>
        <v>0</v>
      </c>
      <c r="AM247" s="17">
        <f t="shared" si="111"/>
        <v>0</v>
      </c>
      <c r="AN247" s="17">
        <f t="shared" si="111"/>
        <v>0</v>
      </c>
      <c r="AO247" s="17">
        <f t="shared" si="111"/>
        <v>0</v>
      </c>
      <c r="AP247" s="17">
        <f t="shared" si="111"/>
        <v>0</v>
      </c>
      <c r="AQ247" s="17">
        <f t="shared" si="111"/>
        <v>16500</v>
      </c>
      <c r="AR247" s="17">
        <f t="shared" si="111"/>
        <v>158203</v>
      </c>
      <c r="AS247" s="17">
        <f t="shared" si="111"/>
        <v>0</v>
      </c>
      <c r="AT247" s="17">
        <f t="shared" si="111"/>
        <v>0</v>
      </c>
      <c r="AU247" s="17">
        <f t="shared" si="111"/>
        <v>0</v>
      </c>
      <c r="AV247" s="17">
        <f t="shared" si="111"/>
        <v>0</v>
      </c>
      <c r="AW247" s="17">
        <f t="shared" si="111"/>
        <v>0</v>
      </c>
      <c r="AX247" s="17">
        <f t="shared" si="111"/>
        <v>0</v>
      </c>
      <c r="AY247" s="17">
        <f t="shared" si="111"/>
        <v>3885572</v>
      </c>
    </row>
    <row r="248" spans="1:51" s="36" customFormat="1" x14ac:dyDescent="0.25">
      <c r="A248" s="56">
        <v>21</v>
      </c>
      <c r="B248" s="56"/>
      <c r="C248" s="56"/>
      <c r="D248" s="222" t="s">
        <v>557</v>
      </c>
      <c r="E248" s="17">
        <f>SUM(F248:G248)</f>
        <v>4720559</v>
      </c>
      <c r="F248" s="17">
        <f t="shared" ref="F248:AX248" si="112">SUM(F249,F252)</f>
        <v>0</v>
      </c>
      <c r="G248" s="17">
        <f>SUM(H248:AY248)</f>
        <v>4720559</v>
      </c>
      <c r="H248" s="17">
        <f t="shared" si="112"/>
        <v>0</v>
      </c>
      <c r="I248" s="17">
        <f t="shared" si="112"/>
        <v>0</v>
      </c>
      <c r="J248" s="17">
        <f t="shared" si="112"/>
        <v>0</v>
      </c>
      <c r="K248" s="17">
        <f t="shared" si="112"/>
        <v>0</v>
      </c>
      <c r="L248" s="17">
        <f t="shared" si="112"/>
        <v>0</v>
      </c>
      <c r="M248" s="17">
        <f t="shared" si="112"/>
        <v>0</v>
      </c>
      <c r="N248" s="17">
        <f t="shared" si="112"/>
        <v>0</v>
      </c>
      <c r="O248" s="17">
        <f t="shared" si="112"/>
        <v>0</v>
      </c>
      <c r="P248" s="17">
        <v>33533</v>
      </c>
      <c r="Q248" s="17">
        <v>52471</v>
      </c>
      <c r="R248" s="17">
        <f t="shared" si="112"/>
        <v>0</v>
      </c>
      <c r="S248" s="17">
        <f t="shared" si="112"/>
        <v>0</v>
      </c>
      <c r="T248" s="17">
        <f t="shared" si="112"/>
        <v>0</v>
      </c>
      <c r="U248" s="17">
        <f t="shared" si="112"/>
        <v>0</v>
      </c>
      <c r="V248" s="17">
        <f t="shared" si="112"/>
        <v>0</v>
      </c>
      <c r="W248" s="17">
        <f t="shared" si="112"/>
        <v>0</v>
      </c>
      <c r="X248" s="17">
        <f t="shared" si="112"/>
        <v>0</v>
      </c>
      <c r="Y248" s="17">
        <f t="shared" si="112"/>
        <v>0</v>
      </c>
      <c r="Z248" s="17">
        <v>185000</v>
      </c>
      <c r="AA248" s="17">
        <f t="shared" si="112"/>
        <v>0</v>
      </c>
      <c r="AB248" s="17">
        <f t="shared" si="112"/>
        <v>0</v>
      </c>
      <c r="AC248" s="17">
        <v>16000</v>
      </c>
      <c r="AD248" s="17">
        <f t="shared" si="112"/>
        <v>0</v>
      </c>
      <c r="AE248" s="17">
        <f t="shared" si="112"/>
        <v>0</v>
      </c>
      <c r="AF248" s="17">
        <f t="shared" si="112"/>
        <v>190000</v>
      </c>
      <c r="AG248" s="17">
        <f t="shared" si="112"/>
        <v>0</v>
      </c>
      <c r="AH248" s="17">
        <f t="shared" si="112"/>
        <v>0</v>
      </c>
      <c r="AI248" s="17">
        <f t="shared" si="112"/>
        <v>0</v>
      </c>
      <c r="AJ248" s="17">
        <f t="shared" si="112"/>
        <v>0</v>
      </c>
      <c r="AK248" s="17">
        <f t="shared" si="112"/>
        <v>482580</v>
      </c>
      <c r="AL248" s="17">
        <f t="shared" si="112"/>
        <v>0</v>
      </c>
      <c r="AM248" s="17">
        <f t="shared" si="112"/>
        <v>0</v>
      </c>
      <c r="AN248" s="17">
        <f t="shared" si="112"/>
        <v>0</v>
      </c>
      <c r="AO248" s="17">
        <f t="shared" si="112"/>
        <v>0</v>
      </c>
      <c r="AP248" s="17">
        <f t="shared" si="112"/>
        <v>0</v>
      </c>
      <c r="AQ248" s="17">
        <f t="shared" si="112"/>
        <v>16500</v>
      </c>
      <c r="AR248" s="17">
        <f t="shared" si="112"/>
        <v>158203</v>
      </c>
      <c r="AS248" s="17">
        <f t="shared" si="112"/>
        <v>0</v>
      </c>
      <c r="AT248" s="17">
        <f t="shared" si="112"/>
        <v>0</v>
      </c>
      <c r="AU248" s="17">
        <f t="shared" si="112"/>
        <v>0</v>
      </c>
      <c r="AV248" s="17">
        <f t="shared" si="112"/>
        <v>0</v>
      </c>
      <c r="AW248" s="17">
        <f t="shared" si="112"/>
        <v>0</v>
      </c>
      <c r="AX248" s="17">
        <f t="shared" si="112"/>
        <v>0</v>
      </c>
      <c r="AY248" s="17">
        <v>3586272</v>
      </c>
    </row>
    <row r="249" spans="1:51" x14ac:dyDescent="0.25">
      <c r="A249" s="9"/>
      <c r="B249" s="9">
        <v>2103</v>
      </c>
      <c r="C249" s="9"/>
      <c r="D249" s="218" t="s">
        <v>590</v>
      </c>
      <c r="E249" s="10">
        <f>SUM(E250:E251)</f>
        <v>25500</v>
      </c>
      <c r="F249" s="10">
        <f t="shared" ref="F249:AY249" si="113">SUM(F250:F251)</f>
        <v>0</v>
      </c>
      <c r="G249" s="10">
        <f t="shared" si="113"/>
        <v>25500</v>
      </c>
      <c r="H249" s="10">
        <f t="shared" si="113"/>
        <v>0</v>
      </c>
      <c r="I249" s="10">
        <f t="shared" si="113"/>
        <v>0</v>
      </c>
      <c r="J249" s="10">
        <f t="shared" si="113"/>
        <v>0</v>
      </c>
      <c r="K249" s="10">
        <f t="shared" si="113"/>
        <v>0</v>
      </c>
      <c r="L249" s="10">
        <f t="shared" si="113"/>
        <v>0</v>
      </c>
      <c r="M249" s="10">
        <f t="shared" si="113"/>
        <v>0</v>
      </c>
      <c r="N249" s="10">
        <f t="shared" si="113"/>
        <v>0</v>
      </c>
      <c r="O249" s="10">
        <f t="shared" si="113"/>
        <v>0</v>
      </c>
      <c r="P249" s="10">
        <f t="shared" si="113"/>
        <v>0</v>
      </c>
      <c r="Q249" s="10">
        <f t="shared" si="113"/>
        <v>0</v>
      </c>
      <c r="R249" s="10">
        <f t="shared" si="113"/>
        <v>0</v>
      </c>
      <c r="S249" s="10">
        <f t="shared" si="113"/>
        <v>0</v>
      </c>
      <c r="T249" s="10">
        <f t="shared" si="113"/>
        <v>0</v>
      </c>
      <c r="U249" s="10">
        <f t="shared" si="113"/>
        <v>0</v>
      </c>
      <c r="V249" s="10">
        <f t="shared" si="113"/>
        <v>0</v>
      </c>
      <c r="W249" s="10">
        <f t="shared" si="113"/>
        <v>0</v>
      </c>
      <c r="X249" s="10">
        <f t="shared" si="113"/>
        <v>0</v>
      </c>
      <c r="Y249" s="10">
        <f t="shared" si="113"/>
        <v>0</v>
      </c>
      <c r="Z249" s="10">
        <f t="shared" si="113"/>
        <v>0</v>
      </c>
      <c r="AA249" s="10">
        <f t="shared" si="113"/>
        <v>0</v>
      </c>
      <c r="AB249" s="10">
        <f t="shared" si="113"/>
        <v>0</v>
      </c>
      <c r="AC249" s="10">
        <f t="shared" si="113"/>
        <v>9000</v>
      </c>
      <c r="AD249" s="10">
        <f t="shared" si="113"/>
        <v>0</v>
      </c>
      <c r="AE249" s="10">
        <f t="shared" si="113"/>
        <v>0</v>
      </c>
      <c r="AF249" s="10">
        <f t="shared" si="113"/>
        <v>0</v>
      </c>
      <c r="AG249" s="10">
        <f t="shared" si="113"/>
        <v>0</v>
      </c>
      <c r="AH249" s="10">
        <f t="shared" si="113"/>
        <v>0</v>
      </c>
      <c r="AI249" s="10">
        <f t="shared" si="113"/>
        <v>0</v>
      </c>
      <c r="AJ249" s="10">
        <f t="shared" si="113"/>
        <v>0</v>
      </c>
      <c r="AK249" s="10">
        <f t="shared" si="113"/>
        <v>0</v>
      </c>
      <c r="AL249" s="10">
        <f t="shared" si="113"/>
        <v>0</v>
      </c>
      <c r="AM249" s="10">
        <f t="shared" si="113"/>
        <v>0</v>
      </c>
      <c r="AN249" s="10">
        <f t="shared" si="113"/>
        <v>0</v>
      </c>
      <c r="AO249" s="10">
        <f t="shared" si="113"/>
        <v>0</v>
      </c>
      <c r="AP249" s="10">
        <f t="shared" si="113"/>
        <v>0</v>
      </c>
      <c r="AQ249" s="10">
        <f t="shared" si="113"/>
        <v>16500</v>
      </c>
      <c r="AR249" s="10">
        <f t="shared" si="113"/>
        <v>0</v>
      </c>
      <c r="AS249" s="10">
        <f t="shared" si="113"/>
        <v>0</v>
      </c>
      <c r="AT249" s="10">
        <f t="shared" si="113"/>
        <v>0</v>
      </c>
      <c r="AU249" s="10">
        <f t="shared" si="113"/>
        <v>0</v>
      </c>
      <c r="AV249" s="10">
        <f t="shared" si="113"/>
        <v>0</v>
      </c>
      <c r="AW249" s="10">
        <f t="shared" si="113"/>
        <v>0</v>
      </c>
      <c r="AX249" s="10">
        <f t="shared" si="113"/>
        <v>0</v>
      </c>
      <c r="AY249" s="10">
        <f t="shared" si="113"/>
        <v>0</v>
      </c>
    </row>
    <row r="250" spans="1:51" x14ac:dyDescent="0.25">
      <c r="A250" s="9"/>
      <c r="B250" s="9"/>
      <c r="C250" s="9">
        <v>21031</v>
      </c>
      <c r="D250" s="217" t="s">
        <v>591</v>
      </c>
      <c r="E250" s="10">
        <v>9000</v>
      </c>
      <c r="F250" s="10"/>
      <c r="G250" s="10">
        <v>9000</v>
      </c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>
        <v>9000</v>
      </c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>
        <v>16500</v>
      </c>
      <c r="AR250" s="10"/>
      <c r="AS250" s="10"/>
      <c r="AT250" s="10"/>
      <c r="AU250" s="10"/>
      <c r="AV250" s="10"/>
      <c r="AW250" s="10"/>
      <c r="AX250" s="10"/>
      <c r="AY250" s="10"/>
    </row>
    <row r="251" spans="1:51" x14ac:dyDescent="0.25">
      <c r="A251" s="9"/>
      <c r="B251" s="9"/>
      <c r="C251" s="9">
        <v>21038</v>
      </c>
      <c r="D251" s="217" t="s">
        <v>599</v>
      </c>
      <c r="E251" s="10">
        <v>16500</v>
      </c>
      <c r="F251" s="10"/>
      <c r="G251" s="10">
        <v>16500</v>
      </c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</row>
    <row r="252" spans="1:51" x14ac:dyDescent="0.25">
      <c r="A252" s="9"/>
      <c r="B252" s="9">
        <v>2104</v>
      </c>
      <c r="C252" s="9"/>
      <c r="D252" s="222" t="s">
        <v>558</v>
      </c>
      <c r="E252" s="10">
        <f t="shared" ref="E252:AY252" si="114">SUM(E253:E254)</f>
        <v>830783</v>
      </c>
      <c r="F252" s="10">
        <f t="shared" si="114"/>
        <v>0</v>
      </c>
      <c r="G252" s="10">
        <f t="shared" si="114"/>
        <v>830783</v>
      </c>
      <c r="H252" s="10">
        <f t="shared" si="114"/>
        <v>0</v>
      </c>
      <c r="I252" s="10">
        <f t="shared" si="114"/>
        <v>0</v>
      </c>
      <c r="J252" s="10">
        <f t="shared" si="114"/>
        <v>0</v>
      </c>
      <c r="K252" s="10">
        <f t="shared" si="114"/>
        <v>0</v>
      </c>
      <c r="L252" s="10">
        <f t="shared" si="114"/>
        <v>0</v>
      </c>
      <c r="M252" s="10">
        <f t="shared" si="114"/>
        <v>0</v>
      </c>
      <c r="N252" s="10">
        <f t="shared" si="114"/>
        <v>0</v>
      </c>
      <c r="O252" s="10">
        <f t="shared" si="114"/>
        <v>0</v>
      </c>
      <c r="P252" s="10">
        <f t="shared" si="114"/>
        <v>0</v>
      </c>
      <c r="Q252" s="10">
        <f t="shared" si="114"/>
        <v>0</v>
      </c>
      <c r="R252" s="10">
        <f t="shared" si="114"/>
        <v>0</v>
      </c>
      <c r="S252" s="10">
        <f t="shared" si="114"/>
        <v>0</v>
      </c>
      <c r="T252" s="10">
        <f t="shared" si="114"/>
        <v>0</v>
      </c>
      <c r="U252" s="10">
        <f t="shared" si="114"/>
        <v>0</v>
      </c>
      <c r="V252" s="10">
        <f t="shared" si="114"/>
        <v>0</v>
      </c>
      <c r="W252" s="10">
        <f t="shared" si="114"/>
        <v>0</v>
      </c>
      <c r="X252" s="10">
        <f t="shared" si="114"/>
        <v>0</v>
      </c>
      <c r="Y252" s="10">
        <f t="shared" si="114"/>
        <v>0</v>
      </c>
      <c r="Z252" s="10">
        <f t="shared" si="114"/>
        <v>0</v>
      </c>
      <c r="AA252" s="10">
        <f t="shared" si="114"/>
        <v>0</v>
      </c>
      <c r="AB252" s="10">
        <f t="shared" si="114"/>
        <v>0</v>
      </c>
      <c r="AC252" s="10">
        <f t="shared" si="114"/>
        <v>0</v>
      </c>
      <c r="AD252" s="10">
        <f t="shared" si="114"/>
        <v>0</v>
      </c>
      <c r="AE252" s="10">
        <f t="shared" si="114"/>
        <v>0</v>
      </c>
      <c r="AF252" s="10">
        <f t="shared" si="114"/>
        <v>190000</v>
      </c>
      <c r="AG252" s="10">
        <f t="shared" si="114"/>
        <v>0</v>
      </c>
      <c r="AH252" s="10">
        <f t="shared" si="114"/>
        <v>0</v>
      </c>
      <c r="AI252" s="10">
        <f t="shared" si="114"/>
        <v>0</v>
      </c>
      <c r="AJ252" s="10">
        <f t="shared" si="114"/>
        <v>0</v>
      </c>
      <c r="AK252" s="10">
        <f t="shared" si="114"/>
        <v>482580</v>
      </c>
      <c r="AL252" s="10">
        <f t="shared" si="114"/>
        <v>0</v>
      </c>
      <c r="AM252" s="10">
        <f t="shared" si="114"/>
        <v>0</v>
      </c>
      <c r="AN252" s="10">
        <f t="shared" si="114"/>
        <v>0</v>
      </c>
      <c r="AO252" s="10">
        <f t="shared" si="114"/>
        <v>0</v>
      </c>
      <c r="AP252" s="10">
        <f t="shared" si="114"/>
        <v>0</v>
      </c>
      <c r="AQ252" s="10">
        <f t="shared" si="114"/>
        <v>0</v>
      </c>
      <c r="AR252" s="10">
        <f t="shared" si="114"/>
        <v>158203</v>
      </c>
      <c r="AS252" s="10">
        <f t="shared" si="114"/>
        <v>0</v>
      </c>
      <c r="AT252" s="10">
        <f t="shared" si="114"/>
        <v>0</v>
      </c>
      <c r="AU252" s="10">
        <f t="shared" si="114"/>
        <v>0</v>
      </c>
      <c r="AV252" s="10">
        <f t="shared" si="114"/>
        <v>0</v>
      </c>
      <c r="AW252" s="10">
        <f t="shared" si="114"/>
        <v>0</v>
      </c>
      <c r="AX252" s="10">
        <f t="shared" si="114"/>
        <v>0</v>
      </c>
      <c r="AY252" s="10">
        <f t="shared" si="114"/>
        <v>0</v>
      </c>
    </row>
    <row r="253" spans="1:51" x14ac:dyDescent="0.25">
      <c r="A253" s="9"/>
      <c r="B253" s="9"/>
      <c r="C253" s="88">
        <v>21041</v>
      </c>
      <c r="D253" s="219" t="s">
        <v>559</v>
      </c>
      <c r="E253" s="10">
        <v>672580</v>
      </c>
      <c r="F253" s="10"/>
      <c r="G253" s="10">
        <v>672580</v>
      </c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>
        <v>190000</v>
      </c>
      <c r="AG253" s="10"/>
      <c r="AH253" s="10"/>
      <c r="AI253" s="10"/>
      <c r="AJ253" s="10"/>
      <c r="AK253" s="10">
        <v>482580</v>
      </c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</row>
    <row r="254" spans="1:51" x14ac:dyDescent="0.25">
      <c r="A254" s="9"/>
      <c r="B254" s="9"/>
      <c r="C254" s="88">
        <v>21042</v>
      </c>
      <c r="D254" s="219" t="s">
        <v>560</v>
      </c>
      <c r="E254" s="10">
        <v>158203</v>
      </c>
      <c r="F254" s="10"/>
      <c r="G254" s="10">
        <v>158203</v>
      </c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>
        <v>158203</v>
      </c>
      <c r="AS254" s="10"/>
      <c r="AT254" s="10"/>
      <c r="AU254" s="10"/>
      <c r="AV254" s="10"/>
      <c r="AW254" s="10"/>
      <c r="AX254" s="10"/>
      <c r="AY254" s="10"/>
    </row>
    <row r="255" spans="1:51" x14ac:dyDescent="0.25">
      <c r="A255" s="9"/>
      <c r="B255" s="9">
        <v>2108</v>
      </c>
      <c r="D255" s="222" t="s">
        <v>600</v>
      </c>
      <c r="E255" s="10">
        <f t="shared" ref="E255:AY255" si="115">SUM(E256:E257)</f>
        <v>0</v>
      </c>
      <c r="F255" s="10">
        <f t="shared" si="115"/>
        <v>0</v>
      </c>
      <c r="G255" s="10">
        <f t="shared" si="115"/>
        <v>0</v>
      </c>
      <c r="H255" s="10">
        <f t="shared" si="115"/>
        <v>0</v>
      </c>
      <c r="I255" s="10">
        <f t="shared" si="115"/>
        <v>0</v>
      </c>
      <c r="J255" s="10">
        <f t="shared" si="115"/>
        <v>0</v>
      </c>
      <c r="K255" s="10">
        <f t="shared" si="115"/>
        <v>0</v>
      </c>
      <c r="L255" s="10">
        <f t="shared" si="115"/>
        <v>0</v>
      </c>
      <c r="M255" s="10">
        <f t="shared" si="115"/>
        <v>0</v>
      </c>
      <c r="N255" s="10">
        <f t="shared" si="115"/>
        <v>0</v>
      </c>
      <c r="O255" s="10">
        <f t="shared" si="115"/>
        <v>0</v>
      </c>
      <c r="P255" s="10">
        <f t="shared" si="115"/>
        <v>0</v>
      </c>
      <c r="Q255" s="10">
        <f t="shared" si="115"/>
        <v>0</v>
      </c>
      <c r="R255" s="10">
        <f t="shared" si="115"/>
        <v>0</v>
      </c>
      <c r="S255" s="10">
        <f t="shared" si="115"/>
        <v>0</v>
      </c>
      <c r="T255" s="10">
        <f t="shared" si="115"/>
        <v>0</v>
      </c>
      <c r="U255" s="10">
        <f t="shared" si="115"/>
        <v>0</v>
      </c>
      <c r="V255" s="10">
        <f t="shared" si="115"/>
        <v>0</v>
      </c>
      <c r="W255" s="10">
        <f t="shared" si="115"/>
        <v>0</v>
      </c>
      <c r="X255" s="10">
        <f t="shared" si="115"/>
        <v>0</v>
      </c>
      <c r="Y255" s="10">
        <f t="shared" si="115"/>
        <v>0</v>
      </c>
      <c r="Z255" s="10">
        <f t="shared" si="115"/>
        <v>0</v>
      </c>
      <c r="AA255" s="10">
        <f t="shared" si="115"/>
        <v>0</v>
      </c>
      <c r="AB255" s="10">
        <f t="shared" si="115"/>
        <v>0</v>
      </c>
      <c r="AC255" s="10">
        <f t="shared" si="115"/>
        <v>7000</v>
      </c>
      <c r="AD255" s="10">
        <f t="shared" si="115"/>
        <v>0</v>
      </c>
      <c r="AE255" s="10">
        <f t="shared" si="115"/>
        <v>0</v>
      </c>
      <c r="AF255" s="10">
        <f t="shared" si="115"/>
        <v>0</v>
      </c>
      <c r="AG255" s="10">
        <f t="shared" si="115"/>
        <v>0</v>
      </c>
      <c r="AH255" s="10">
        <f t="shared" si="115"/>
        <v>0</v>
      </c>
      <c r="AI255" s="10">
        <f t="shared" si="115"/>
        <v>0</v>
      </c>
      <c r="AJ255" s="10">
        <f t="shared" si="115"/>
        <v>0</v>
      </c>
      <c r="AK255" s="10">
        <f t="shared" si="115"/>
        <v>0</v>
      </c>
      <c r="AL255" s="10">
        <f t="shared" si="115"/>
        <v>0</v>
      </c>
      <c r="AM255" s="10">
        <f t="shared" si="115"/>
        <v>0</v>
      </c>
      <c r="AN255" s="10">
        <f t="shared" si="115"/>
        <v>0</v>
      </c>
      <c r="AO255" s="10">
        <f t="shared" si="115"/>
        <v>0</v>
      </c>
      <c r="AP255" s="10">
        <f t="shared" si="115"/>
        <v>0</v>
      </c>
      <c r="AQ255" s="10">
        <f t="shared" si="115"/>
        <v>0</v>
      </c>
      <c r="AR255" s="10">
        <f t="shared" si="115"/>
        <v>0</v>
      </c>
      <c r="AS255" s="10">
        <f t="shared" si="115"/>
        <v>0</v>
      </c>
      <c r="AT255" s="10">
        <f t="shared" si="115"/>
        <v>0</v>
      </c>
      <c r="AU255" s="10">
        <f t="shared" si="115"/>
        <v>0</v>
      </c>
      <c r="AV255" s="10">
        <f t="shared" si="115"/>
        <v>0</v>
      </c>
      <c r="AW255" s="10">
        <f t="shared" si="115"/>
        <v>0</v>
      </c>
      <c r="AX255" s="10">
        <f t="shared" si="115"/>
        <v>0</v>
      </c>
      <c r="AY255" s="10">
        <f t="shared" si="115"/>
        <v>0</v>
      </c>
    </row>
    <row r="256" spans="1:51" x14ac:dyDescent="0.25">
      <c r="A256" s="9"/>
      <c r="B256" s="9"/>
      <c r="C256" s="9">
        <v>21082</v>
      </c>
      <c r="D256" s="219" t="s">
        <v>601</v>
      </c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>
        <v>215.6</v>
      </c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</row>
    <row r="257" spans="1:51" x14ac:dyDescent="0.25">
      <c r="A257" s="9"/>
      <c r="B257" s="9"/>
      <c r="C257" s="9">
        <v>21088</v>
      </c>
      <c r="D257" s="217" t="s">
        <v>600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>
        <v>6784.4</v>
      </c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</row>
    <row r="258" spans="1:51" s="36" customFormat="1" x14ac:dyDescent="0.25">
      <c r="A258" s="56">
        <v>26</v>
      </c>
      <c r="B258" s="56"/>
      <c r="C258" s="56"/>
      <c r="D258" s="222" t="s">
        <v>562</v>
      </c>
      <c r="E258" s="17">
        <v>32800</v>
      </c>
      <c r="F258" s="17"/>
      <c r="G258" s="17">
        <v>32800</v>
      </c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>
        <v>32800</v>
      </c>
    </row>
    <row r="259" spans="1:51" s="36" customFormat="1" x14ac:dyDescent="0.25">
      <c r="A259" s="56">
        <v>27</v>
      </c>
      <c r="B259" s="56"/>
      <c r="C259" s="56"/>
      <c r="D259" s="222" t="s">
        <v>602</v>
      </c>
      <c r="E259" s="17">
        <v>266500</v>
      </c>
      <c r="F259" s="17"/>
      <c r="G259" s="17">
        <v>266500</v>
      </c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>
        <v>266500</v>
      </c>
    </row>
    <row r="260" spans="1:51" s="36" customFormat="1" x14ac:dyDescent="0.25">
      <c r="A260" s="97"/>
      <c r="B260" s="97"/>
      <c r="C260" s="97"/>
      <c r="D260" s="96" t="s">
        <v>122</v>
      </c>
      <c r="E260" s="17">
        <f>SUM(E261:E261)</f>
        <v>630000</v>
      </c>
      <c r="F260" s="17">
        <f t="shared" ref="F260:AY260" si="116">SUM(F261:F261)</f>
        <v>0</v>
      </c>
      <c r="G260" s="17">
        <f t="shared" si="116"/>
        <v>630000</v>
      </c>
      <c r="H260" s="17">
        <f t="shared" si="116"/>
        <v>0</v>
      </c>
      <c r="I260" s="17">
        <f t="shared" si="116"/>
        <v>0</v>
      </c>
      <c r="J260" s="17">
        <f t="shared" si="116"/>
        <v>0</v>
      </c>
      <c r="K260" s="17">
        <f t="shared" si="116"/>
        <v>0</v>
      </c>
      <c r="L260" s="17">
        <f t="shared" si="116"/>
        <v>0</v>
      </c>
      <c r="M260" s="17">
        <f t="shared" si="116"/>
        <v>0</v>
      </c>
      <c r="N260" s="17">
        <f t="shared" si="116"/>
        <v>0</v>
      </c>
      <c r="O260" s="17">
        <f t="shared" si="116"/>
        <v>0</v>
      </c>
      <c r="P260" s="17">
        <f t="shared" si="116"/>
        <v>0</v>
      </c>
      <c r="Q260" s="17">
        <f t="shared" si="116"/>
        <v>0</v>
      </c>
      <c r="R260" s="17">
        <f t="shared" si="116"/>
        <v>0</v>
      </c>
      <c r="S260" s="17">
        <f t="shared" si="116"/>
        <v>0</v>
      </c>
      <c r="T260" s="17">
        <f t="shared" si="116"/>
        <v>0</v>
      </c>
      <c r="U260" s="17">
        <f t="shared" si="116"/>
        <v>0</v>
      </c>
      <c r="V260" s="17">
        <f t="shared" si="116"/>
        <v>0</v>
      </c>
      <c r="W260" s="17">
        <f t="shared" si="116"/>
        <v>0</v>
      </c>
      <c r="X260" s="17">
        <f t="shared" si="116"/>
        <v>0</v>
      </c>
      <c r="Y260" s="17">
        <f t="shared" si="116"/>
        <v>0</v>
      </c>
      <c r="Z260" s="17">
        <f t="shared" si="116"/>
        <v>0</v>
      </c>
      <c r="AA260" s="17">
        <f t="shared" si="116"/>
        <v>0</v>
      </c>
      <c r="AB260" s="17">
        <f t="shared" si="116"/>
        <v>0</v>
      </c>
      <c r="AC260" s="17">
        <f t="shared" si="116"/>
        <v>0</v>
      </c>
      <c r="AD260" s="17">
        <f t="shared" si="116"/>
        <v>0</v>
      </c>
      <c r="AE260" s="17">
        <f t="shared" si="116"/>
        <v>0</v>
      </c>
      <c r="AF260" s="17">
        <f t="shared" si="116"/>
        <v>0</v>
      </c>
      <c r="AG260" s="17">
        <f t="shared" si="116"/>
        <v>0</v>
      </c>
      <c r="AH260" s="17">
        <f t="shared" si="116"/>
        <v>0</v>
      </c>
      <c r="AI260" s="17">
        <f t="shared" si="116"/>
        <v>0</v>
      </c>
      <c r="AJ260" s="17">
        <f t="shared" si="116"/>
        <v>0</v>
      </c>
      <c r="AK260" s="17">
        <f t="shared" si="116"/>
        <v>0</v>
      </c>
      <c r="AL260" s="17">
        <f t="shared" si="116"/>
        <v>0</v>
      </c>
      <c r="AM260" s="17">
        <f t="shared" si="116"/>
        <v>0</v>
      </c>
      <c r="AN260" s="17">
        <f t="shared" si="116"/>
        <v>0</v>
      </c>
      <c r="AO260" s="17">
        <f t="shared" si="116"/>
        <v>0</v>
      </c>
      <c r="AP260" s="17">
        <f t="shared" si="116"/>
        <v>0</v>
      </c>
      <c r="AQ260" s="17">
        <f t="shared" si="116"/>
        <v>0</v>
      </c>
      <c r="AR260" s="17">
        <f t="shared" si="116"/>
        <v>0</v>
      </c>
      <c r="AS260" s="17">
        <f t="shared" si="116"/>
        <v>0</v>
      </c>
      <c r="AT260" s="17">
        <f t="shared" si="116"/>
        <v>0</v>
      </c>
      <c r="AU260" s="17">
        <f t="shared" si="116"/>
        <v>0</v>
      </c>
      <c r="AV260" s="17">
        <f t="shared" si="116"/>
        <v>0</v>
      </c>
      <c r="AW260" s="17">
        <f t="shared" si="116"/>
        <v>0</v>
      </c>
      <c r="AX260" s="17">
        <f t="shared" si="116"/>
        <v>0</v>
      </c>
      <c r="AY260" s="17">
        <f t="shared" si="116"/>
        <v>630000</v>
      </c>
    </row>
    <row r="261" spans="1:51" s="36" customFormat="1" x14ac:dyDescent="0.25">
      <c r="A261" s="56">
        <v>21</v>
      </c>
      <c r="B261" s="56"/>
      <c r="C261" s="56"/>
      <c r="D261" s="56"/>
      <c r="E261" s="17">
        <v>630000</v>
      </c>
      <c r="F261" s="17"/>
      <c r="G261" s="17">
        <v>630000</v>
      </c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>
        <v>630000</v>
      </c>
    </row>
    <row r="262" spans="1:51" s="36" customFormat="1" x14ac:dyDescent="0.25">
      <c r="A262" s="97"/>
      <c r="B262" s="97"/>
      <c r="C262" s="97"/>
      <c r="D262" s="96" t="s">
        <v>120</v>
      </c>
      <c r="E262" s="17">
        <f>SUM(E263:E263)</f>
        <v>250000</v>
      </c>
      <c r="F262" s="17">
        <f t="shared" ref="F262:AY262" si="117">SUM(F263:F263)</f>
        <v>0</v>
      </c>
      <c r="G262" s="17">
        <f t="shared" si="117"/>
        <v>250000</v>
      </c>
      <c r="H262" s="17">
        <f t="shared" si="117"/>
        <v>0</v>
      </c>
      <c r="I262" s="17">
        <f t="shared" si="117"/>
        <v>0</v>
      </c>
      <c r="J262" s="17">
        <f t="shared" si="117"/>
        <v>0</v>
      </c>
      <c r="K262" s="17">
        <f t="shared" si="117"/>
        <v>0</v>
      </c>
      <c r="L262" s="17">
        <f t="shared" si="117"/>
        <v>0</v>
      </c>
      <c r="M262" s="17">
        <f t="shared" si="117"/>
        <v>0</v>
      </c>
      <c r="N262" s="17">
        <f t="shared" si="117"/>
        <v>0</v>
      </c>
      <c r="O262" s="17">
        <f t="shared" si="117"/>
        <v>0</v>
      </c>
      <c r="P262" s="17">
        <f t="shared" si="117"/>
        <v>0</v>
      </c>
      <c r="Q262" s="17">
        <f t="shared" si="117"/>
        <v>0</v>
      </c>
      <c r="R262" s="17">
        <f t="shared" si="117"/>
        <v>0</v>
      </c>
      <c r="S262" s="17">
        <f t="shared" si="117"/>
        <v>0</v>
      </c>
      <c r="T262" s="17">
        <f t="shared" si="117"/>
        <v>0</v>
      </c>
      <c r="U262" s="17">
        <f t="shared" si="117"/>
        <v>0</v>
      </c>
      <c r="V262" s="17">
        <f t="shared" si="117"/>
        <v>0</v>
      </c>
      <c r="W262" s="17">
        <f t="shared" si="117"/>
        <v>0</v>
      </c>
      <c r="X262" s="17">
        <f t="shared" si="117"/>
        <v>0</v>
      </c>
      <c r="Y262" s="17">
        <f t="shared" si="117"/>
        <v>0</v>
      </c>
      <c r="Z262" s="17">
        <f t="shared" si="117"/>
        <v>0</v>
      </c>
      <c r="AA262" s="17">
        <f t="shared" si="117"/>
        <v>0</v>
      </c>
      <c r="AB262" s="17">
        <f t="shared" si="117"/>
        <v>0</v>
      </c>
      <c r="AC262" s="17">
        <f t="shared" si="117"/>
        <v>0</v>
      </c>
      <c r="AD262" s="17">
        <f t="shared" si="117"/>
        <v>0</v>
      </c>
      <c r="AE262" s="17">
        <f t="shared" si="117"/>
        <v>0</v>
      </c>
      <c r="AF262" s="17">
        <f t="shared" si="117"/>
        <v>0</v>
      </c>
      <c r="AG262" s="17">
        <f t="shared" si="117"/>
        <v>0</v>
      </c>
      <c r="AH262" s="17">
        <f t="shared" si="117"/>
        <v>0</v>
      </c>
      <c r="AI262" s="17">
        <f t="shared" si="117"/>
        <v>0</v>
      </c>
      <c r="AJ262" s="17">
        <f t="shared" si="117"/>
        <v>0</v>
      </c>
      <c r="AK262" s="17">
        <f t="shared" si="117"/>
        <v>0</v>
      </c>
      <c r="AL262" s="17">
        <f t="shared" si="117"/>
        <v>0</v>
      </c>
      <c r="AM262" s="17">
        <f t="shared" si="117"/>
        <v>0</v>
      </c>
      <c r="AN262" s="17">
        <f t="shared" si="117"/>
        <v>0</v>
      </c>
      <c r="AO262" s="17">
        <f t="shared" si="117"/>
        <v>0</v>
      </c>
      <c r="AP262" s="17">
        <f t="shared" si="117"/>
        <v>0</v>
      </c>
      <c r="AQ262" s="17">
        <f t="shared" si="117"/>
        <v>0</v>
      </c>
      <c r="AR262" s="17">
        <f t="shared" si="117"/>
        <v>0</v>
      </c>
      <c r="AS262" s="17">
        <f t="shared" si="117"/>
        <v>0</v>
      </c>
      <c r="AT262" s="17">
        <f t="shared" si="117"/>
        <v>0</v>
      </c>
      <c r="AU262" s="17">
        <f t="shared" si="117"/>
        <v>0</v>
      </c>
      <c r="AV262" s="17">
        <f t="shared" si="117"/>
        <v>0</v>
      </c>
      <c r="AW262" s="17">
        <f t="shared" si="117"/>
        <v>0</v>
      </c>
      <c r="AX262" s="17">
        <f t="shared" si="117"/>
        <v>0</v>
      </c>
      <c r="AY262" s="17">
        <f t="shared" si="117"/>
        <v>250000</v>
      </c>
    </row>
    <row r="263" spans="1:51" s="36" customFormat="1" x14ac:dyDescent="0.25">
      <c r="A263" s="56">
        <v>21</v>
      </c>
      <c r="B263" s="56"/>
      <c r="C263" s="56"/>
      <c r="D263" s="56"/>
      <c r="E263" s="17">
        <v>250000</v>
      </c>
      <c r="F263" s="17"/>
      <c r="G263" s="17">
        <v>250000</v>
      </c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>
        <v>250000</v>
      </c>
    </row>
    <row r="264" spans="1:51" s="36" customFormat="1" ht="15" customHeight="1" x14ac:dyDescent="0.25">
      <c r="A264" s="101"/>
      <c r="B264" s="101"/>
      <c r="C264" s="101"/>
      <c r="D264" s="99" t="s">
        <v>121</v>
      </c>
      <c r="E264" s="17">
        <v>6053190</v>
      </c>
      <c r="F264" s="17"/>
      <c r="G264" s="17">
        <v>6053190</v>
      </c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>
        <v>6053190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Exp.2017</vt:lpstr>
      <vt:lpstr>Exp.2018</vt:lpstr>
      <vt:lpstr>Exp.2019</vt:lpstr>
      <vt:lpstr>Exp.2020</vt:lpstr>
      <vt:lpstr>Exp.2021</vt:lpstr>
      <vt:lpstr>English_2017</vt:lpstr>
      <vt:lpstr>English_2018</vt:lpstr>
      <vt:lpstr>English_2019</vt:lpstr>
      <vt:lpstr>English_2020</vt:lpstr>
      <vt:lpstr>English_2021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 Sophal</cp:lastModifiedBy>
  <dcterms:created xsi:type="dcterms:W3CDTF">2020-03-12T01:34:37Z</dcterms:created>
  <dcterms:modified xsi:type="dcterms:W3CDTF">2021-08-31T10:44:57Z</dcterms:modified>
</cp:coreProperties>
</file>